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AAwnuh\Downloads\"/>
    </mc:Choice>
  </mc:AlternateContent>
  <xr:revisionPtr revIDLastSave="0" documentId="13_ncr:20001_{D4EEBA3A-AC49-4D5B-8F8A-636AF57640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2522 0101" sheetId="1" r:id="rId1"/>
    <sheet name="0102" sheetId="3" r:id="rId2"/>
    <sheet name="0103" sheetId="4" r:id="rId3"/>
    <sheet name="0106" sheetId="5" r:id="rId4"/>
    <sheet name="0108" sheetId="6" r:id="rId5"/>
    <sheet name="0109" sheetId="7" r:id="rId6"/>
    <sheet name="0110" sheetId="8" r:id="rId7"/>
    <sheet name="0113" sheetId="9" r:id="rId8"/>
    <sheet name="0114" sheetId="11" r:id="rId9"/>
    <sheet name="0115" sheetId="10" r:id="rId10"/>
    <sheet name="0116" sheetId="12" r:id="rId11"/>
    <sheet name="0117" sheetId="13" r:id="rId12"/>
    <sheet name="0118" sheetId="14" r:id="rId13"/>
    <sheet name="0120" sheetId="15" r:id="rId14"/>
    <sheet name="0122" sheetId="16" r:id="rId15"/>
    <sheet name="0123" sheetId="17" r:id="rId16"/>
    <sheet name="0124" sheetId="18" r:id="rId17"/>
    <sheet name="0127" sheetId="19" r:id="rId18"/>
    <sheet name="0128" sheetId="21" r:id="rId19"/>
    <sheet name="0129" sheetId="20" r:id="rId20"/>
    <sheet name="0130" sheetId="22" r:id="rId21"/>
    <sheet name="0131" sheetId="23" r:id="rId22"/>
    <sheet name="Totals" sheetId="2" r:id="rId23"/>
  </sheets>
  <definedNames>
    <definedName name="Finish">'2522 0101'!$X$4:$X$9</definedName>
    <definedName name="FrontDesk">'2522 0101'!$K$4:$K$9</definedName>
    <definedName name="HPUp">'2522 0101'!$U$4:$U$9</definedName>
    <definedName name="InIntake">'2522 0101'!$O$4:$O$9</definedName>
    <definedName name="IntakeUp">'2522 0101'!$M$4:$M$9</definedName>
    <definedName name="PeerUp">'2522 0101'!$Q$4:$Q$9</definedName>
    <definedName name="WPeer">'2522 0101'!$S$4:$S$9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2" i="23" l="1"/>
  <c r="V12" i="23"/>
  <c r="T12" i="23"/>
  <c r="R12" i="23"/>
  <c r="P12" i="23"/>
  <c r="N12" i="23"/>
  <c r="AE11" i="23"/>
  <c r="T11" i="23"/>
  <c r="R11" i="23"/>
  <c r="AE10" i="23"/>
  <c r="T10" i="23"/>
  <c r="R10" i="23"/>
  <c r="AE9" i="23"/>
  <c r="T9" i="23"/>
  <c r="R9" i="23"/>
  <c r="AE8" i="23"/>
  <c r="T8" i="23"/>
  <c r="R8" i="23"/>
  <c r="AE7" i="23"/>
  <c r="T7" i="23"/>
  <c r="R7" i="23"/>
  <c r="AE6" i="23"/>
  <c r="T6" i="23"/>
  <c r="R6" i="23"/>
  <c r="AE5" i="23"/>
  <c r="T5" i="23"/>
  <c r="R5" i="23"/>
  <c r="V4" i="23"/>
  <c r="T4" i="23"/>
  <c r="R4" i="23"/>
  <c r="L4" i="23"/>
  <c r="G2" i="23"/>
  <c r="F2" i="23"/>
  <c r="E2" i="23"/>
  <c r="D2" i="23"/>
  <c r="C2" i="23"/>
  <c r="B2" i="23"/>
  <c r="T18" i="22"/>
  <c r="R18" i="22"/>
  <c r="P18" i="22"/>
  <c r="N18" i="22"/>
  <c r="T17" i="22"/>
  <c r="R17" i="22"/>
  <c r="AE16" i="22"/>
  <c r="V16" i="22"/>
  <c r="T16" i="22"/>
  <c r="R16" i="22"/>
  <c r="AE15" i="22"/>
  <c r="T15" i="22"/>
  <c r="R15" i="22"/>
  <c r="P15" i="22"/>
  <c r="AE14" i="22"/>
  <c r="T14" i="22"/>
  <c r="R14" i="22"/>
  <c r="AE13" i="22"/>
  <c r="T13" i="22"/>
  <c r="R13" i="22"/>
  <c r="AE12" i="22"/>
  <c r="T12" i="22"/>
  <c r="R12" i="22"/>
  <c r="AE11" i="22"/>
  <c r="T11" i="22"/>
  <c r="R11" i="22"/>
  <c r="AE10" i="22"/>
  <c r="T10" i="22"/>
  <c r="R10" i="22"/>
  <c r="AE9" i="22"/>
  <c r="V9" i="22"/>
  <c r="T9" i="22"/>
  <c r="R9" i="22"/>
  <c r="P9" i="22"/>
  <c r="N9" i="22"/>
  <c r="AE8" i="22"/>
  <c r="T8" i="22"/>
  <c r="R8" i="22"/>
  <c r="AE7" i="22"/>
  <c r="T7" i="22"/>
  <c r="R7" i="22"/>
  <c r="AE6" i="22"/>
  <c r="T6" i="22"/>
  <c r="R6" i="22"/>
  <c r="AE5" i="22"/>
  <c r="T5" i="22"/>
  <c r="R5" i="22"/>
  <c r="P5" i="22"/>
  <c r="N5" i="22"/>
  <c r="T4" i="22"/>
  <c r="R4" i="22"/>
  <c r="G2" i="22"/>
  <c r="F2" i="22"/>
  <c r="E2" i="22"/>
  <c r="D2" i="22"/>
  <c r="C2" i="22"/>
  <c r="B2" i="22"/>
  <c r="T34" i="20"/>
  <c r="R34" i="20"/>
  <c r="P34" i="20"/>
  <c r="N34" i="20"/>
  <c r="V33" i="20"/>
  <c r="T33" i="20"/>
  <c r="R33" i="20"/>
  <c r="P33" i="20"/>
  <c r="N33" i="20"/>
  <c r="T32" i="20"/>
  <c r="R32" i="20"/>
  <c r="T31" i="20"/>
  <c r="R31" i="20"/>
  <c r="T30" i="20"/>
  <c r="R30" i="20"/>
  <c r="T29" i="20"/>
  <c r="R29" i="20"/>
  <c r="T28" i="20"/>
  <c r="R28" i="20"/>
  <c r="T27" i="20"/>
  <c r="R27" i="20"/>
  <c r="T26" i="20"/>
  <c r="R26" i="20"/>
  <c r="T25" i="20"/>
  <c r="R25" i="20"/>
  <c r="V24" i="20"/>
  <c r="T24" i="20"/>
  <c r="R24" i="20"/>
  <c r="T23" i="20"/>
  <c r="R23" i="20"/>
  <c r="T22" i="20"/>
  <c r="R22" i="20"/>
  <c r="T21" i="20"/>
  <c r="R21" i="20"/>
  <c r="N21" i="20"/>
  <c r="T20" i="20"/>
  <c r="R20" i="20"/>
  <c r="P20" i="20"/>
  <c r="T19" i="20"/>
  <c r="R19" i="20"/>
  <c r="T18" i="20"/>
  <c r="R18" i="20"/>
  <c r="P18" i="20"/>
  <c r="N18" i="20"/>
  <c r="T17" i="20"/>
  <c r="R17" i="20"/>
  <c r="AE16" i="20"/>
  <c r="T16" i="20"/>
  <c r="R16" i="20"/>
  <c r="P16" i="20"/>
  <c r="AE15" i="20"/>
  <c r="T15" i="20"/>
  <c r="R15" i="20"/>
  <c r="AE14" i="20"/>
  <c r="V14" i="20"/>
  <c r="T14" i="20"/>
  <c r="R14" i="20"/>
  <c r="P14" i="20"/>
  <c r="AE13" i="20"/>
  <c r="T13" i="20"/>
  <c r="R13" i="20"/>
  <c r="P13" i="20"/>
  <c r="N13" i="20"/>
  <c r="AE12" i="20"/>
  <c r="T12" i="20"/>
  <c r="R12" i="20"/>
  <c r="AE11" i="20"/>
  <c r="T11" i="20"/>
  <c r="R11" i="20"/>
  <c r="P11" i="20"/>
  <c r="N11" i="20"/>
  <c r="AE10" i="20"/>
  <c r="T10" i="20"/>
  <c r="R10" i="20"/>
  <c r="AE9" i="20"/>
  <c r="T9" i="20"/>
  <c r="R9" i="20"/>
  <c r="AE8" i="20"/>
  <c r="T8" i="20"/>
  <c r="R8" i="20"/>
  <c r="AE7" i="20"/>
  <c r="T7" i="20"/>
  <c r="R7" i="20"/>
  <c r="AE6" i="20"/>
  <c r="T6" i="20"/>
  <c r="R6" i="20"/>
  <c r="AE5" i="20"/>
  <c r="T5" i="20"/>
  <c r="R5" i="20"/>
  <c r="T4" i="20"/>
  <c r="R4" i="20"/>
  <c r="G2" i="20"/>
  <c r="F2" i="20"/>
  <c r="E2" i="20"/>
  <c r="D2" i="20"/>
  <c r="C2" i="20"/>
  <c r="B2" i="20"/>
  <c r="T40" i="21"/>
  <c r="R40" i="21"/>
  <c r="P40" i="21"/>
  <c r="N40" i="21"/>
  <c r="T39" i="21"/>
  <c r="R39" i="21"/>
  <c r="T38" i="21"/>
  <c r="R38" i="21"/>
  <c r="T37" i="21"/>
  <c r="R37" i="21"/>
  <c r="V36" i="21"/>
  <c r="T36" i="21"/>
  <c r="R36" i="21"/>
  <c r="P36" i="21"/>
  <c r="N36" i="21"/>
  <c r="T35" i="21"/>
  <c r="R35" i="21"/>
  <c r="T34" i="21"/>
  <c r="R34" i="21"/>
  <c r="T33" i="21"/>
  <c r="R33" i="21"/>
  <c r="P33" i="21"/>
  <c r="N33" i="21"/>
  <c r="T32" i="21"/>
  <c r="R32" i="21"/>
  <c r="T31" i="21"/>
  <c r="R31" i="21"/>
  <c r="T30" i="21"/>
  <c r="R30" i="21"/>
  <c r="T29" i="21"/>
  <c r="R29" i="21"/>
  <c r="T28" i="21"/>
  <c r="R28" i="21"/>
  <c r="T27" i="21"/>
  <c r="R27" i="21"/>
  <c r="P27" i="21"/>
  <c r="N27" i="21"/>
  <c r="T26" i="21"/>
  <c r="R26" i="21"/>
  <c r="P26" i="21"/>
  <c r="N26" i="21"/>
  <c r="T25" i="21"/>
  <c r="R25" i="21"/>
  <c r="V24" i="21"/>
  <c r="T24" i="21"/>
  <c r="R24" i="21"/>
  <c r="T23" i="21"/>
  <c r="R23" i="21"/>
  <c r="V22" i="21"/>
  <c r="T22" i="21"/>
  <c r="R22" i="21"/>
  <c r="P22" i="21"/>
  <c r="N22" i="21"/>
  <c r="T21" i="21"/>
  <c r="R21" i="21"/>
  <c r="T20" i="21"/>
  <c r="R20" i="21"/>
  <c r="P20" i="21"/>
  <c r="T19" i="21"/>
  <c r="R19" i="21"/>
  <c r="T18" i="21"/>
  <c r="R18" i="21"/>
  <c r="T17" i="21"/>
  <c r="R17" i="21"/>
  <c r="P17" i="21"/>
  <c r="N17" i="21"/>
  <c r="AE16" i="21"/>
  <c r="T16" i="21"/>
  <c r="R16" i="21"/>
  <c r="P16" i="21"/>
  <c r="AE15" i="21"/>
  <c r="T15" i="21"/>
  <c r="R15" i="21"/>
  <c r="AE14" i="21"/>
  <c r="T14" i="21"/>
  <c r="R14" i="21"/>
  <c r="P14" i="21"/>
  <c r="N14" i="21"/>
  <c r="AE13" i="21"/>
  <c r="T13" i="21"/>
  <c r="R13" i="21"/>
  <c r="AE12" i="21"/>
  <c r="T12" i="21"/>
  <c r="R12" i="21"/>
  <c r="AE11" i="21"/>
  <c r="T11" i="21"/>
  <c r="R11" i="21"/>
  <c r="AE10" i="21"/>
  <c r="T10" i="21"/>
  <c r="R10" i="21"/>
  <c r="P10" i="21"/>
  <c r="AE9" i="21"/>
  <c r="V9" i="21"/>
  <c r="T9" i="21"/>
  <c r="R9" i="21"/>
  <c r="P9" i="21"/>
  <c r="N9" i="21"/>
  <c r="AE8" i="21"/>
  <c r="T8" i="21"/>
  <c r="R8" i="21"/>
  <c r="L8" i="21"/>
  <c r="AE7" i="21"/>
  <c r="T7" i="21"/>
  <c r="R7" i="21"/>
  <c r="AE6" i="21"/>
  <c r="V6" i="21"/>
  <c r="T6" i="21"/>
  <c r="R6" i="21"/>
  <c r="P6" i="21"/>
  <c r="AE5" i="21"/>
  <c r="T5" i="21"/>
  <c r="R5" i="21"/>
  <c r="T4" i="21"/>
  <c r="R4" i="21"/>
  <c r="G2" i="21"/>
  <c r="F2" i="21"/>
  <c r="E2" i="21"/>
  <c r="D2" i="21"/>
  <c r="C2" i="21"/>
  <c r="B2" i="21"/>
  <c r="T40" i="19"/>
  <c r="R40" i="19"/>
  <c r="P40" i="19"/>
  <c r="N40" i="19"/>
  <c r="T39" i="19"/>
  <c r="R39" i="19"/>
  <c r="T38" i="19"/>
  <c r="R38" i="19"/>
  <c r="T37" i="19"/>
  <c r="R37" i="19"/>
  <c r="V36" i="19"/>
  <c r="T36" i="19"/>
  <c r="R36" i="19"/>
  <c r="P36" i="19"/>
  <c r="N36" i="19"/>
  <c r="T35" i="19"/>
  <c r="R35" i="19"/>
  <c r="T34" i="19"/>
  <c r="R34" i="19"/>
  <c r="T33" i="19"/>
  <c r="R33" i="19"/>
  <c r="P33" i="19"/>
  <c r="N33" i="19"/>
  <c r="T32" i="19"/>
  <c r="R32" i="19"/>
  <c r="T31" i="19"/>
  <c r="R31" i="19"/>
  <c r="T30" i="19"/>
  <c r="R30" i="19"/>
  <c r="T29" i="19"/>
  <c r="R29" i="19"/>
  <c r="T28" i="19"/>
  <c r="R28" i="19"/>
  <c r="T27" i="19"/>
  <c r="R27" i="19"/>
  <c r="P27" i="19"/>
  <c r="N27" i="19"/>
  <c r="T26" i="19"/>
  <c r="R26" i="19"/>
  <c r="P26" i="19"/>
  <c r="N26" i="19"/>
  <c r="T25" i="19"/>
  <c r="R25" i="19"/>
  <c r="V24" i="19"/>
  <c r="T24" i="19"/>
  <c r="R24" i="19"/>
  <c r="T23" i="19"/>
  <c r="R23" i="19"/>
  <c r="V22" i="19"/>
  <c r="T22" i="19"/>
  <c r="R22" i="19"/>
  <c r="P22" i="19"/>
  <c r="N22" i="19"/>
  <c r="T21" i="19"/>
  <c r="R21" i="19"/>
  <c r="T20" i="19"/>
  <c r="R20" i="19"/>
  <c r="P20" i="19"/>
  <c r="T19" i="19"/>
  <c r="R19" i="19"/>
  <c r="T18" i="19"/>
  <c r="R18" i="19"/>
  <c r="T17" i="19"/>
  <c r="R17" i="19"/>
  <c r="P17" i="19"/>
  <c r="N17" i="19"/>
  <c r="AE16" i="19"/>
  <c r="T16" i="19"/>
  <c r="R16" i="19"/>
  <c r="P16" i="19"/>
  <c r="AE15" i="19"/>
  <c r="T15" i="19"/>
  <c r="R15" i="19"/>
  <c r="AE14" i="19"/>
  <c r="T14" i="19"/>
  <c r="R14" i="19"/>
  <c r="P14" i="19"/>
  <c r="N14" i="19"/>
  <c r="AE13" i="19"/>
  <c r="T13" i="19"/>
  <c r="R13" i="19"/>
  <c r="AE12" i="19"/>
  <c r="T12" i="19"/>
  <c r="R12" i="19"/>
  <c r="AE11" i="19"/>
  <c r="T11" i="19"/>
  <c r="R11" i="19"/>
  <c r="AE10" i="19"/>
  <c r="T10" i="19"/>
  <c r="R10" i="19"/>
  <c r="P10" i="19"/>
  <c r="AE9" i="19"/>
  <c r="V9" i="19"/>
  <c r="T9" i="19"/>
  <c r="R9" i="19"/>
  <c r="P9" i="19"/>
  <c r="N9" i="19"/>
  <c r="AE8" i="19"/>
  <c r="T8" i="19"/>
  <c r="R8" i="19"/>
  <c r="L8" i="19"/>
  <c r="AE7" i="19"/>
  <c r="T7" i="19"/>
  <c r="R7" i="19"/>
  <c r="AE6" i="19"/>
  <c r="V6" i="19"/>
  <c r="T6" i="19"/>
  <c r="R6" i="19"/>
  <c r="P6" i="19"/>
  <c r="AE5" i="19"/>
  <c r="T5" i="19"/>
  <c r="R5" i="19"/>
  <c r="T4" i="19"/>
  <c r="R4" i="19"/>
  <c r="G2" i="19"/>
  <c r="F2" i="19"/>
  <c r="E2" i="19"/>
  <c r="D2" i="19"/>
  <c r="C2" i="19"/>
  <c r="B2" i="19"/>
  <c r="H2" i="19" s="1"/>
  <c r="AE12" i="18"/>
  <c r="T12" i="18"/>
  <c r="R12" i="18"/>
  <c r="P12" i="18"/>
  <c r="AE11" i="18"/>
  <c r="T11" i="18"/>
  <c r="R11" i="18"/>
  <c r="AE10" i="18"/>
  <c r="T10" i="18"/>
  <c r="R10" i="18"/>
  <c r="AE9" i="18"/>
  <c r="T9" i="18"/>
  <c r="R9" i="18"/>
  <c r="AE8" i="18"/>
  <c r="T8" i="18"/>
  <c r="R8" i="18"/>
  <c r="AE7" i="18"/>
  <c r="T7" i="18"/>
  <c r="R7" i="18"/>
  <c r="P7" i="18"/>
  <c r="N7" i="18"/>
  <c r="AE6" i="18"/>
  <c r="T6" i="18"/>
  <c r="R6" i="18"/>
  <c r="AE5" i="18"/>
  <c r="T5" i="18"/>
  <c r="R5" i="18"/>
  <c r="T4" i="18"/>
  <c r="R4" i="18"/>
  <c r="G2" i="18"/>
  <c r="F2" i="18"/>
  <c r="E2" i="18"/>
  <c r="D2" i="18"/>
  <c r="C2" i="18"/>
  <c r="B2" i="18"/>
  <c r="U27" i="17"/>
  <c r="S27" i="17"/>
  <c r="Q27" i="17"/>
  <c r="O27" i="17"/>
  <c r="M27" i="17"/>
  <c r="S26" i="17"/>
  <c r="Q26" i="17"/>
  <c r="O26" i="17"/>
  <c r="S25" i="17"/>
  <c r="Q25" i="17"/>
  <c r="S24" i="17"/>
  <c r="Q24" i="17"/>
  <c r="S23" i="17"/>
  <c r="Q23" i="17"/>
  <c r="S22" i="17"/>
  <c r="Q22" i="17"/>
  <c r="S21" i="17"/>
  <c r="Q21" i="17"/>
  <c r="S20" i="17"/>
  <c r="Q20" i="17"/>
  <c r="S19" i="17"/>
  <c r="Q19" i="17"/>
  <c r="S18" i="17"/>
  <c r="Q18" i="17"/>
  <c r="S17" i="17"/>
  <c r="Q17" i="17"/>
  <c r="AD16" i="17"/>
  <c r="S16" i="17"/>
  <c r="Q16" i="17"/>
  <c r="AD15" i="17"/>
  <c r="S15" i="17"/>
  <c r="Q15" i="17"/>
  <c r="AD14" i="17"/>
  <c r="S14" i="17"/>
  <c r="Q14" i="17"/>
  <c r="O14" i="17"/>
  <c r="M14" i="17"/>
  <c r="AD13" i="17"/>
  <c r="U13" i="17"/>
  <c r="S13" i="17"/>
  <c r="Q13" i="17"/>
  <c r="AD12" i="17"/>
  <c r="S12" i="17"/>
  <c r="Q12" i="17"/>
  <c r="O12" i="17"/>
  <c r="M12" i="17"/>
  <c r="AD11" i="17"/>
  <c r="S11" i="17"/>
  <c r="Q11" i="17"/>
  <c r="AD10" i="17"/>
  <c r="S10" i="17"/>
  <c r="Q10" i="17"/>
  <c r="O10" i="17"/>
  <c r="M10" i="17"/>
  <c r="AD9" i="17"/>
  <c r="S9" i="17"/>
  <c r="Q9" i="17"/>
  <c r="AD8" i="17"/>
  <c r="S8" i="17"/>
  <c r="Q8" i="17"/>
  <c r="AD7" i="17"/>
  <c r="S7" i="17"/>
  <c r="Q7" i="17"/>
  <c r="AD6" i="17"/>
  <c r="S6" i="17"/>
  <c r="Q6" i="17"/>
  <c r="AD5" i="17"/>
  <c r="S5" i="17"/>
  <c r="Q5" i="17"/>
  <c r="O5" i="17"/>
  <c r="M5" i="17"/>
  <c r="S4" i="17"/>
  <c r="Q4" i="17"/>
  <c r="G2" i="17"/>
  <c r="F2" i="17"/>
  <c r="E2" i="17"/>
  <c r="D2" i="17"/>
  <c r="C2" i="17"/>
  <c r="B2" i="17"/>
  <c r="H2" i="17" s="1"/>
  <c r="U27" i="16"/>
  <c r="S27" i="16"/>
  <c r="Q27" i="16"/>
  <c r="O27" i="16"/>
  <c r="M27" i="16"/>
  <c r="S26" i="16"/>
  <c r="Q26" i="16"/>
  <c r="O26" i="16"/>
  <c r="S25" i="16"/>
  <c r="Q25" i="16"/>
  <c r="S24" i="16"/>
  <c r="Q24" i="16"/>
  <c r="S23" i="16"/>
  <c r="Q23" i="16"/>
  <c r="S22" i="16"/>
  <c r="Q22" i="16"/>
  <c r="S21" i="16"/>
  <c r="Q21" i="16"/>
  <c r="S20" i="16"/>
  <c r="Q20" i="16"/>
  <c r="S19" i="16"/>
  <c r="Q19" i="16"/>
  <c r="S18" i="16"/>
  <c r="Q18" i="16"/>
  <c r="S17" i="16"/>
  <c r="Q17" i="16"/>
  <c r="AD16" i="16"/>
  <c r="S16" i="16"/>
  <c r="Q16" i="16"/>
  <c r="AD15" i="16"/>
  <c r="S15" i="16"/>
  <c r="Q15" i="16"/>
  <c r="AD14" i="16"/>
  <c r="S14" i="16"/>
  <c r="Q14" i="16"/>
  <c r="O14" i="16"/>
  <c r="M14" i="16"/>
  <c r="AD13" i="16"/>
  <c r="U13" i="16"/>
  <c r="S13" i="16"/>
  <c r="Q13" i="16"/>
  <c r="AD12" i="16"/>
  <c r="S12" i="16"/>
  <c r="Q12" i="16"/>
  <c r="O12" i="16"/>
  <c r="M12" i="16"/>
  <c r="AD11" i="16"/>
  <c r="S11" i="16"/>
  <c r="Q11" i="16"/>
  <c r="AD10" i="16"/>
  <c r="S10" i="16"/>
  <c r="Q10" i="16"/>
  <c r="O10" i="16"/>
  <c r="M10" i="16"/>
  <c r="AD9" i="16"/>
  <c r="S9" i="16"/>
  <c r="Q9" i="16"/>
  <c r="AD8" i="16"/>
  <c r="S8" i="16"/>
  <c r="Q8" i="16"/>
  <c r="AD7" i="16"/>
  <c r="S7" i="16"/>
  <c r="Q7" i="16"/>
  <c r="AD6" i="16"/>
  <c r="S6" i="16"/>
  <c r="Q6" i="16"/>
  <c r="AD5" i="16"/>
  <c r="S5" i="16"/>
  <c r="Q5" i="16"/>
  <c r="O5" i="16"/>
  <c r="M5" i="16"/>
  <c r="S4" i="16"/>
  <c r="Q4" i="16"/>
  <c r="G2" i="16"/>
  <c r="F2" i="16"/>
  <c r="E2" i="16"/>
  <c r="H2" i="16" s="1"/>
  <c r="D2" i="16"/>
  <c r="C2" i="16"/>
  <c r="B2" i="16"/>
  <c r="U39" i="15"/>
  <c r="S39" i="15"/>
  <c r="Q39" i="15"/>
  <c r="O39" i="15"/>
  <c r="M39" i="15"/>
  <c r="S38" i="15"/>
  <c r="Q38" i="15"/>
  <c r="S37" i="15"/>
  <c r="Q37" i="15"/>
  <c r="O37" i="15"/>
  <c r="M37" i="15"/>
  <c r="S36" i="15"/>
  <c r="Q36" i="15"/>
  <c r="U35" i="15"/>
  <c r="S35" i="15"/>
  <c r="Q35" i="15"/>
  <c r="O35" i="15"/>
  <c r="M35" i="15"/>
  <c r="S34" i="15"/>
  <c r="Q34" i="15"/>
  <c r="O34" i="15"/>
  <c r="M34" i="15"/>
  <c r="S33" i="15"/>
  <c r="Q33" i="15"/>
  <c r="O33" i="15"/>
  <c r="M33" i="15"/>
  <c r="S32" i="15"/>
  <c r="Q32" i="15"/>
  <c r="S31" i="15"/>
  <c r="Q31" i="15"/>
  <c r="S30" i="15"/>
  <c r="Q30" i="15"/>
  <c r="O30" i="15"/>
  <c r="M30" i="15"/>
  <c r="S29" i="15"/>
  <c r="Q29" i="15"/>
  <c r="O29" i="15"/>
  <c r="M29" i="15"/>
  <c r="S28" i="15"/>
  <c r="Q28" i="15"/>
  <c r="S27" i="15"/>
  <c r="Q27" i="15"/>
  <c r="S26" i="15"/>
  <c r="Q26" i="15"/>
  <c r="O26" i="15"/>
  <c r="S25" i="15"/>
  <c r="Q25" i="15"/>
  <c r="S24" i="15"/>
  <c r="Q24" i="15"/>
  <c r="S23" i="15"/>
  <c r="Q23" i="15"/>
  <c r="O23" i="15"/>
  <c r="S22" i="15"/>
  <c r="Q22" i="15"/>
  <c r="S21" i="15"/>
  <c r="Q21" i="15"/>
  <c r="S20" i="15"/>
  <c r="Q20" i="15"/>
  <c r="O20" i="15"/>
  <c r="M20" i="15"/>
  <c r="U19" i="15"/>
  <c r="S19" i="15"/>
  <c r="Q19" i="15"/>
  <c r="O19" i="15"/>
  <c r="M19" i="15"/>
  <c r="S18" i="15"/>
  <c r="Q18" i="15"/>
  <c r="S17" i="15"/>
  <c r="Q17" i="15"/>
  <c r="AD16" i="15"/>
  <c r="S16" i="15"/>
  <c r="Q16" i="15"/>
  <c r="O16" i="15"/>
  <c r="M16" i="15"/>
  <c r="AD15" i="15"/>
  <c r="S15" i="15"/>
  <c r="Q15" i="15"/>
  <c r="AD14" i="15"/>
  <c r="S14" i="15"/>
  <c r="Q14" i="15"/>
  <c r="AD13" i="15"/>
  <c r="S13" i="15"/>
  <c r="Q13" i="15"/>
  <c r="AD12" i="15"/>
  <c r="S12" i="15"/>
  <c r="Q12" i="15"/>
  <c r="AD11" i="15"/>
  <c r="U11" i="15"/>
  <c r="S11" i="15"/>
  <c r="Q11" i="15"/>
  <c r="O11" i="15"/>
  <c r="M11" i="15"/>
  <c r="AD10" i="15"/>
  <c r="U10" i="15"/>
  <c r="S10" i="15"/>
  <c r="Q10" i="15"/>
  <c r="O10" i="15"/>
  <c r="M10" i="15"/>
  <c r="AD9" i="15"/>
  <c r="S9" i="15"/>
  <c r="Q9" i="15"/>
  <c r="O9" i="15"/>
  <c r="M9" i="15"/>
  <c r="AD8" i="15"/>
  <c r="S8" i="15"/>
  <c r="Q8" i="15"/>
  <c r="AD7" i="15"/>
  <c r="S7" i="15"/>
  <c r="Q7" i="15"/>
  <c r="O7" i="15"/>
  <c r="AD6" i="15"/>
  <c r="S6" i="15"/>
  <c r="Q6" i="15"/>
  <c r="AD5" i="15"/>
  <c r="S5" i="15"/>
  <c r="Q5" i="15"/>
  <c r="S4" i="15"/>
  <c r="Q4" i="15"/>
  <c r="G2" i="15"/>
  <c r="F2" i="15"/>
  <c r="E2" i="15"/>
  <c r="D2" i="15"/>
  <c r="C2" i="15"/>
  <c r="B2" i="15"/>
  <c r="AD14" i="14"/>
  <c r="S14" i="14"/>
  <c r="Q14" i="14"/>
  <c r="O14" i="14"/>
  <c r="M14" i="14"/>
  <c r="AD13" i="14"/>
  <c r="S13" i="14"/>
  <c r="Q13" i="14"/>
  <c r="AD12" i="14"/>
  <c r="S12" i="14"/>
  <c r="Q12" i="14"/>
  <c r="AD11" i="14"/>
  <c r="S11" i="14"/>
  <c r="Q11" i="14"/>
  <c r="O11" i="14"/>
  <c r="M11" i="14"/>
  <c r="AD10" i="14"/>
  <c r="S10" i="14"/>
  <c r="Q10" i="14"/>
  <c r="O10" i="14"/>
  <c r="M10" i="14"/>
  <c r="AD9" i="14"/>
  <c r="S9" i="14"/>
  <c r="Q9" i="14"/>
  <c r="AD8" i="14"/>
  <c r="S8" i="14"/>
  <c r="Q8" i="14"/>
  <c r="AD7" i="14"/>
  <c r="S7" i="14"/>
  <c r="Q7" i="14"/>
  <c r="AD6" i="14"/>
  <c r="S6" i="14"/>
  <c r="Q6" i="14"/>
  <c r="O6" i="14"/>
  <c r="M6" i="14"/>
  <c r="AD5" i="14"/>
  <c r="S5" i="14"/>
  <c r="Q5" i="14"/>
  <c r="O5" i="14"/>
  <c r="M5" i="14"/>
  <c r="U4" i="14"/>
  <c r="S4" i="14"/>
  <c r="Q4" i="14"/>
  <c r="O4" i="14"/>
  <c r="M4" i="14"/>
  <c r="G2" i="14"/>
  <c r="F2" i="14"/>
  <c r="E2" i="14"/>
  <c r="D2" i="14"/>
  <c r="C2" i="14"/>
  <c r="B2" i="14"/>
  <c r="AD14" i="13"/>
  <c r="S14" i="13"/>
  <c r="Q14" i="13"/>
  <c r="O14" i="13"/>
  <c r="M14" i="13"/>
  <c r="AD13" i="13"/>
  <c r="S13" i="13"/>
  <c r="Q13" i="13"/>
  <c r="AD12" i="13"/>
  <c r="S12" i="13"/>
  <c r="Q12" i="13"/>
  <c r="AD11" i="13"/>
  <c r="S11" i="13"/>
  <c r="Q11" i="13"/>
  <c r="O11" i="13"/>
  <c r="M11" i="13"/>
  <c r="AD10" i="13"/>
  <c r="S10" i="13"/>
  <c r="Q10" i="13"/>
  <c r="O10" i="13"/>
  <c r="M10" i="13"/>
  <c r="AD9" i="13"/>
  <c r="S9" i="13"/>
  <c r="Q9" i="13"/>
  <c r="AD8" i="13"/>
  <c r="S8" i="13"/>
  <c r="Q8" i="13"/>
  <c r="AD7" i="13"/>
  <c r="S7" i="13"/>
  <c r="Q7" i="13"/>
  <c r="AD6" i="13"/>
  <c r="S6" i="13"/>
  <c r="Q6" i="13"/>
  <c r="O6" i="13"/>
  <c r="M6" i="13"/>
  <c r="AD5" i="13"/>
  <c r="S5" i="13"/>
  <c r="Q5" i="13"/>
  <c r="O5" i="13"/>
  <c r="M5" i="13"/>
  <c r="U4" i="13"/>
  <c r="S4" i="13"/>
  <c r="Q4" i="13"/>
  <c r="O4" i="13"/>
  <c r="M4" i="13"/>
  <c r="G2" i="13"/>
  <c r="F2" i="13"/>
  <c r="E2" i="13"/>
  <c r="D2" i="13"/>
  <c r="C2" i="13"/>
  <c r="B2" i="13"/>
  <c r="H2" i="13" s="1"/>
  <c r="S41" i="12"/>
  <c r="Q41" i="12"/>
  <c r="O41" i="12"/>
  <c r="M41" i="12"/>
  <c r="S40" i="12"/>
  <c r="Q40" i="12"/>
  <c r="O40" i="12"/>
  <c r="M40" i="12"/>
  <c r="S39" i="12"/>
  <c r="Q39" i="12"/>
  <c r="S38" i="12"/>
  <c r="Q38" i="12"/>
  <c r="S37" i="12"/>
  <c r="Q37" i="12"/>
  <c r="S36" i="12"/>
  <c r="Q36" i="12"/>
  <c r="O36" i="12"/>
  <c r="M36" i="12"/>
  <c r="S35" i="12"/>
  <c r="Q35" i="12"/>
  <c r="O35" i="12"/>
  <c r="M35" i="12"/>
  <c r="S34" i="12"/>
  <c r="Q34" i="12"/>
  <c r="O34" i="12"/>
  <c r="S33" i="12"/>
  <c r="Q33" i="12"/>
  <c r="S32" i="12"/>
  <c r="Q32" i="12"/>
  <c r="O32" i="12"/>
  <c r="M32" i="12"/>
  <c r="S31" i="12"/>
  <c r="Q31" i="12"/>
  <c r="S30" i="12"/>
  <c r="Q30" i="12"/>
  <c r="O30" i="12"/>
  <c r="S29" i="12"/>
  <c r="Q29" i="12"/>
  <c r="S28" i="12"/>
  <c r="Q28" i="12"/>
  <c r="S27" i="12"/>
  <c r="Q27" i="12"/>
  <c r="O27" i="12"/>
  <c r="M27" i="12"/>
  <c r="S26" i="12"/>
  <c r="Q26" i="12"/>
  <c r="O26" i="12"/>
  <c r="M26" i="12"/>
  <c r="S25" i="12"/>
  <c r="Q25" i="12"/>
  <c r="O25" i="12"/>
  <c r="M25" i="12"/>
  <c r="S24" i="12"/>
  <c r="Q24" i="12"/>
  <c r="S23" i="12"/>
  <c r="Q23" i="12"/>
  <c r="S22" i="12"/>
  <c r="Q22" i="12"/>
  <c r="S21" i="12"/>
  <c r="Q21" i="12"/>
  <c r="S20" i="12"/>
  <c r="Q20" i="12"/>
  <c r="O20" i="12"/>
  <c r="S19" i="12"/>
  <c r="Q19" i="12"/>
  <c r="S18" i="12"/>
  <c r="Q18" i="12"/>
  <c r="O18" i="12"/>
  <c r="M18" i="12"/>
  <c r="S17" i="12"/>
  <c r="Q17" i="12"/>
  <c r="O17" i="12"/>
  <c r="M17" i="12"/>
  <c r="AD16" i="12"/>
  <c r="S16" i="12"/>
  <c r="Q16" i="12"/>
  <c r="AD15" i="12"/>
  <c r="S15" i="12"/>
  <c r="Q15" i="12"/>
  <c r="AD14" i="12"/>
  <c r="S14" i="12"/>
  <c r="Q14" i="12"/>
  <c r="O14" i="12"/>
  <c r="M14" i="12"/>
  <c r="AD13" i="12"/>
  <c r="S13" i="12"/>
  <c r="Q13" i="12"/>
  <c r="AD12" i="12"/>
  <c r="S12" i="12"/>
  <c r="Q12" i="12"/>
  <c r="AD11" i="12"/>
  <c r="S11" i="12"/>
  <c r="Q11" i="12"/>
  <c r="O11" i="12"/>
  <c r="AD10" i="12"/>
  <c r="S10" i="12"/>
  <c r="Q10" i="12"/>
  <c r="O10" i="12"/>
  <c r="M10" i="12"/>
  <c r="AD9" i="12"/>
  <c r="S9" i="12"/>
  <c r="Q9" i="12"/>
  <c r="AD8" i="12"/>
  <c r="S8" i="12"/>
  <c r="Q8" i="12"/>
  <c r="O8" i="12"/>
  <c r="M8" i="12"/>
  <c r="AD7" i="12"/>
  <c r="S7" i="12"/>
  <c r="Q7" i="12"/>
  <c r="AD6" i="12"/>
  <c r="S6" i="12"/>
  <c r="Q6" i="12"/>
  <c r="AD5" i="12"/>
  <c r="S5" i="12"/>
  <c r="Q5" i="12"/>
  <c r="S4" i="12"/>
  <c r="Q4" i="12"/>
  <c r="G2" i="12"/>
  <c r="F2" i="12"/>
  <c r="E2" i="12"/>
  <c r="D2" i="12"/>
  <c r="C2" i="12"/>
  <c r="B2" i="12"/>
  <c r="H2" i="12" s="1"/>
  <c r="S29" i="10"/>
  <c r="Q29" i="10"/>
  <c r="O29" i="10"/>
  <c r="M29" i="10"/>
  <c r="S28" i="10"/>
  <c r="Q28" i="10"/>
  <c r="S27" i="10"/>
  <c r="Q27" i="10"/>
  <c r="O27" i="10"/>
  <c r="M27" i="10"/>
  <c r="U26" i="10"/>
  <c r="S26" i="10"/>
  <c r="Q26" i="10"/>
  <c r="O26" i="10"/>
  <c r="M26" i="10"/>
  <c r="S25" i="10"/>
  <c r="Q25" i="10"/>
  <c r="S24" i="10"/>
  <c r="Q24" i="10"/>
  <c r="S23" i="10"/>
  <c r="Q23" i="10"/>
  <c r="O23" i="10"/>
  <c r="S22" i="10"/>
  <c r="Q22" i="10"/>
  <c r="O22" i="10"/>
  <c r="M22" i="10"/>
  <c r="U21" i="10"/>
  <c r="S21" i="10"/>
  <c r="Q21" i="10"/>
  <c r="O21" i="10"/>
  <c r="S20" i="10"/>
  <c r="Q20" i="10"/>
  <c r="S19" i="10"/>
  <c r="Q19" i="10"/>
  <c r="S18" i="10"/>
  <c r="Q18" i="10"/>
  <c r="S17" i="10"/>
  <c r="Q17" i="10"/>
  <c r="O17" i="10"/>
  <c r="AD16" i="10"/>
  <c r="S16" i="10"/>
  <c r="Q16" i="10"/>
  <c r="AD15" i="10"/>
  <c r="S15" i="10"/>
  <c r="Q15" i="10"/>
  <c r="O15" i="10"/>
  <c r="AD14" i="10"/>
  <c r="S14" i="10"/>
  <c r="Q14" i="10"/>
  <c r="O14" i="10"/>
  <c r="M14" i="10"/>
  <c r="AD13" i="10"/>
  <c r="S13" i="10"/>
  <c r="Q13" i="10"/>
  <c r="AD12" i="10"/>
  <c r="S12" i="10"/>
  <c r="Q12" i="10"/>
  <c r="AD11" i="10"/>
  <c r="S11" i="10"/>
  <c r="Q11" i="10"/>
  <c r="O11" i="10"/>
  <c r="M11" i="10"/>
  <c r="AD10" i="10"/>
  <c r="S10" i="10"/>
  <c r="Q10" i="10"/>
  <c r="O10" i="10"/>
  <c r="AD9" i="10"/>
  <c r="S9" i="10"/>
  <c r="Q9" i="10"/>
  <c r="O9" i="10"/>
  <c r="AD8" i="10"/>
  <c r="S8" i="10"/>
  <c r="Q8" i="10"/>
  <c r="O8" i="10"/>
  <c r="M8" i="10"/>
  <c r="AD7" i="10"/>
  <c r="U7" i="10"/>
  <c r="S7" i="10"/>
  <c r="Q7" i="10"/>
  <c r="O7" i="10"/>
  <c r="M7" i="10"/>
  <c r="AD6" i="10"/>
  <c r="S6" i="10"/>
  <c r="Q6" i="10"/>
  <c r="O6" i="10"/>
  <c r="M6" i="10"/>
  <c r="AD5" i="10"/>
  <c r="S5" i="10"/>
  <c r="Q5" i="10"/>
  <c r="O5" i="10"/>
  <c r="M5" i="10"/>
  <c r="S4" i="10"/>
  <c r="Q4" i="10"/>
  <c r="O4" i="10"/>
  <c r="M4" i="10"/>
  <c r="G2" i="10"/>
  <c r="F2" i="10"/>
  <c r="E2" i="10"/>
  <c r="D2" i="10"/>
  <c r="C2" i="10"/>
  <c r="B2" i="10"/>
  <c r="H2" i="10" s="1"/>
  <c r="S29" i="11"/>
  <c r="Q29" i="11"/>
  <c r="O29" i="11"/>
  <c r="M29" i="11"/>
  <c r="S28" i="11"/>
  <c r="Q28" i="11"/>
  <c r="S27" i="11"/>
  <c r="Q27" i="11"/>
  <c r="O27" i="11"/>
  <c r="M27" i="11"/>
  <c r="U26" i="11"/>
  <c r="S26" i="11"/>
  <c r="Q26" i="11"/>
  <c r="O26" i="11"/>
  <c r="M26" i="11"/>
  <c r="S25" i="11"/>
  <c r="Q25" i="11"/>
  <c r="S24" i="11"/>
  <c r="Q24" i="11"/>
  <c r="S23" i="11"/>
  <c r="Q23" i="11"/>
  <c r="O23" i="11"/>
  <c r="S22" i="11"/>
  <c r="Q22" i="11"/>
  <c r="O22" i="11"/>
  <c r="M22" i="11"/>
  <c r="U21" i="11"/>
  <c r="S21" i="11"/>
  <c r="Q21" i="11"/>
  <c r="O21" i="11"/>
  <c r="S20" i="11"/>
  <c r="Q20" i="11"/>
  <c r="S19" i="11"/>
  <c r="Q19" i="11"/>
  <c r="S18" i="11"/>
  <c r="Q18" i="11"/>
  <c r="S17" i="11"/>
  <c r="Q17" i="11"/>
  <c r="O17" i="11"/>
  <c r="AD16" i="11"/>
  <c r="S16" i="11"/>
  <c r="Q16" i="11"/>
  <c r="AD15" i="11"/>
  <c r="S15" i="11"/>
  <c r="Q15" i="11"/>
  <c r="O15" i="11"/>
  <c r="AD14" i="11"/>
  <c r="S14" i="11"/>
  <c r="Q14" i="11"/>
  <c r="O14" i="11"/>
  <c r="M14" i="11"/>
  <c r="AD13" i="11"/>
  <c r="S13" i="11"/>
  <c r="Q13" i="11"/>
  <c r="AD12" i="11"/>
  <c r="S12" i="11"/>
  <c r="Q12" i="11"/>
  <c r="AD11" i="11"/>
  <c r="S11" i="11"/>
  <c r="Q11" i="11"/>
  <c r="O11" i="11"/>
  <c r="M11" i="11"/>
  <c r="AD10" i="11"/>
  <c r="S10" i="11"/>
  <c r="Q10" i="11"/>
  <c r="O10" i="11"/>
  <c r="AD9" i="11"/>
  <c r="S9" i="11"/>
  <c r="Q9" i="11"/>
  <c r="O9" i="11"/>
  <c r="AD8" i="11"/>
  <c r="S8" i="11"/>
  <c r="Q8" i="11"/>
  <c r="O8" i="11"/>
  <c r="M8" i="11"/>
  <c r="AD7" i="11"/>
  <c r="U7" i="11"/>
  <c r="S7" i="11"/>
  <c r="Q7" i="11"/>
  <c r="O7" i="11"/>
  <c r="M7" i="11"/>
  <c r="AD6" i="11"/>
  <c r="S6" i="11"/>
  <c r="Q6" i="11"/>
  <c r="O6" i="11"/>
  <c r="M6" i="11"/>
  <c r="AD5" i="11"/>
  <c r="S5" i="11"/>
  <c r="Q5" i="11"/>
  <c r="O5" i="11"/>
  <c r="M5" i="11"/>
  <c r="S4" i="11"/>
  <c r="Q4" i="11"/>
  <c r="O4" i="11"/>
  <c r="M4" i="11"/>
  <c r="G2" i="11"/>
  <c r="F2" i="11"/>
  <c r="E2" i="11"/>
  <c r="D2" i="11"/>
  <c r="C2" i="11"/>
  <c r="B2" i="11"/>
  <c r="H2" i="11" s="1"/>
  <c r="U36" i="9"/>
  <c r="S36" i="9"/>
  <c r="Q36" i="9"/>
  <c r="O36" i="9"/>
  <c r="M36" i="9"/>
  <c r="U35" i="9"/>
  <c r="S35" i="9"/>
  <c r="Q35" i="9"/>
  <c r="O35" i="9"/>
  <c r="M35" i="9"/>
  <c r="S34" i="9"/>
  <c r="Q34" i="9"/>
  <c r="U33" i="9"/>
  <c r="S33" i="9"/>
  <c r="Q33" i="9"/>
  <c r="O33" i="9"/>
  <c r="M33" i="9"/>
  <c r="S32" i="9"/>
  <c r="Q32" i="9"/>
  <c r="S31" i="9"/>
  <c r="Q31" i="9"/>
  <c r="O31" i="9"/>
  <c r="U30" i="9"/>
  <c r="S30" i="9"/>
  <c r="Q30" i="9"/>
  <c r="O30" i="9"/>
  <c r="M30" i="9"/>
  <c r="S29" i="9"/>
  <c r="Q29" i="9"/>
  <c r="O29" i="9"/>
  <c r="M29" i="9"/>
  <c r="U28" i="9"/>
  <c r="S28" i="9"/>
  <c r="Q28" i="9"/>
  <c r="O28" i="9"/>
  <c r="M28" i="9"/>
  <c r="S27" i="9"/>
  <c r="Q27" i="9"/>
  <c r="O27" i="9"/>
  <c r="M27" i="9"/>
  <c r="U26" i="9"/>
  <c r="S26" i="9"/>
  <c r="Q26" i="9"/>
  <c r="O26" i="9"/>
  <c r="M26" i="9"/>
  <c r="S25" i="9"/>
  <c r="Q25" i="9"/>
  <c r="U24" i="9"/>
  <c r="S24" i="9"/>
  <c r="Q24" i="9"/>
  <c r="O24" i="9"/>
  <c r="M24" i="9"/>
  <c r="S23" i="9"/>
  <c r="Q23" i="9"/>
  <c r="S22" i="9"/>
  <c r="Q22" i="9"/>
  <c r="S21" i="9"/>
  <c r="Q21" i="9"/>
  <c r="S20" i="9"/>
  <c r="Q20" i="9"/>
  <c r="U19" i="9"/>
  <c r="S19" i="9"/>
  <c r="Q19" i="9"/>
  <c r="O19" i="9"/>
  <c r="M19" i="9"/>
  <c r="S18" i="9"/>
  <c r="Q18" i="9"/>
  <c r="M18" i="9"/>
  <c r="S17" i="9"/>
  <c r="Q17" i="9"/>
  <c r="O17" i="9"/>
  <c r="M17" i="9"/>
  <c r="AD16" i="9"/>
  <c r="S16" i="9"/>
  <c r="Q16" i="9"/>
  <c r="AD15" i="9"/>
  <c r="S15" i="9"/>
  <c r="Q15" i="9"/>
  <c r="AD14" i="9"/>
  <c r="U14" i="9"/>
  <c r="S14" i="9"/>
  <c r="Q14" i="9"/>
  <c r="AD13" i="9"/>
  <c r="S13" i="9"/>
  <c r="Q13" i="9"/>
  <c r="AD12" i="9"/>
  <c r="U12" i="9"/>
  <c r="S12" i="9"/>
  <c r="Q12" i="9"/>
  <c r="O12" i="9"/>
  <c r="M12" i="9"/>
  <c r="AD11" i="9"/>
  <c r="U11" i="9"/>
  <c r="S11" i="9"/>
  <c r="Q11" i="9"/>
  <c r="O11" i="9"/>
  <c r="M11" i="9"/>
  <c r="AD10" i="9"/>
  <c r="S10" i="9"/>
  <c r="Q10" i="9"/>
  <c r="AD9" i="9"/>
  <c r="S9" i="9"/>
  <c r="Q9" i="9"/>
  <c r="AD8" i="9"/>
  <c r="S8" i="9"/>
  <c r="Q8" i="9"/>
  <c r="AD7" i="9"/>
  <c r="S7" i="9"/>
  <c r="Q7" i="9"/>
  <c r="AD6" i="9"/>
  <c r="S6" i="9"/>
  <c r="Q6" i="9"/>
  <c r="O6" i="9"/>
  <c r="M6" i="9"/>
  <c r="AD5" i="9"/>
  <c r="S5" i="9"/>
  <c r="Q5" i="9"/>
  <c r="O5" i="9"/>
  <c r="S4" i="9"/>
  <c r="Q4" i="9"/>
  <c r="G2" i="9"/>
  <c r="F2" i="9"/>
  <c r="E2" i="9"/>
  <c r="D2" i="9"/>
  <c r="C2" i="9"/>
  <c r="B2" i="9"/>
  <c r="AD16" i="8"/>
  <c r="S16" i="8"/>
  <c r="Q16" i="8"/>
  <c r="O16" i="8"/>
  <c r="M16" i="8"/>
  <c r="AD15" i="8"/>
  <c r="S15" i="8"/>
  <c r="Q15" i="8"/>
  <c r="O15" i="8"/>
  <c r="M15" i="8"/>
  <c r="AD14" i="8"/>
  <c r="S14" i="8"/>
  <c r="Q14" i="8"/>
  <c r="O14" i="8"/>
  <c r="M14" i="8"/>
  <c r="AD13" i="8"/>
  <c r="S13" i="8"/>
  <c r="Q13" i="8"/>
  <c r="O13" i="8"/>
  <c r="M13" i="8"/>
  <c r="AD12" i="8"/>
  <c r="S12" i="8"/>
  <c r="Q12" i="8"/>
  <c r="AD11" i="8"/>
  <c r="S11" i="8"/>
  <c r="Q11" i="8"/>
  <c r="AD10" i="8"/>
  <c r="S10" i="8"/>
  <c r="Q10" i="8"/>
  <c r="AD9" i="8"/>
  <c r="U9" i="8"/>
  <c r="S9" i="8"/>
  <c r="Q9" i="8"/>
  <c r="O9" i="8"/>
  <c r="AD8" i="8"/>
  <c r="S8" i="8"/>
  <c r="Q8" i="8"/>
  <c r="AD7" i="8"/>
  <c r="S7" i="8"/>
  <c r="Q7" i="8"/>
  <c r="O7" i="8"/>
  <c r="AD6" i="8"/>
  <c r="S6" i="8"/>
  <c r="Q6" i="8"/>
  <c r="AD5" i="8"/>
  <c r="S5" i="8"/>
  <c r="Q5" i="8"/>
  <c r="O5" i="8"/>
  <c r="S4" i="8"/>
  <c r="Q4" i="8"/>
  <c r="G2" i="8"/>
  <c r="F2" i="8"/>
  <c r="E2" i="8"/>
  <c r="D2" i="8"/>
  <c r="C2" i="8"/>
  <c r="B2" i="8"/>
  <c r="S33" i="7"/>
  <c r="Q33" i="7"/>
  <c r="O33" i="7"/>
  <c r="M33" i="7"/>
  <c r="S32" i="7"/>
  <c r="Q32" i="7"/>
  <c r="S31" i="7"/>
  <c r="Q31" i="7"/>
  <c r="S30" i="7"/>
  <c r="Q30" i="7"/>
  <c r="S29" i="7"/>
  <c r="Q29" i="7"/>
  <c r="S28" i="7"/>
  <c r="Q28" i="7"/>
  <c r="S27" i="7"/>
  <c r="Q27" i="7"/>
  <c r="S26" i="7"/>
  <c r="Q26" i="7"/>
  <c r="O26" i="7"/>
  <c r="M26" i="7"/>
  <c r="S25" i="7"/>
  <c r="Q25" i="7"/>
  <c r="S24" i="7"/>
  <c r="Q24" i="7"/>
  <c r="O24" i="7"/>
  <c r="M24" i="7"/>
  <c r="S23" i="7"/>
  <c r="Q23" i="7"/>
  <c r="O23" i="7"/>
  <c r="M23" i="7"/>
  <c r="S22" i="7"/>
  <c r="Q22" i="7"/>
  <c r="S21" i="7"/>
  <c r="Q21" i="7"/>
  <c r="S20" i="7"/>
  <c r="Q20" i="7"/>
  <c r="S19" i="7"/>
  <c r="Q19" i="7"/>
  <c r="S18" i="7"/>
  <c r="Q18" i="7"/>
  <c r="S17" i="7"/>
  <c r="Q17" i="7"/>
  <c r="O17" i="7"/>
  <c r="M17" i="7"/>
  <c r="AD16" i="7"/>
  <c r="S16" i="7"/>
  <c r="Q16" i="7"/>
  <c r="AD15" i="7"/>
  <c r="U15" i="7"/>
  <c r="S15" i="7"/>
  <c r="Q15" i="7"/>
  <c r="O15" i="7"/>
  <c r="M15" i="7"/>
  <c r="AD14" i="7"/>
  <c r="S14" i="7"/>
  <c r="Q14" i="7"/>
  <c r="M14" i="7"/>
  <c r="AD13" i="7"/>
  <c r="S13" i="7"/>
  <c r="Q13" i="7"/>
  <c r="AD12" i="7"/>
  <c r="U12" i="7"/>
  <c r="S12" i="7"/>
  <c r="Q12" i="7"/>
  <c r="O12" i="7"/>
  <c r="M12" i="7"/>
  <c r="AD11" i="7"/>
  <c r="U11" i="7"/>
  <c r="S11" i="7"/>
  <c r="Q11" i="7"/>
  <c r="O11" i="7"/>
  <c r="M11" i="7"/>
  <c r="AD10" i="7"/>
  <c r="S10" i="7"/>
  <c r="Q10" i="7"/>
  <c r="AD9" i="7"/>
  <c r="S9" i="7"/>
  <c r="Q9" i="7"/>
  <c r="AD8" i="7"/>
  <c r="S8" i="7"/>
  <c r="Q8" i="7"/>
  <c r="AD7" i="7"/>
  <c r="S7" i="7"/>
  <c r="Q7" i="7"/>
  <c r="AD6" i="7"/>
  <c r="S6" i="7"/>
  <c r="Q6" i="7"/>
  <c r="AD5" i="7"/>
  <c r="S5" i="7"/>
  <c r="Q5" i="7"/>
  <c r="S4" i="7"/>
  <c r="Q4" i="7"/>
  <c r="G2" i="7"/>
  <c r="F2" i="7"/>
  <c r="E2" i="7"/>
  <c r="D2" i="7"/>
  <c r="C2" i="7"/>
  <c r="B2" i="7"/>
  <c r="S33" i="6"/>
  <c r="Q33" i="6"/>
  <c r="O33" i="6"/>
  <c r="M33" i="6"/>
  <c r="S32" i="6"/>
  <c r="Q32" i="6"/>
  <c r="S31" i="6"/>
  <c r="Q31" i="6"/>
  <c r="S30" i="6"/>
  <c r="Q30" i="6"/>
  <c r="S29" i="6"/>
  <c r="Q29" i="6"/>
  <c r="S28" i="6"/>
  <c r="Q28" i="6"/>
  <c r="S27" i="6"/>
  <c r="Q27" i="6"/>
  <c r="S26" i="6"/>
  <c r="Q26" i="6"/>
  <c r="O26" i="6"/>
  <c r="M26" i="6"/>
  <c r="S25" i="6"/>
  <c r="Q25" i="6"/>
  <c r="S24" i="6"/>
  <c r="Q24" i="6"/>
  <c r="O24" i="6"/>
  <c r="M24" i="6"/>
  <c r="S23" i="6"/>
  <c r="Q23" i="6"/>
  <c r="O23" i="6"/>
  <c r="M23" i="6"/>
  <c r="S22" i="6"/>
  <c r="Q22" i="6"/>
  <c r="S21" i="6"/>
  <c r="Q21" i="6"/>
  <c r="S20" i="6"/>
  <c r="Q20" i="6"/>
  <c r="S19" i="6"/>
  <c r="Q19" i="6"/>
  <c r="S18" i="6"/>
  <c r="Q18" i="6"/>
  <c r="S17" i="6"/>
  <c r="Q17" i="6"/>
  <c r="O17" i="6"/>
  <c r="M17" i="6"/>
  <c r="AD16" i="6"/>
  <c r="S16" i="6"/>
  <c r="Q16" i="6"/>
  <c r="AD15" i="6"/>
  <c r="U15" i="6"/>
  <c r="S15" i="6"/>
  <c r="Q15" i="6"/>
  <c r="O15" i="6"/>
  <c r="M15" i="6"/>
  <c r="AD14" i="6"/>
  <c r="S14" i="6"/>
  <c r="Q14" i="6"/>
  <c r="M14" i="6"/>
  <c r="AD13" i="6"/>
  <c r="S13" i="6"/>
  <c r="Q13" i="6"/>
  <c r="AD12" i="6"/>
  <c r="U12" i="6"/>
  <c r="S12" i="6"/>
  <c r="Q12" i="6"/>
  <c r="O12" i="6"/>
  <c r="M12" i="6"/>
  <c r="AD11" i="6"/>
  <c r="U11" i="6"/>
  <c r="S11" i="6"/>
  <c r="Q11" i="6"/>
  <c r="O11" i="6"/>
  <c r="M11" i="6"/>
  <c r="AD10" i="6"/>
  <c r="S10" i="6"/>
  <c r="Q10" i="6"/>
  <c r="AD9" i="6"/>
  <c r="S9" i="6"/>
  <c r="Q9" i="6"/>
  <c r="AD8" i="6"/>
  <c r="S8" i="6"/>
  <c r="Q8" i="6"/>
  <c r="AD7" i="6"/>
  <c r="S7" i="6"/>
  <c r="Q7" i="6"/>
  <c r="AD6" i="6"/>
  <c r="S6" i="6"/>
  <c r="Q6" i="6"/>
  <c r="AD5" i="6"/>
  <c r="S5" i="6"/>
  <c r="Q5" i="6"/>
  <c r="S4" i="6"/>
  <c r="Q4" i="6"/>
  <c r="G2" i="6"/>
  <c r="F2" i="6"/>
  <c r="E2" i="6"/>
  <c r="D2" i="6"/>
  <c r="C2" i="6"/>
  <c r="B2" i="6"/>
  <c r="H2" i="6" s="1"/>
  <c r="S30" i="5"/>
  <c r="Q30" i="5"/>
  <c r="O30" i="5"/>
  <c r="M30" i="5"/>
  <c r="U29" i="5"/>
  <c r="S29" i="5"/>
  <c r="Q29" i="5"/>
  <c r="O29" i="5"/>
  <c r="M29" i="5"/>
  <c r="S28" i="5"/>
  <c r="Q28" i="5"/>
  <c r="O28" i="5"/>
  <c r="M28" i="5"/>
  <c r="S27" i="5"/>
  <c r="Q27" i="5"/>
  <c r="S26" i="5"/>
  <c r="Q26" i="5"/>
  <c r="S25" i="5"/>
  <c r="Q25" i="5"/>
  <c r="S24" i="5"/>
  <c r="Q24" i="5"/>
  <c r="S23" i="5"/>
  <c r="Q23" i="5"/>
  <c r="S22" i="5"/>
  <c r="Q22" i="5"/>
  <c r="S21" i="5"/>
  <c r="Q21" i="5"/>
  <c r="O21" i="5"/>
  <c r="M21" i="5"/>
  <c r="S20" i="5"/>
  <c r="Q20" i="5"/>
  <c r="S19" i="5"/>
  <c r="Q19" i="5"/>
  <c r="S18" i="5"/>
  <c r="Q18" i="5"/>
  <c r="S17" i="5"/>
  <c r="Q17" i="5"/>
  <c r="AD16" i="5"/>
  <c r="S16" i="5"/>
  <c r="Q16" i="5"/>
  <c r="AD15" i="5"/>
  <c r="U15" i="5"/>
  <c r="S15" i="5"/>
  <c r="Q15" i="5"/>
  <c r="O15" i="5"/>
  <c r="M15" i="5"/>
  <c r="AD14" i="5"/>
  <c r="S14" i="5"/>
  <c r="Q14" i="5"/>
  <c r="O14" i="5"/>
  <c r="M14" i="5"/>
  <c r="AD13" i="5"/>
  <c r="S13" i="5"/>
  <c r="Q13" i="5"/>
  <c r="O13" i="5"/>
  <c r="M13" i="5"/>
  <c r="AD12" i="5"/>
  <c r="S12" i="5"/>
  <c r="Q12" i="5"/>
  <c r="AD11" i="5"/>
  <c r="S11" i="5"/>
  <c r="Q11" i="5"/>
  <c r="O11" i="5"/>
  <c r="M11" i="5"/>
  <c r="AD10" i="5"/>
  <c r="S10" i="5"/>
  <c r="Q10" i="5"/>
  <c r="O10" i="5"/>
  <c r="M10" i="5"/>
  <c r="AD9" i="5"/>
  <c r="S9" i="5"/>
  <c r="Q9" i="5"/>
  <c r="AD8" i="5"/>
  <c r="S8" i="5"/>
  <c r="Q8" i="5"/>
  <c r="AD7" i="5"/>
  <c r="S7" i="5"/>
  <c r="Q7" i="5"/>
  <c r="AD6" i="5"/>
  <c r="S6" i="5"/>
  <c r="Q6" i="5"/>
  <c r="AD5" i="5"/>
  <c r="S5" i="5"/>
  <c r="Q5" i="5"/>
  <c r="S4" i="5"/>
  <c r="Q4" i="5"/>
  <c r="O4" i="5"/>
  <c r="M4" i="5"/>
  <c r="G2" i="5"/>
  <c r="F2" i="5"/>
  <c r="E2" i="5"/>
  <c r="D2" i="5"/>
  <c r="C2" i="5"/>
  <c r="B2" i="5"/>
  <c r="AD6" i="4"/>
  <c r="S6" i="4"/>
  <c r="Q6" i="4"/>
  <c r="AD5" i="4"/>
  <c r="S5" i="4"/>
  <c r="Q5" i="4"/>
  <c r="S4" i="4"/>
  <c r="Q4" i="4"/>
  <c r="O4" i="4"/>
  <c r="M4" i="4"/>
  <c r="H2" i="4"/>
  <c r="G2" i="4"/>
  <c r="F2" i="4"/>
  <c r="E2" i="4"/>
  <c r="D2" i="4"/>
  <c r="C2" i="4"/>
  <c r="B2" i="4"/>
  <c r="AD14" i="3"/>
  <c r="S14" i="3"/>
  <c r="Q14" i="3"/>
  <c r="AD13" i="3"/>
  <c r="S13" i="3"/>
  <c r="Q13" i="3"/>
  <c r="O13" i="3"/>
  <c r="M13" i="3"/>
  <c r="AD12" i="3"/>
  <c r="S12" i="3"/>
  <c r="Q12" i="3"/>
  <c r="AD11" i="3"/>
  <c r="S11" i="3"/>
  <c r="Q11" i="3"/>
  <c r="O11" i="3"/>
  <c r="M11" i="3"/>
  <c r="AD10" i="3"/>
  <c r="S10" i="3"/>
  <c r="Q10" i="3"/>
  <c r="AD9" i="3"/>
  <c r="S9" i="3"/>
  <c r="Q9" i="3"/>
  <c r="AD8" i="3"/>
  <c r="S8" i="3"/>
  <c r="Q8" i="3"/>
  <c r="AD7" i="3"/>
  <c r="S7" i="3"/>
  <c r="Q7" i="3"/>
  <c r="AD6" i="3"/>
  <c r="S6" i="3"/>
  <c r="Q6" i="3"/>
  <c r="AD5" i="3"/>
  <c r="S5" i="3"/>
  <c r="Q5" i="3"/>
  <c r="S4" i="3"/>
  <c r="Q4" i="3"/>
  <c r="G2" i="3"/>
  <c r="F2" i="3"/>
  <c r="E2" i="3"/>
  <c r="D2" i="3"/>
  <c r="C2" i="3"/>
  <c r="H2" i="3" s="1"/>
  <c r="B2" i="3"/>
  <c r="A1" i="3" a="1"/>
  <c r="A1" i="3" s="1"/>
  <c r="B14" i="2"/>
  <c r="A13" i="2"/>
  <c r="A12" i="2"/>
  <c r="A11" i="2"/>
  <c r="A10" i="2"/>
  <c r="A9" i="2"/>
  <c r="A8" i="2"/>
  <c r="A7" i="2"/>
  <c r="A6" i="2"/>
  <c r="A5" i="2"/>
  <c r="A4" i="2"/>
  <c r="A3" i="2"/>
  <c r="A2" i="2"/>
  <c r="AD9" i="1"/>
  <c r="S9" i="1"/>
  <c r="Q9" i="1"/>
  <c r="AD8" i="1"/>
  <c r="S8" i="1"/>
  <c r="Q8" i="1"/>
  <c r="O8" i="1"/>
  <c r="M8" i="1"/>
  <c r="AD7" i="1"/>
  <c r="S7" i="1"/>
  <c r="Q7" i="1"/>
  <c r="O7" i="1"/>
  <c r="M7" i="1"/>
  <c r="AD6" i="1"/>
  <c r="S6" i="1"/>
  <c r="Q6" i="1"/>
  <c r="O6" i="1"/>
  <c r="M6" i="1"/>
  <c r="AD5" i="1"/>
  <c r="S5" i="1"/>
  <c r="Q5" i="1"/>
  <c r="O5" i="1"/>
  <c r="M5" i="1"/>
  <c r="S4" i="1"/>
  <c r="Q4" i="1"/>
  <c r="G2" i="1"/>
  <c r="F2" i="1"/>
  <c r="E2" i="1"/>
  <c r="D2" i="1"/>
  <c r="C2" i="1"/>
  <c r="B2" i="1"/>
  <c r="H2" i="1" s="1"/>
  <c r="H2" i="14" l="1"/>
  <c r="H2" i="15"/>
  <c r="H2" i="18"/>
  <c r="H2" i="21"/>
  <c r="H2" i="20"/>
  <c r="H2" i="22"/>
  <c r="H2" i="23"/>
  <c r="H2" i="9"/>
  <c r="H2" i="8"/>
  <c r="H2" i="7"/>
  <c r="H2" i="5"/>
  <c r="P24" i="20" l="1"/>
  <c r="O14" i="15"/>
  <c r="Y31" i="19"/>
  <c r="X32" i="7"/>
  <c r="X21" i="11"/>
  <c r="AA15" i="17"/>
  <c r="Z15" i="17"/>
  <c r="U25" i="9"/>
  <c r="O21" i="16"/>
  <c r="AA14" i="17"/>
  <c r="Z14" i="17"/>
  <c r="U5" i="11"/>
  <c r="AA30" i="15"/>
  <c r="Z30" i="15"/>
  <c r="AA17" i="16"/>
  <c r="Z17" i="16"/>
  <c r="V6" i="23"/>
  <c r="U8" i="8"/>
  <c r="U23" i="11"/>
  <c r="AA13" i="7"/>
  <c r="Z13" i="7"/>
  <c r="O24" i="15"/>
  <c r="P16" i="22"/>
  <c r="AB11" i="23"/>
  <c r="AA11" i="23"/>
  <c r="V7" i="20"/>
  <c r="M4" i="1"/>
  <c r="M38" i="12"/>
  <c r="N4" i="22"/>
  <c r="AA13" i="5"/>
  <c r="Z13" i="5"/>
  <c r="O19" i="17"/>
  <c r="U14" i="14"/>
  <c r="X22" i="9"/>
  <c r="U4" i="12"/>
  <c r="AA31" i="9"/>
  <c r="Z31" i="9"/>
  <c r="AB19" i="20"/>
  <c r="AA19" i="20"/>
  <c r="AA4" i="4"/>
  <c r="Z4" i="4"/>
  <c r="AA11" i="7"/>
  <c r="Z11" i="7"/>
  <c r="U7" i="3"/>
  <c r="V40" i="21"/>
  <c r="O7" i="14"/>
  <c r="U20" i="12"/>
  <c r="U22" i="17"/>
  <c r="M22" i="12"/>
  <c r="U14" i="3"/>
  <c r="O5" i="12"/>
  <c r="AB29" i="21"/>
  <c r="AA29" i="21"/>
  <c r="O8" i="7"/>
  <c r="AB21" i="21"/>
  <c r="AA21" i="21"/>
  <c r="AB11" i="22"/>
  <c r="AA11" i="22"/>
  <c r="M7" i="8"/>
  <c r="Y4" i="23"/>
  <c r="X15" i="12"/>
  <c r="U34" i="9"/>
  <c r="M15" i="12"/>
  <c r="M7" i="12"/>
  <c r="U4" i="5"/>
  <c r="U33" i="15"/>
  <c r="U21" i="9"/>
  <c r="AA13" i="14"/>
  <c r="Z13" i="14"/>
  <c r="X8" i="14"/>
  <c r="Y9" i="20"/>
  <c r="O22" i="7"/>
  <c r="AA29" i="7"/>
  <c r="Z29" i="7"/>
  <c r="AA34" i="15"/>
  <c r="Z34" i="15"/>
  <c r="X21" i="10"/>
  <c r="AB16" i="21"/>
  <c r="AA16" i="21"/>
  <c r="X25" i="9"/>
  <c r="AB33" i="21"/>
  <c r="AA33" i="21"/>
  <c r="V4" i="20"/>
  <c r="P30" i="20"/>
  <c r="O12" i="10"/>
  <c r="X6" i="8"/>
  <c r="X26" i="16"/>
  <c r="AA12" i="15"/>
  <c r="Z12" i="15"/>
  <c r="U7" i="6"/>
  <c r="Y12" i="22"/>
  <c r="U13" i="10"/>
  <c r="M6" i="17"/>
  <c r="N37" i="21"/>
  <c r="X26" i="7"/>
  <c r="U17" i="10"/>
  <c r="U14" i="6"/>
  <c r="AB8" i="23"/>
  <c r="AA8" i="23"/>
  <c r="Z24" i="21"/>
  <c r="Y29" i="20"/>
  <c r="X14" i="3"/>
  <c r="X27" i="6"/>
  <c r="M32" i="7"/>
  <c r="AA39" i="15"/>
  <c r="Z39" i="15"/>
  <c r="U31" i="15"/>
  <c r="AB4" i="21"/>
  <c r="AA4" i="21"/>
  <c r="AA27" i="16"/>
  <c r="Z27" i="16"/>
  <c r="Y10" i="20"/>
  <c r="U29" i="7"/>
  <c r="AB28" i="21"/>
  <c r="AA28" i="21"/>
  <c r="U18" i="15"/>
  <c r="Y12" i="21"/>
  <c r="X11" i="14"/>
  <c r="M15" i="15"/>
  <c r="X36" i="9"/>
  <c r="M22" i="9"/>
  <c r="U11" i="16"/>
  <c r="AB39" i="21"/>
  <c r="AA39" i="21"/>
  <c r="AB27" i="19"/>
  <c r="AA27" i="19"/>
  <c r="AA10" i="13"/>
  <c r="Z10" i="13"/>
  <c r="X7" i="13"/>
  <c r="Y13" i="21"/>
  <c r="X22" i="5"/>
  <c r="AA16" i="7"/>
  <c r="Z16" i="7"/>
  <c r="P38" i="21"/>
  <c r="Y23" i="20"/>
  <c r="V16" i="20"/>
  <c r="AA4" i="1"/>
  <c r="Z4" i="1"/>
  <c r="P29" i="21"/>
  <c r="N38" i="21"/>
  <c r="U23" i="12"/>
  <c r="X21" i="17"/>
  <c r="O7" i="16"/>
  <c r="N27" i="20"/>
  <c r="X5" i="10"/>
  <c r="O8" i="13"/>
  <c r="AA26" i="10"/>
  <c r="Z26" i="10"/>
  <c r="V18" i="21"/>
  <c r="AA23" i="5"/>
  <c r="Z23" i="5"/>
  <c r="X12" i="13"/>
  <c r="AA16" i="8"/>
  <c r="Z16" i="8"/>
  <c r="X19" i="11"/>
  <c r="AA8" i="13"/>
  <c r="Z8" i="13"/>
  <c r="AA6" i="4"/>
  <c r="Z6" i="4"/>
  <c r="N7" i="19"/>
  <c r="X16" i="15"/>
  <c r="Y20" i="19"/>
  <c r="AA30" i="6"/>
  <c r="Z30" i="6"/>
  <c r="Y7" i="14"/>
  <c r="N13" i="19"/>
  <c r="O5" i="15"/>
  <c r="O7" i="17"/>
  <c r="K13" i="5"/>
  <c r="Y13" i="5"/>
  <c r="X24" i="16"/>
  <c r="V26" i="20"/>
  <c r="X15" i="17"/>
  <c r="M23" i="15"/>
  <c r="X13" i="11"/>
  <c r="V17" i="20"/>
  <c r="V10" i="20"/>
  <c r="Y6" i="6"/>
  <c r="Y11" i="6"/>
  <c r="Y15" i="7"/>
  <c r="K15" i="7"/>
  <c r="Z15" i="7"/>
  <c r="AA15" i="7"/>
  <c r="AB10" i="23"/>
  <c r="AA10" i="23"/>
  <c r="U23" i="5"/>
  <c r="O21" i="15"/>
  <c r="Y17" i="19"/>
  <c r="M8" i="13"/>
  <c r="O4" i="16"/>
  <c r="AA28" i="11"/>
  <c r="Z28" i="11"/>
  <c r="AA19" i="15"/>
  <c r="Z19" i="15"/>
  <c r="Y26" i="21"/>
  <c r="AA14" i="16"/>
  <c r="Z14" i="16"/>
  <c r="V18" i="20"/>
  <c r="U10" i="7"/>
  <c r="AB30" i="21"/>
  <c r="AA30" i="21"/>
  <c r="U29" i="9"/>
  <c r="O23" i="5"/>
  <c r="N20" i="20"/>
  <c r="N5" i="23"/>
  <c r="N16" i="22"/>
  <c r="AA21" i="7"/>
  <c r="Z21" i="7"/>
  <c r="X9" i="11"/>
  <c r="AA38" i="12"/>
  <c r="Z38" i="12"/>
  <c r="X32" i="15"/>
  <c r="U9" i="9"/>
  <c r="X27" i="17"/>
  <c r="AB25" i="20"/>
  <c r="AA25" i="20"/>
  <c r="V5" i="20"/>
  <c r="M19" i="10"/>
  <c r="Y23" i="7"/>
  <c r="U4" i="10"/>
  <c r="X5" i="12"/>
  <c r="X29" i="10"/>
  <c r="X22" i="15"/>
  <c r="M5" i="9"/>
  <c r="O28" i="10"/>
  <c r="AA41" i="12"/>
  <c r="Z41" i="12"/>
  <c r="U17" i="6"/>
  <c r="Y16" i="21"/>
  <c r="U18" i="6"/>
  <c r="U12" i="10"/>
  <c r="U12" i="12"/>
  <c r="X21" i="9"/>
  <c r="O17" i="16"/>
  <c r="U21" i="5"/>
  <c r="U15" i="17"/>
  <c r="O31" i="7"/>
  <c r="AA12" i="8"/>
  <c r="Z12" i="8"/>
  <c r="M7" i="6"/>
  <c r="AA5" i="15"/>
  <c r="Z5" i="15"/>
  <c r="AB17" i="20"/>
  <c r="AA17" i="20"/>
  <c r="U6" i="9"/>
  <c r="V23" i="20"/>
  <c r="U32" i="6"/>
  <c r="AA25" i="12"/>
  <c r="Z25" i="12"/>
  <c r="AA5" i="8"/>
  <c r="Z5" i="8"/>
  <c r="U30" i="5"/>
  <c r="X28" i="5"/>
  <c r="P23" i="20"/>
  <c r="X7" i="16"/>
  <c r="P28" i="21"/>
  <c r="X14" i="16"/>
  <c r="AA4" i="6"/>
  <c r="Z4" i="6"/>
  <c r="U8" i="16"/>
  <c r="AA29" i="6"/>
  <c r="Z29" i="6"/>
  <c r="V7" i="21"/>
  <c r="M13" i="16"/>
  <c r="X16" i="6"/>
  <c r="N4" i="19"/>
  <c r="Z7" i="23"/>
  <c r="K7" i="14"/>
  <c r="Z7" i="14"/>
  <c r="AA7" i="14"/>
  <c r="Z34" i="20"/>
  <c r="M28" i="7"/>
  <c r="K14" i="17"/>
  <c r="Y14" i="17"/>
  <c r="X20" i="7"/>
  <c r="Y14" i="21"/>
  <c r="K34" i="15"/>
  <c r="Y34" i="15"/>
  <c r="Y30" i="19"/>
  <c r="N24" i="21"/>
  <c r="U14" i="10"/>
  <c r="Z10" i="19"/>
  <c r="O11" i="8"/>
  <c r="Y8" i="20"/>
  <c r="P18" i="21"/>
  <c r="U11" i="12"/>
  <c r="AA5" i="9"/>
  <c r="Z5" i="9"/>
  <c r="AB12" i="22"/>
  <c r="AA12" i="22"/>
  <c r="AA12" i="13"/>
  <c r="Z12" i="13"/>
  <c r="U12" i="13"/>
  <c r="U17" i="15"/>
  <c r="M21" i="7"/>
  <c r="O16" i="6"/>
  <c r="AA28" i="10"/>
  <c r="Z28" i="10"/>
  <c r="Y6" i="1"/>
  <c r="X24" i="11"/>
  <c r="P10" i="18"/>
  <c r="AA33" i="12"/>
  <c r="Z33" i="12"/>
  <c r="M17" i="15"/>
  <c r="Y25" i="21"/>
  <c r="O27" i="5"/>
  <c r="P4" i="21"/>
  <c r="K13" i="14"/>
  <c r="Y13" i="14"/>
  <c r="L29" i="21"/>
  <c r="Z29" i="21"/>
  <c r="X33" i="6"/>
  <c r="AB7" i="18"/>
  <c r="AA7" i="18"/>
  <c r="K6" i="6"/>
  <c r="Z6" i="6"/>
  <c r="AA6" i="6"/>
  <c r="K11" i="6"/>
  <c r="Z11" i="6"/>
  <c r="AA11" i="6"/>
  <c r="X30" i="9"/>
  <c r="V30" i="21"/>
  <c r="AA10" i="16"/>
  <c r="Z10" i="16"/>
  <c r="X26" i="15"/>
  <c r="P6" i="22"/>
  <c r="AA28" i="9"/>
  <c r="Z28" i="9"/>
  <c r="P8" i="18"/>
  <c r="X15" i="6"/>
  <c r="L7" i="23"/>
  <c r="AA7" i="23"/>
  <c r="AB7" i="23"/>
  <c r="Y24" i="12"/>
  <c r="AA17" i="11"/>
  <c r="Z17" i="11"/>
  <c r="Y9" i="21"/>
  <c r="P23" i="19"/>
  <c r="N7" i="21"/>
  <c r="AB8" i="18"/>
  <c r="AA8" i="18"/>
  <c r="X11" i="10"/>
  <c r="AA28" i="6"/>
  <c r="Z28" i="6"/>
  <c r="Y30" i="21"/>
  <c r="Y24" i="19"/>
  <c r="U6" i="16"/>
  <c r="M8" i="6"/>
  <c r="V34" i="21"/>
  <c r="X8" i="15"/>
  <c r="V19" i="21"/>
  <c r="N12" i="18"/>
  <c r="AA31" i="12"/>
  <c r="Z31" i="12"/>
  <c r="AA6" i="10"/>
  <c r="Z6" i="10"/>
  <c r="P24" i="21"/>
  <c r="X24" i="7"/>
  <c r="X10" i="13"/>
  <c r="U40" i="12"/>
  <c r="K31" i="9"/>
  <c r="Y31" i="9"/>
  <c r="K23" i="7"/>
  <c r="Z23" i="7"/>
  <c r="AA23" i="7"/>
  <c r="AA27" i="7"/>
  <c r="Z27" i="7"/>
  <c r="Y24" i="21"/>
  <c r="V31" i="19"/>
  <c r="U33" i="12"/>
  <c r="U8" i="11"/>
  <c r="AA9" i="12"/>
  <c r="Z9" i="12"/>
  <c r="X5" i="14"/>
  <c r="O6" i="15"/>
  <c r="U22" i="6"/>
  <c r="X23" i="6"/>
  <c r="Z16" i="22"/>
  <c r="M4" i="3"/>
  <c r="O8" i="9"/>
  <c r="U19" i="12"/>
  <c r="M25" i="6"/>
  <c r="AA13" i="9"/>
  <c r="Z13" i="9"/>
  <c r="AA18" i="5"/>
  <c r="Z18" i="5"/>
  <c r="X14" i="7"/>
  <c r="AB23" i="19"/>
  <c r="AA23" i="19"/>
  <c r="U11" i="17"/>
  <c r="M20" i="17"/>
  <c r="P12" i="19"/>
  <c r="X33" i="7"/>
  <c r="AA22" i="12"/>
  <c r="Z22" i="12"/>
  <c r="O13" i="15"/>
  <c r="X10" i="15"/>
  <c r="X7" i="7"/>
  <c r="P6" i="23"/>
  <c r="M8" i="9"/>
  <c r="AB20" i="21"/>
  <c r="AA20" i="21"/>
  <c r="X16" i="12"/>
  <c r="V17" i="21"/>
  <c r="U20" i="10"/>
  <c r="AA4" i="3"/>
  <c r="Z4" i="3"/>
  <c r="AA16" i="15"/>
  <c r="Z16" i="15"/>
  <c r="AB18" i="19"/>
  <c r="AA18" i="19"/>
  <c r="U12" i="5"/>
  <c r="Y32" i="19"/>
  <c r="U33" i="6"/>
  <c r="U13" i="3"/>
  <c r="X7" i="5"/>
  <c r="U6" i="14"/>
  <c r="Y33" i="15"/>
  <c r="AA26" i="7"/>
  <c r="Z26" i="7"/>
  <c r="O18" i="10"/>
  <c r="L16" i="21"/>
  <c r="Z16" i="21"/>
  <c r="L11" i="23"/>
  <c r="Z11" i="23"/>
  <c r="X19" i="7"/>
  <c r="M6" i="16"/>
  <c r="K6" i="4"/>
  <c r="Y6" i="4"/>
  <c r="K30" i="6"/>
  <c r="Y30" i="6"/>
  <c r="M9" i="14"/>
  <c r="U5" i="13"/>
  <c r="M16" i="5"/>
  <c r="K26" i="7"/>
  <c r="Y26" i="7"/>
  <c r="P14" i="22"/>
  <c r="X6" i="17"/>
  <c r="N16" i="21"/>
  <c r="X17" i="9"/>
  <c r="AB16" i="19"/>
  <c r="AA16" i="19"/>
  <c r="U10" i="10"/>
  <c r="O14" i="9"/>
  <c r="AA15" i="5"/>
  <c r="Z15" i="5"/>
  <c r="X12" i="9"/>
  <c r="K24" i="12"/>
  <c r="Z24" i="12"/>
  <c r="AA24" i="12"/>
  <c r="K28" i="11"/>
  <c r="Y28" i="11"/>
  <c r="K19" i="15"/>
  <c r="Y19" i="15"/>
  <c r="Y15" i="10"/>
  <c r="X14" i="14"/>
  <c r="Y38" i="21"/>
  <c r="Y7" i="19"/>
  <c r="N34" i="19"/>
  <c r="M21" i="12"/>
  <c r="X12" i="8"/>
  <c r="V9" i="18"/>
  <c r="O37" i="12"/>
  <c r="Y30" i="5"/>
  <c r="O6" i="4"/>
  <c r="P39" i="21"/>
  <c r="K21" i="7"/>
  <c r="Y21" i="7"/>
  <c r="M4" i="7"/>
  <c r="Y16" i="12"/>
  <c r="M9" i="6"/>
  <c r="M9" i="12"/>
  <c r="X6" i="9"/>
  <c r="Y16" i="20"/>
  <c r="AB18" i="22"/>
  <c r="AA18" i="22"/>
  <c r="X14" i="5"/>
  <c r="O11" i="16"/>
  <c r="Y23" i="19"/>
  <c r="U18" i="11"/>
  <c r="O9" i="7"/>
  <c r="O24" i="10"/>
  <c r="N20" i="21"/>
  <c r="N24" i="19"/>
  <c r="L16" i="22"/>
  <c r="AA16" i="22"/>
  <c r="AB16" i="22"/>
  <c r="U30" i="6"/>
  <c r="O25" i="16"/>
  <c r="Y6" i="20"/>
  <c r="X7" i="17"/>
  <c r="AA6" i="9"/>
  <c r="Z6" i="9"/>
  <c r="AA6" i="11"/>
  <c r="Z6" i="11"/>
  <c r="M18" i="16"/>
  <c r="X10" i="7"/>
  <c r="AA9" i="9"/>
  <c r="Z9" i="9"/>
  <c r="Y21" i="19"/>
  <c r="O15" i="16"/>
  <c r="AA12" i="14"/>
  <c r="Z12" i="14"/>
  <c r="U16" i="7"/>
  <c r="AA9" i="3"/>
  <c r="Z9" i="3"/>
  <c r="AB13" i="22"/>
  <c r="AA13" i="22"/>
  <c r="U21" i="6"/>
  <c r="O23" i="16"/>
  <c r="L10" i="19"/>
  <c r="AA10" i="19"/>
  <c r="AB10" i="19"/>
  <c r="AA26" i="11"/>
  <c r="Z26" i="11"/>
  <c r="V23" i="21"/>
  <c r="K26" i="10"/>
  <c r="Y26" i="10"/>
  <c r="X22" i="12"/>
  <c r="N11" i="21"/>
  <c r="P8" i="22"/>
  <c r="X28" i="15"/>
  <c r="Z5" i="19"/>
  <c r="U15" i="9"/>
  <c r="X7" i="8"/>
  <c r="N30" i="21"/>
  <c r="K14" i="16"/>
  <c r="Y14" i="16"/>
  <c r="L21" i="21"/>
  <c r="Z21" i="21"/>
  <c r="V11" i="22"/>
  <c r="P4" i="23"/>
  <c r="K29" i="7"/>
  <c r="Y29" i="7"/>
  <c r="M36" i="15"/>
  <c r="M17" i="11"/>
  <c r="O27" i="7"/>
  <c r="X25" i="16"/>
  <c r="U10" i="16"/>
  <c r="U11" i="13"/>
  <c r="V28" i="19"/>
  <c r="V16" i="19"/>
  <c r="X36" i="15"/>
  <c r="O18" i="9"/>
  <c r="O39" i="12"/>
  <c r="K17" i="11"/>
  <c r="Y17" i="11"/>
  <c r="AA6" i="14"/>
  <c r="Z6" i="14"/>
  <c r="X13" i="12"/>
  <c r="X9" i="16"/>
  <c r="U31" i="6"/>
  <c r="AA8" i="14"/>
  <c r="Z8" i="14"/>
  <c r="K27" i="16"/>
  <c r="Y27" i="16"/>
  <c r="AA24" i="15"/>
  <c r="Z24" i="15"/>
  <c r="AA19" i="11"/>
  <c r="Z19" i="11"/>
  <c r="U4" i="15"/>
  <c r="AA25" i="7"/>
  <c r="Z25" i="7"/>
  <c r="K28" i="10"/>
  <c r="Y28" i="10"/>
  <c r="Y28" i="20"/>
  <c r="M17" i="16"/>
  <c r="Y7" i="13"/>
  <c r="AA23" i="17"/>
  <c r="Z23" i="17"/>
  <c r="O9" i="5"/>
  <c r="Z21" i="19"/>
  <c r="L30" i="21"/>
  <c r="Z30" i="21"/>
  <c r="AB22" i="21"/>
  <c r="AA22" i="21"/>
  <c r="U15" i="12"/>
  <c r="K8" i="13"/>
  <c r="Y8" i="13"/>
  <c r="O28" i="11"/>
  <c r="Z29" i="19"/>
  <c r="L8" i="23"/>
  <c r="Z8" i="23"/>
  <c r="X6" i="14"/>
  <c r="O5" i="3"/>
  <c r="M18" i="7"/>
  <c r="O6" i="12"/>
  <c r="K33" i="12"/>
  <c r="Y33" i="12"/>
  <c r="K11" i="7"/>
  <c r="Y11" i="7"/>
  <c r="Y18" i="20"/>
  <c r="U20" i="5"/>
  <c r="AA5" i="7"/>
  <c r="Z5" i="7"/>
  <c r="X4" i="6"/>
  <c r="U9" i="1"/>
  <c r="U31" i="9"/>
  <c r="O8" i="8"/>
  <c r="K15" i="10"/>
  <c r="Z15" i="10"/>
  <c r="AA15" i="10"/>
  <c r="AA21" i="5"/>
  <c r="Z21" i="5"/>
  <c r="L10" i="23"/>
  <c r="Z10" i="23"/>
  <c r="P11" i="18"/>
  <c r="AA9" i="5"/>
  <c r="Z9" i="5"/>
  <c r="Y5" i="6"/>
  <c r="Y15" i="9"/>
  <c r="Z40" i="21"/>
  <c r="X18" i="9"/>
  <c r="P13" i="21"/>
  <c r="K30" i="5"/>
  <c r="Z30" i="5"/>
  <c r="AA30" i="5"/>
  <c r="Y9" i="10"/>
  <c r="X28" i="6"/>
  <c r="Y16" i="10"/>
  <c r="V33" i="21"/>
  <c r="U27" i="12"/>
  <c r="K31" i="12"/>
  <c r="Y31" i="12"/>
  <c r="AA11" i="15"/>
  <c r="Z11" i="15"/>
  <c r="K6" i="10"/>
  <c r="Y6" i="10"/>
  <c r="K16" i="12"/>
  <c r="Z16" i="12"/>
  <c r="AA16" i="12"/>
  <c r="Y17" i="17"/>
  <c r="Y30" i="12"/>
  <c r="X27" i="9"/>
  <c r="O25" i="11"/>
  <c r="Y9" i="14"/>
  <c r="U9" i="10"/>
  <c r="O38" i="15"/>
  <c r="M10" i="10"/>
  <c r="L21" i="19"/>
  <c r="AA21" i="19"/>
  <c r="AB21" i="19"/>
  <c r="U38" i="12"/>
  <c r="M23" i="12"/>
  <c r="U36" i="15"/>
  <c r="Y8" i="5"/>
  <c r="Z26" i="19"/>
  <c r="L5" i="19"/>
  <c r="AA5" i="19"/>
  <c r="AB5" i="19"/>
  <c r="X17" i="16"/>
  <c r="Y16" i="9"/>
  <c r="M14" i="3"/>
  <c r="K38" i="12"/>
  <c r="Y38" i="12"/>
  <c r="Y22" i="11"/>
  <c r="V15" i="22"/>
  <c r="Y26" i="19"/>
  <c r="Y25" i="19"/>
  <c r="P11" i="19"/>
  <c r="P7" i="20"/>
  <c r="X9" i="10"/>
  <c r="AB34" i="21"/>
  <c r="AA34" i="21"/>
  <c r="O5" i="5"/>
  <c r="X31" i="6"/>
  <c r="V5" i="23"/>
  <c r="U24" i="11"/>
  <c r="U6" i="12"/>
  <c r="N18" i="19"/>
  <c r="N10" i="21"/>
  <c r="U25" i="7"/>
  <c r="V8" i="20"/>
  <c r="V35" i="21"/>
  <c r="X20" i="17"/>
  <c r="X40" i="12"/>
  <c r="L7" i="18"/>
  <c r="Z7" i="18"/>
  <c r="O6" i="6"/>
  <c r="M6" i="4"/>
  <c r="AB6" i="20"/>
  <c r="AA6" i="20"/>
  <c r="AA16" i="5"/>
  <c r="Z16" i="5"/>
  <c r="K30" i="15"/>
  <c r="Y30" i="15"/>
  <c r="Z5" i="18"/>
  <c r="N6" i="23"/>
  <c r="L33" i="21"/>
  <c r="Z33" i="21"/>
  <c r="K6" i="1"/>
  <c r="Z6" i="1"/>
  <c r="AA6" i="1"/>
  <c r="O38" i="12"/>
  <c r="M4" i="6"/>
  <c r="U21" i="16"/>
  <c r="L20" i="21"/>
  <c r="Z20" i="21"/>
  <c r="Y10" i="21"/>
  <c r="X12" i="7"/>
  <c r="Y10" i="18"/>
  <c r="L12" i="22"/>
  <c r="Z12" i="22"/>
  <c r="K9" i="5"/>
  <c r="Y9" i="5"/>
  <c r="K12" i="13"/>
  <c r="Y12" i="13"/>
  <c r="V28" i="21"/>
  <c r="K10" i="16"/>
  <c r="Y10" i="16"/>
  <c r="K28" i="6"/>
  <c r="Y28" i="6"/>
  <c r="K4" i="4"/>
  <c r="Y4" i="4"/>
  <c r="U22" i="5"/>
  <c r="AA12" i="6"/>
  <c r="Z12" i="6"/>
  <c r="K12" i="15"/>
  <c r="Y12" i="15"/>
  <c r="L8" i="18"/>
  <c r="Z8" i="18"/>
  <c r="K8" i="14"/>
  <c r="Y8" i="14"/>
  <c r="K7" i="13"/>
  <c r="Z7" i="13"/>
  <c r="AA7" i="13"/>
  <c r="K24" i="15"/>
  <c r="Y24" i="15"/>
  <c r="K19" i="11"/>
  <c r="Y19" i="11"/>
  <c r="O13" i="12"/>
  <c r="L22" i="21"/>
  <c r="Z22" i="21"/>
  <c r="K25" i="7"/>
  <c r="Y25" i="7"/>
  <c r="U28" i="6"/>
  <c r="L34" i="20"/>
  <c r="AA34" i="20"/>
  <c r="AB34" i="20"/>
  <c r="K6" i="14"/>
  <c r="Y6" i="14"/>
  <c r="L19" i="20"/>
  <c r="Z19" i="20"/>
  <c r="V31" i="21"/>
  <c r="X10" i="14"/>
  <c r="K17" i="16"/>
  <c r="Y17" i="16"/>
  <c r="K12" i="6"/>
  <c r="Y12" i="6"/>
  <c r="V8" i="23"/>
  <c r="U32" i="12"/>
  <c r="L5" i="18"/>
  <c r="AA5" i="18"/>
  <c r="AB5" i="18"/>
  <c r="K39" i="15"/>
  <c r="Y39" i="15"/>
  <c r="K15" i="17"/>
  <c r="Y15" i="17"/>
  <c r="Y12" i="10"/>
  <c r="U27" i="9"/>
  <c r="K9" i="12"/>
  <c r="Y9" i="12"/>
  <c r="V38" i="21"/>
  <c r="V26" i="19"/>
  <c r="L4" i="21"/>
  <c r="Z4" i="21"/>
  <c r="V31" i="20"/>
  <c r="X22" i="16"/>
  <c r="K33" i="15"/>
  <c r="Z33" i="15"/>
  <c r="AA33" i="15"/>
  <c r="L24" i="21"/>
  <c r="AA24" i="21"/>
  <c r="AB24" i="21"/>
  <c r="K13" i="7"/>
  <c r="Y13" i="7"/>
  <c r="L16" i="19"/>
  <c r="Z16" i="19"/>
  <c r="X29" i="15"/>
  <c r="K41" i="12"/>
  <c r="Y41" i="12"/>
  <c r="K9" i="14"/>
  <c r="Z9" i="14"/>
  <c r="AA9" i="14"/>
  <c r="K28" i="9"/>
  <c r="Y28" i="9"/>
  <c r="M11" i="17"/>
  <c r="Z24" i="20"/>
  <c r="Y11" i="21"/>
  <c r="M25" i="16"/>
  <c r="K16" i="7"/>
  <c r="Y16" i="7"/>
  <c r="L18" i="22"/>
  <c r="Z18" i="22"/>
  <c r="X24" i="17"/>
  <c r="V21" i="21"/>
  <c r="U29" i="12"/>
  <c r="K23" i="5"/>
  <c r="Y23" i="5"/>
  <c r="K21" i="5"/>
  <c r="Y21" i="5"/>
  <c r="K12" i="10"/>
  <c r="Z12" i="10"/>
  <c r="AA12" i="10"/>
  <c r="M13" i="7"/>
  <c r="K23" i="17"/>
  <c r="Y23" i="17"/>
  <c r="K5" i="6"/>
  <c r="Z5" i="6"/>
  <c r="AA5" i="6"/>
  <c r="K15" i="9"/>
  <c r="Z15" i="9"/>
  <c r="AA15" i="9"/>
  <c r="L40" i="21"/>
  <c r="AA40" i="21"/>
  <c r="AB40" i="21"/>
  <c r="K26" i="11"/>
  <c r="Y26" i="11"/>
  <c r="M7" i="3"/>
  <c r="K9" i="10"/>
  <c r="Z9" i="10"/>
  <c r="AA9" i="10"/>
  <c r="U4" i="3"/>
  <c r="U29" i="6"/>
  <c r="U5" i="8"/>
  <c r="U24" i="12"/>
  <c r="K11" i="15"/>
  <c r="Y11" i="15"/>
  <c r="M37" i="12"/>
  <c r="X27" i="5"/>
  <c r="K17" i="17"/>
  <c r="Z17" i="17"/>
  <c r="AA17" i="17"/>
  <c r="M14" i="15"/>
  <c r="K4" i="1"/>
  <c r="Y4" i="1"/>
  <c r="X26" i="10"/>
  <c r="O14" i="3"/>
  <c r="K27" i="7"/>
  <c r="Y27" i="7"/>
  <c r="AA37" i="15"/>
  <c r="Z37" i="15"/>
  <c r="M38" i="15"/>
  <c r="K4" i="6"/>
  <c r="Y4" i="6"/>
  <c r="K37" i="15"/>
  <c r="Y37" i="15"/>
  <c r="P21" i="19"/>
  <c r="U17" i="5"/>
  <c r="P30" i="19"/>
  <c r="K8" i="5"/>
  <c r="Z8" i="5"/>
  <c r="AA8" i="5"/>
  <c r="X27" i="11"/>
  <c r="O23" i="9"/>
  <c r="K29" i="6"/>
  <c r="Y29" i="6"/>
  <c r="L26" i="19"/>
  <c r="AA26" i="19"/>
  <c r="AB26" i="19"/>
  <c r="P31" i="19"/>
  <c r="Y17" i="20"/>
  <c r="K16" i="9"/>
  <c r="Z16" i="9"/>
  <c r="AA16" i="9"/>
  <c r="O10" i="8"/>
  <c r="P28" i="19"/>
  <c r="K22" i="11"/>
  <c r="Z22" i="11"/>
  <c r="AA22" i="11"/>
  <c r="U6" i="10"/>
  <c r="U13" i="6"/>
  <c r="X10" i="9"/>
  <c r="X30" i="6"/>
  <c r="K5" i="7"/>
  <c r="Y5" i="7"/>
  <c r="N8" i="18"/>
  <c r="X7" i="1"/>
  <c r="M22" i="5"/>
  <c r="AA19" i="6"/>
  <c r="Z19" i="6"/>
  <c r="U10" i="6"/>
  <c r="Y6" i="22"/>
  <c r="O31" i="6"/>
  <c r="O9" i="12"/>
  <c r="AA16" i="16"/>
  <c r="Z16" i="16"/>
  <c r="U37" i="12"/>
  <c r="U9" i="16"/>
  <c r="X11" i="5"/>
  <c r="AA17" i="7"/>
  <c r="Z17" i="7"/>
  <c r="AA13" i="6"/>
  <c r="Z13" i="6"/>
  <c r="Y15" i="19"/>
  <c r="K15" i="5"/>
  <c r="Y15" i="5"/>
  <c r="M5" i="4"/>
  <c r="AB29" i="20"/>
  <c r="AA29" i="20"/>
  <c r="X39" i="15"/>
  <c r="N32" i="20"/>
  <c r="U13" i="12"/>
  <c r="AA7" i="6"/>
  <c r="Z7" i="6"/>
  <c r="X35" i="9"/>
  <c r="U6" i="3"/>
  <c r="K12" i="8"/>
  <c r="Y12" i="8"/>
  <c r="K9" i="9"/>
  <c r="Y9" i="9"/>
  <c r="AB9" i="18"/>
  <c r="AA9" i="18"/>
  <c r="U13" i="9"/>
  <c r="N7" i="22"/>
  <c r="X10" i="12"/>
  <c r="Y19" i="5"/>
  <c r="AA6" i="13"/>
  <c r="Z6" i="13"/>
  <c r="U16" i="10"/>
  <c r="M28" i="11"/>
  <c r="AA27" i="15"/>
  <c r="Z27" i="15"/>
  <c r="Y21" i="21"/>
  <c r="N35" i="19"/>
  <c r="Y5" i="20"/>
  <c r="AA5" i="4"/>
  <c r="Z5" i="4"/>
  <c r="AA22" i="6"/>
  <c r="Z22" i="6"/>
  <c r="Y5" i="13"/>
  <c r="X19" i="15"/>
  <c r="N6" i="18"/>
  <c r="M13" i="11"/>
  <c r="V35" i="19"/>
  <c r="X11" i="3"/>
  <c r="M24" i="15"/>
  <c r="K16" i="16"/>
  <c r="Y16" i="16"/>
  <c r="V4" i="22"/>
  <c r="M19" i="11"/>
  <c r="AA13" i="8"/>
  <c r="Z13" i="8"/>
  <c r="Y11" i="20"/>
  <c r="U26" i="16"/>
  <c r="AA4" i="5"/>
  <c r="Z4" i="5"/>
  <c r="K30" i="12"/>
  <c r="Z30" i="12"/>
  <c r="AA30" i="12"/>
  <c r="X13" i="10"/>
  <c r="X30" i="15"/>
  <c r="M16" i="10"/>
  <c r="U6" i="5"/>
  <c r="U32" i="15"/>
  <c r="Y33" i="6"/>
  <c r="AA20" i="7"/>
  <c r="Z20" i="7"/>
  <c r="AA28" i="7"/>
  <c r="Z28" i="7"/>
  <c r="M5" i="8"/>
  <c r="K19" i="6"/>
  <c r="Y19" i="6"/>
  <c r="O4" i="17"/>
  <c r="AA8" i="11"/>
  <c r="Z8" i="11"/>
  <c r="O25" i="6"/>
  <c r="AB23" i="20"/>
  <c r="AA23" i="20"/>
  <c r="X24" i="10"/>
  <c r="V8" i="18"/>
  <c r="V28" i="20"/>
  <c r="L24" i="20"/>
  <c r="AA24" i="20"/>
  <c r="AB24" i="20"/>
  <c r="V7" i="23"/>
  <c r="M29" i="6"/>
  <c r="Y23" i="9"/>
  <c r="AA26" i="12"/>
  <c r="Z26" i="12"/>
  <c r="K33" i="6"/>
  <c r="Z33" i="6"/>
  <c r="AA33" i="6"/>
  <c r="P5" i="18"/>
  <c r="U7" i="14"/>
  <c r="V27" i="20"/>
  <c r="AA8" i="16"/>
  <c r="Z8" i="16"/>
  <c r="O4" i="6"/>
  <c r="U27" i="15"/>
  <c r="M23" i="10"/>
  <c r="M24" i="16"/>
  <c r="M4" i="15"/>
  <c r="K9" i="3"/>
  <c r="Y9" i="3"/>
  <c r="AB4" i="18"/>
  <c r="AA4" i="18"/>
  <c r="M20" i="10"/>
  <c r="L25" i="20"/>
  <c r="Z25" i="20"/>
  <c r="X6" i="12"/>
  <c r="N6" i="20"/>
  <c r="X9" i="14"/>
  <c r="U19" i="7"/>
  <c r="U4" i="6"/>
  <c r="U16" i="6"/>
  <c r="U4" i="17"/>
  <c r="U7" i="5"/>
  <c r="M30" i="12"/>
  <c r="X6" i="1"/>
  <c r="Y24" i="20"/>
  <c r="U16" i="11"/>
  <c r="M10" i="9"/>
  <c r="AB9" i="21"/>
  <c r="AA9" i="21"/>
  <c r="AA20" i="9"/>
  <c r="Z20" i="9"/>
  <c r="AA11" i="3"/>
  <c r="Z11" i="3"/>
  <c r="M18" i="10"/>
  <c r="X16" i="10"/>
  <c r="U4" i="1"/>
  <c r="K5" i="8"/>
  <c r="Y5" i="8"/>
  <c r="Z12" i="19"/>
  <c r="Y22" i="7"/>
  <c r="AA15" i="15"/>
  <c r="Z15" i="15"/>
  <c r="N12" i="19"/>
  <c r="U27" i="7"/>
  <c r="O24" i="11"/>
  <c r="U13" i="14"/>
  <c r="O12" i="12"/>
  <c r="Y32" i="9"/>
  <c r="K6" i="9"/>
  <c r="Y6" i="9"/>
  <c r="K23" i="9"/>
  <c r="Z23" i="9"/>
  <c r="AA23" i="9"/>
  <c r="Z11" i="20"/>
  <c r="N28" i="20"/>
  <c r="X20" i="11"/>
  <c r="X19" i="16"/>
  <c r="AA8" i="6"/>
  <c r="Z8" i="6"/>
  <c r="Y12" i="18"/>
  <c r="AA4" i="11"/>
  <c r="Z4" i="11"/>
  <c r="AA8" i="10"/>
  <c r="Z8" i="10"/>
  <c r="M27" i="6"/>
  <c r="K6" i="11"/>
  <c r="Y6" i="11"/>
  <c r="U10" i="13"/>
  <c r="AA18" i="12"/>
  <c r="Z18" i="12"/>
  <c r="O5" i="7"/>
  <c r="AA6" i="12"/>
  <c r="Z6" i="12"/>
  <c r="O25" i="9"/>
  <c r="X17" i="15"/>
  <c r="X14" i="11"/>
  <c r="O21" i="12"/>
  <c r="L29" i="20"/>
  <c r="Z29" i="20"/>
  <c r="Y18" i="19"/>
  <c r="U34" i="15"/>
  <c r="X17" i="7"/>
  <c r="X25" i="15"/>
  <c r="M18" i="6"/>
  <c r="M9" i="3"/>
  <c r="AA13" i="10"/>
  <c r="Z13" i="10"/>
  <c r="M20" i="6"/>
  <c r="P30" i="21"/>
  <c r="V26" i="21"/>
  <c r="M15" i="11"/>
  <c r="U8" i="17"/>
  <c r="K4" i="3"/>
  <c r="Y4" i="3"/>
  <c r="U12" i="3"/>
  <c r="X14" i="9"/>
  <c r="V12" i="20"/>
  <c r="U24" i="5"/>
  <c r="L11" i="22"/>
  <c r="Z11" i="22"/>
  <c r="K22" i="7"/>
  <c r="Z22" i="7"/>
  <c r="AA22" i="7"/>
  <c r="AB15" i="21"/>
  <c r="AA15" i="21"/>
  <c r="Y6" i="15"/>
  <c r="AA25" i="15"/>
  <c r="Z25" i="15"/>
  <c r="K28" i="7"/>
  <c r="Y28" i="7"/>
  <c r="O13" i="7"/>
  <c r="X8" i="16"/>
  <c r="K8" i="11"/>
  <c r="Y8" i="11"/>
  <c r="X8" i="8"/>
  <c r="L23" i="20"/>
  <c r="Z23" i="20"/>
  <c r="X6" i="16"/>
  <c r="M12" i="14"/>
  <c r="M5" i="7"/>
  <c r="M13" i="6"/>
  <c r="K32" i="9"/>
  <c r="Z32" i="9"/>
  <c r="AA32" i="9"/>
  <c r="Y19" i="21"/>
  <c r="L11" i="20"/>
  <c r="AA11" i="20"/>
  <c r="AB11" i="20"/>
  <c r="N35" i="21"/>
  <c r="K8" i="10"/>
  <c r="Y8" i="10"/>
  <c r="N6" i="22"/>
  <c r="Y35" i="19"/>
  <c r="K8" i="16"/>
  <c r="Y8" i="16"/>
  <c r="O13" i="9"/>
  <c r="X5" i="16"/>
  <c r="X27" i="10"/>
  <c r="Y21" i="9"/>
  <c r="Y6" i="17"/>
  <c r="K6" i="12"/>
  <c r="Y6" i="12"/>
  <c r="L4" i="18"/>
  <c r="Z4" i="18"/>
  <c r="U17" i="11"/>
  <c r="O18" i="6"/>
  <c r="N8" i="20"/>
  <c r="O19" i="16"/>
  <c r="O20" i="6"/>
  <c r="X20" i="15"/>
  <c r="M26" i="5"/>
  <c r="M30" i="7"/>
  <c r="U18" i="5"/>
  <c r="U10" i="12"/>
  <c r="U12" i="8"/>
  <c r="M20" i="9"/>
  <c r="K5" i="9"/>
  <c r="Y5" i="9"/>
  <c r="X25" i="6"/>
  <c r="O21" i="17"/>
  <c r="Y8" i="18"/>
  <c r="AB12" i="21"/>
  <c r="AA12" i="21"/>
  <c r="V10" i="23"/>
  <c r="X8" i="3"/>
  <c r="L28" i="21"/>
  <c r="Z28" i="21"/>
  <c r="U25" i="12"/>
  <c r="X18" i="16"/>
  <c r="V29" i="21"/>
  <c r="L15" i="21"/>
  <c r="Z15" i="21"/>
  <c r="O4" i="8"/>
  <c r="X7" i="10"/>
  <c r="AB10" i="21"/>
  <c r="AA10" i="21"/>
  <c r="P10" i="22"/>
  <c r="X22" i="6"/>
  <c r="AB9" i="22"/>
  <c r="AA9" i="22"/>
  <c r="U17" i="12"/>
  <c r="X16" i="17"/>
  <c r="X22" i="17"/>
  <c r="K12" i="14"/>
  <c r="Y12" i="14"/>
  <c r="U6" i="13"/>
  <c r="K4" i="11"/>
  <c r="Y4" i="11"/>
  <c r="AA19" i="7"/>
  <c r="Z19" i="7"/>
  <c r="U16" i="8"/>
  <c r="V21" i="19"/>
  <c r="U9" i="5"/>
  <c r="O9" i="6"/>
  <c r="L6" i="20"/>
  <c r="Z6" i="20"/>
  <c r="L17" i="20"/>
  <c r="Z17" i="20"/>
  <c r="O14" i="7"/>
  <c r="X8" i="9"/>
  <c r="X20" i="12"/>
  <c r="O16" i="17"/>
  <c r="O28" i="15"/>
  <c r="U10" i="17"/>
  <c r="O18" i="17"/>
  <c r="Y19" i="9"/>
  <c r="N4" i="20"/>
  <c r="K21" i="9"/>
  <c r="Z21" i="9"/>
  <c r="AA21" i="9"/>
  <c r="K6" i="17"/>
  <c r="Z6" i="17"/>
  <c r="AA6" i="17"/>
  <c r="Y28" i="19"/>
  <c r="U10" i="9"/>
  <c r="Y7" i="18"/>
  <c r="U29" i="11"/>
  <c r="N10" i="23"/>
  <c r="X14" i="13"/>
  <c r="Y18" i="16"/>
  <c r="P17" i="22"/>
  <c r="P5" i="19"/>
  <c r="M11" i="12"/>
  <c r="K18" i="16"/>
  <c r="Z18" i="16"/>
  <c r="AA18" i="16"/>
  <c r="V17" i="19"/>
  <c r="M18" i="17"/>
  <c r="Y36" i="12"/>
  <c r="O12" i="8"/>
  <c r="M21" i="9"/>
  <c r="K10" i="13"/>
  <c r="Y10" i="13"/>
  <c r="V39" i="19"/>
  <c r="X13" i="3"/>
  <c r="O16" i="5"/>
  <c r="Y21" i="12"/>
  <c r="U24" i="15"/>
  <c r="Y7" i="22"/>
  <c r="U11" i="10"/>
  <c r="M22" i="15"/>
  <c r="K17" i="7"/>
  <c r="Y17" i="7"/>
  <c r="K13" i="6"/>
  <c r="Y13" i="6"/>
  <c r="K11" i="3"/>
  <c r="Y11" i="3"/>
  <c r="K13" i="9"/>
  <c r="Y13" i="9"/>
  <c r="U26" i="17"/>
  <c r="V18" i="22"/>
  <c r="P10" i="20"/>
  <c r="K18" i="5"/>
  <c r="Y18" i="5"/>
  <c r="O29" i="6"/>
  <c r="Y36" i="19"/>
  <c r="O33" i="12"/>
  <c r="O20" i="17"/>
  <c r="L10" i="21"/>
  <c r="Z10" i="21"/>
  <c r="V18" i="19"/>
  <c r="L23" i="19"/>
  <c r="Z23" i="19"/>
  <c r="L9" i="22"/>
  <c r="Z9" i="22"/>
  <c r="Y19" i="17"/>
  <c r="L18" i="19"/>
  <c r="Z18" i="19"/>
  <c r="U6" i="4"/>
  <c r="K16" i="15"/>
  <c r="Y16" i="15"/>
  <c r="K19" i="9"/>
  <c r="Z19" i="9"/>
  <c r="AA19" i="9"/>
  <c r="K19" i="7"/>
  <c r="Y19" i="7"/>
  <c r="L29" i="19"/>
  <c r="AA29" i="19"/>
  <c r="AB29" i="19"/>
  <c r="L9" i="18"/>
  <c r="Z9" i="18"/>
  <c r="K19" i="5"/>
  <c r="Z19" i="5"/>
  <c r="AA19" i="5"/>
  <c r="M27" i="15"/>
  <c r="U28" i="12"/>
  <c r="Y39" i="19"/>
  <c r="M12" i="12"/>
  <c r="K6" i="13"/>
  <c r="Y6" i="13"/>
  <c r="AA10" i="14"/>
  <c r="Z10" i="14"/>
  <c r="N14" i="22"/>
  <c r="V14" i="19"/>
  <c r="V19" i="20"/>
  <c r="K19" i="17"/>
  <c r="Z19" i="17"/>
  <c r="AA19" i="17"/>
  <c r="K7" i="6"/>
  <c r="Y7" i="6"/>
  <c r="Y34" i="20"/>
  <c r="K27" i="15"/>
  <c r="Y27" i="15"/>
  <c r="AA8" i="1"/>
  <c r="Z8" i="1"/>
  <c r="K6" i="15"/>
  <c r="Z6" i="15"/>
  <c r="AA6" i="15"/>
  <c r="L34" i="21"/>
  <c r="Z34" i="21"/>
  <c r="P32" i="20"/>
  <c r="X39" i="12"/>
  <c r="K5" i="4"/>
  <c r="Y5" i="4"/>
  <c r="V15" i="21"/>
  <c r="Y11" i="5"/>
  <c r="M23" i="16"/>
  <c r="Y9" i="18"/>
  <c r="Y19" i="19"/>
  <c r="U16" i="5"/>
  <c r="N31" i="21"/>
  <c r="M25" i="9"/>
  <c r="X13" i="13"/>
  <c r="U38" i="15"/>
  <c r="K16" i="5"/>
  <c r="Y16" i="5"/>
  <c r="AB22" i="19"/>
  <c r="AA22" i="19"/>
  <c r="U17" i="7"/>
  <c r="AB17" i="19"/>
  <c r="AA17" i="19"/>
  <c r="U16" i="9"/>
  <c r="L12" i="19"/>
  <c r="AA12" i="19"/>
  <c r="AB12" i="19"/>
  <c r="M10" i="11"/>
  <c r="X4" i="7"/>
  <c r="O23" i="12"/>
  <c r="Y34" i="12"/>
  <c r="V17" i="22"/>
  <c r="M22" i="6"/>
  <c r="X23" i="10"/>
  <c r="Y14" i="20"/>
  <c r="Y37" i="19"/>
  <c r="V13" i="19"/>
  <c r="Y5" i="18"/>
  <c r="V27" i="19"/>
  <c r="U22" i="12"/>
  <c r="M32" i="9"/>
  <c r="M13" i="13"/>
  <c r="X38" i="15"/>
  <c r="Y10" i="19"/>
  <c r="AB38" i="19"/>
  <c r="AA38" i="19"/>
  <c r="X36" i="12"/>
  <c r="AB13" i="19"/>
  <c r="AA13" i="19"/>
  <c r="AA26" i="9"/>
  <c r="Z26" i="9"/>
  <c r="V15" i="20"/>
  <c r="AA27" i="6"/>
  <c r="Z27" i="6"/>
  <c r="X10" i="6"/>
  <c r="M22" i="16"/>
  <c r="AA5" i="5"/>
  <c r="Z5" i="5"/>
  <c r="V12" i="22"/>
  <c r="O7" i="12"/>
  <c r="K5" i="13"/>
  <c r="Z5" i="13"/>
  <c r="AA5" i="13"/>
  <c r="X14" i="8"/>
  <c r="N23" i="21"/>
  <c r="X9" i="17"/>
  <c r="M7" i="13"/>
  <c r="X5" i="17"/>
  <c r="P29" i="19"/>
  <c r="Z12" i="20"/>
  <c r="U21" i="7"/>
  <c r="O6" i="16"/>
  <c r="Y20" i="16"/>
  <c r="Y9" i="22"/>
  <c r="AA17" i="6"/>
  <c r="Z17" i="6"/>
  <c r="X10" i="10"/>
  <c r="U31" i="7"/>
  <c r="O7" i="5"/>
  <c r="Y28" i="21"/>
  <c r="Z6" i="23"/>
  <c r="O12" i="15"/>
  <c r="X9" i="12"/>
  <c r="K36" i="12"/>
  <c r="Z36" i="12"/>
  <c r="AA36" i="12"/>
  <c r="K10" i="14"/>
  <c r="Y10" i="14"/>
  <c r="U11" i="8"/>
  <c r="O19" i="10"/>
  <c r="Z8" i="21"/>
  <c r="N30" i="20"/>
  <c r="L12" i="21"/>
  <c r="Z12" i="21"/>
  <c r="P21" i="20"/>
  <c r="M8" i="8"/>
  <c r="O32" i="6"/>
  <c r="Y20" i="5"/>
  <c r="M21" i="6"/>
  <c r="V20" i="19"/>
  <c r="O10" i="9"/>
  <c r="L39" i="21"/>
  <c r="Z39" i="21"/>
  <c r="U19" i="16"/>
  <c r="K5" i="15"/>
  <c r="Y5" i="15"/>
  <c r="V4" i="19"/>
  <c r="V27" i="21"/>
  <c r="P25" i="20"/>
  <c r="N21" i="21"/>
  <c r="X41" i="12"/>
  <c r="Y13" i="12"/>
  <c r="Z6" i="19"/>
  <c r="U13" i="8"/>
  <c r="AA23" i="12"/>
  <c r="Z23" i="12"/>
  <c r="X18" i="7"/>
  <c r="M8" i="5"/>
  <c r="N9" i="23"/>
  <c r="K21" i="12"/>
  <c r="Z21" i="12"/>
  <c r="AA21" i="12"/>
  <c r="X5" i="11"/>
  <c r="L12" i="20"/>
  <c r="AA12" i="20"/>
  <c r="AB12" i="20"/>
  <c r="Y13" i="16"/>
  <c r="U32" i="7"/>
  <c r="O32" i="15"/>
  <c r="Y18" i="22"/>
  <c r="Y34" i="9"/>
  <c r="Y12" i="3"/>
  <c r="O22" i="6"/>
  <c r="X19" i="5"/>
  <c r="AA14" i="15"/>
  <c r="Z14" i="15"/>
  <c r="M24" i="12"/>
  <c r="U5" i="16"/>
  <c r="AA23" i="11"/>
  <c r="Z23" i="11"/>
  <c r="K22" i="12"/>
  <c r="Y22" i="12"/>
  <c r="U18" i="17"/>
  <c r="N6" i="19"/>
  <c r="X5" i="3"/>
  <c r="Y10" i="23"/>
  <c r="Y20" i="21"/>
  <c r="AB32" i="20"/>
  <c r="AA32" i="20"/>
  <c r="O25" i="7"/>
  <c r="X20" i="9"/>
  <c r="K20" i="16"/>
  <c r="Z20" i="16"/>
  <c r="AA20" i="16"/>
  <c r="Z35" i="19"/>
  <c r="P12" i="22"/>
  <c r="X21" i="5"/>
  <c r="M12" i="5"/>
  <c r="U21" i="12"/>
  <c r="N11" i="18"/>
  <c r="M8" i="7"/>
  <c r="L6" i="23"/>
  <c r="AA6" i="23"/>
  <c r="AB6" i="23"/>
  <c r="N4" i="21"/>
  <c r="Y23" i="10"/>
  <c r="O32" i="7"/>
  <c r="Y22" i="15"/>
  <c r="M6" i="7"/>
  <c r="X24" i="15"/>
  <c r="N8" i="21"/>
  <c r="AA8" i="21"/>
  <c r="AB8" i="21"/>
  <c r="M19" i="17"/>
  <c r="O20" i="9"/>
  <c r="V5" i="21"/>
  <c r="M29" i="7"/>
  <c r="K20" i="5"/>
  <c r="Z20" i="5"/>
  <c r="AA20" i="5"/>
  <c r="P28" i="20"/>
  <c r="Y9" i="23"/>
  <c r="X7" i="12"/>
  <c r="U29" i="10"/>
  <c r="Y7" i="11"/>
  <c r="K15" i="15"/>
  <c r="Y15" i="15"/>
  <c r="V22" i="20"/>
  <c r="P13" i="22"/>
  <c r="N11" i="22"/>
  <c r="O22" i="5"/>
  <c r="Y7" i="1"/>
  <c r="Y27" i="11"/>
  <c r="V11" i="23"/>
  <c r="K13" i="12"/>
  <c r="Z13" i="12"/>
  <c r="AA13" i="12"/>
  <c r="L6" i="19"/>
  <c r="AA6" i="19"/>
  <c r="AB6" i="19"/>
  <c r="M26" i="15"/>
  <c r="L13" i="22"/>
  <c r="Z13" i="22"/>
  <c r="X32" i="9"/>
  <c r="AA16" i="11"/>
  <c r="Z16" i="11"/>
  <c r="AB30" i="20"/>
  <c r="AA30" i="20"/>
  <c r="K7" i="1"/>
  <c r="Z7" i="1"/>
  <c r="AA7" i="1"/>
  <c r="Y4" i="21"/>
  <c r="X29" i="9"/>
  <c r="K13" i="16"/>
  <c r="Z13" i="16"/>
  <c r="AA13" i="16"/>
  <c r="X35" i="12"/>
  <c r="V40" i="19"/>
  <c r="N31" i="20"/>
  <c r="U5" i="5"/>
  <c r="AA6" i="7"/>
  <c r="Z6" i="7"/>
  <c r="Y6" i="21"/>
  <c r="AA40" i="12"/>
  <c r="Z40" i="12"/>
  <c r="X10" i="8"/>
  <c r="X23" i="15"/>
  <c r="AA18" i="10"/>
  <c r="Z18" i="10"/>
  <c r="U14" i="15"/>
  <c r="Y11" i="19"/>
  <c r="X26" i="6"/>
  <c r="K16" i="10"/>
  <c r="Z16" i="10"/>
  <c r="AA16" i="10"/>
  <c r="U22" i="11"/>
  <c r="P5" i="20"/>
  <c r="U31" i="12"/>
  <c r="N14" i="20"/>
  <c r="Z4" i="19"/>
  <c r="V25" i="20"/>
  <c r="M13" i="14"/>
  <c r="M16" i="6"/>
  <c r="M9" i="9"/>
  <c r="N23" i="19"/>
  <c r="P8" i="23"/>
  <c r="M28" i="15"/>
  <c r="L35" i="19"/>
  <c r="AA35" i="19"/>
  <c r="AB35" i="19"/>
  <c r="K25" i="15"/>
  <c r="Y25" i="15"/>
  <c r="AA5" i="10"/>
  <c r="Z5" i="10"/>
  <c r="X12" i="10"/>
  <c r="AA10" i="6"/>
  <c r="Z10" i="6"/>
  <c r="P19" i="19"/>
  <c r="O6" i="17"/>
  <c r="X5" i="6"/>
  <c r="Y26" i="15"/>
  <c r="V29" i="20"/>
  <c r="M10" i="7"/>
  <c r="K23" i="10"/>
  <c r="Z23" i="10"/>
  <c r="AA23" i="10"/>
  <c r="Y10" i="17"/>
  <c r="K22" i="15"/>
  <c r="Z22" i="15"/>
  <c r="AA22" i="15"/>
  <c r="X22" i="10"/>
  <c r="X11" i="17"/>
  <c r="O9" i="3"/>
  <c r="Y20" i="20"/>
  <c r="O16" i="7"/>
  <c r="P4" i="19"/>
  <c r="M16" i="17"/>
  <c r="N7" i="20"/>
  <c r="P11" i="23"/>
  <c r="X11" i="6"/>
  <c r="K7" i="11"/>
  <c r="Z7" i="11"/>
  <c r="AA7" i="11"/>
  <c r="X18" i="5"/>
  <c r="O32" i="9"/>
  <c r="M13" i="10"/>
  <c r="AA4" i="16"/>
  <c r="Z4" i="16"/>
  <c r="X8" i="13"/>
  <c r="K27" i="11"/>
  <c r="Z27" i="11"/>
  <c r="AA27" i="11"/>
  <c r="Y14" i="7"/>
  <c r="U33" i="7"/>
  <c r="L17" i="19"/>
  <c r="Z17" i="19"/>
  <c r="X14" i="17"/>
  <c r="AA5" i="12"/>
  <c r="Z5" i="12"/>
  <c r="AA33" i="9"/>
  <c r="Z33" i="9"/>
  <c r="AA23" i="15"/>
  <c r="Z23" i="15"/>
  <c r="U7" i="9"/>
  <c r="O30" i="7"/>
  <c r="O17" i="5"/>
  <c r="O16" i="11"/>
  <c r="Y16" i="19"/>
  <c r="U22" i="15"/>
  <c r="M28" i="6"/>
  <c r="X20" i="6"/>
  <c r="L4" i="19"/>
  <c r="AA4" i="19"/>
  <c r="AB4" i="19"/>
  <c r="P12" i="20"/>
  <c r="X15" i="15"/>
  <c r="AA7" i="9"/>
  <c r="Z7" i="9"/>
  <c r="U29" i="15"/>
  <c r="AA7" i="17"/>
  <c r="Z7" i="17"/>
  <c r="M15" i="16"/>
  <c r="M5" i="3"/>
  <c r="P4" i="20"/>
  <c r="U12" i="11"/>
  <c r="Z11" i="19"/>
  <c r="M27" i="5"/>
  <c r="AB4" i="23"/>
  <c r="AA4" i="23"/>
  <c r="Y4" i="9"/>
  <c r="O7" i="3"/>
  <c r="Y12" i="17"/>
  <c r="K20" i="7"/>
  <c r="Y20" i="7"/>
  <c r="O12" i="13"/>
  <c r="K17" i="6"/>
  <c r="Y17" i="6"/>
  <c r="U30" i="7"/>
  <c r="Z31" i="20"/>
  <c r="O34" i="9"/>
  <c r="U18" i="16"/>
  <c r="Y5" i="22"/>
  <c r="P11" i="21"/>
  <c r="N25" i="20"/>
  <c r="Z6" i="22"/>
  <c r="Y10" i="10"/>
  <c r="V6" i="22"/>
  <c r="Z31" i="21"/>
  <c r="V8" i="21"/>
  <c r="O29" i="12"/>
  <c r="K26" i="15"/>
  <c r="Z26" i="15"/>
  <c r="AA26" i="15"/>
  <c r="O28" i="7"/>
  <c r="U28" i="10"/>
  <c r="K10" i="17"/>
  <c r="Z10" i="17"/>
  <c r="AA10" i="17"/>
  <c r="U41" i="12"/>
  <c r="M12" i="10"/>
  <c r="Y11" i="16"/>
  <c r="AA35" i="15"/>
  <c r="Z35" i="15"/>
  <c r="L27" i="19"/>
  <c r="Z27" i="19"/>
  <c r="X16" i="8"/>
  <c r="Y4" i="10"/>
  <c r="X18" i="11"/>
  <c r="U10" i="3"/>
  <c r="Y14" i="22"/>
  <c r="N30" i="19"/>
  <c r="X17" i="5"/>
  <c r="O19" i="5"/>
  <c r="V37" i="21"/>
  <c r="M9" i="11"/>
  <c r="X9" i="3"/>
  <c r="U14" i="17"/>
  <c r="Y14" i="13"/>
  <c r="K14" i="7"/>
  <c r="Z14" i="7"/>
  <c r="AA14" i="7"/>
  <c r="Y15" i="16"/>
  <c r="AB5" i="21"/>
  <c r="AA5" i="21"/>
  <c r="V8" i="19"/>
  <c r="U7" i="1"/>
  <c r="V10" i="22"/>
  <c r="X23" i="7"/>
  <c r="AA21" i="11"/>
  <c r="Z21" i="11"/>
  <c r="M9" i="1"/>
  <c r="U7" i="12"/>
  <c r="N10" i="18"/>
  <c r="N5" i="21"/>
  <c r="O24" i="5"/>
  <c r="X9" i="6"/>
  <c r="M10" i="3"/>
  <c r="M24" i="10"/>
  <c r="N23" i="20"/>
  <c r="AA29" i="5"/>
  <c r="Z29" i="5"/>
  <c r="U16" i="16"/>
  <c r="K11" i="5"/>
  <c r="Z11" i="5"/>
  <c r="AA11" i="5"/>
  <c r="M7" i="17"/>
  <c r="N4" i="23"/>
  <c r="Z4" i="23"/>
  <c r="K4" i="9"/>
  <c r="Z4" i="9"/>
  <c r="AA4" i="9"/>
  <c r="U11" i="14"/>
  <c r="K12" i="17"/>
  <c r="Z12" i="17"/>
  <c r="AA12" i="17"/>
  <c r="K18" i="12"/>
  <c r="Y18" i="12"/>
  <c r="Y6" i="23"/>
  <c r="K16" i="8"/>
  <c r="Y16" i="8"/>
  <c r="U13" i="13"/>
  <c r="L31" i="20"/>
  <c r="AA31" i="20"/>
  <c r="AB31" i="20"/>
  <c r="M15" i="9"/>
  <c r="Y4" i="17"/>
  <c r="X11" i="11"/>
  <c r="K33" i="9"/>
  <c r="Y33" i="9"/>
  <c r="Y13" i="19"/>
  <c r="Y4" i="22"/>
  <c r="L6" i="22"/>
  <c r="AA6" i="22"/>
  <c r="AB6" i="22"/>
  <c r="K10" i="10"/>
  <c r="Z10" i="10"/>
  <c r="AA10" i="10"/>
  <c r="O20" i="7"/>
  <c r="K5" i="10"/>
  <c r="Y5" i="10"/>
  <c r="L31" i="21"/>
  <c r="AA31" i="21"/>
  <c r="AB31" i="21"/>
  <c r="K10" i="6"/>
  <c r="Y10" i="6"/>
  <c r="O21" i="7"/>
  <c r="K23" i="12"/>
  <c r="Y23" i="12"/>
  <c r="X25" i="7"/>
  <c r="X24" i="12"/>
  <c r="M25" i="11"/>
  <c r="P15" i="20"/>
  <c r="U5" i="15"/>
  <c r="K25" i="12"/>
  <c r="Y25" i="12"/>
  <c r="X13" i="8"/>
  <c r="K11" i="16"/>
  <c r="Z11" i="16"/>
  <c r="AA11" i="16"/>
  <c r="K35" i="15"/>
  <c r="Y35" i="15"/>
  <c r="O20" i="11"/>
  <c r="Y7" i="16"/>
  <c r="X5" i="7"/>
  <c r="X27" i="15"/>
  <c r="K4" i="10"/>
  <c r="Z4" i="10"/>
  <c r="AA4" i="10"/>
  <c r="X9" i="7"/>
  <c r="L22" i="19"/>
  <c r="Z22" i="19"/>
  <c r="M22" i="17"/>
  <c r="N28" i="21"/>
  <c r="P21" i="21"/>
  <c r="P24" i="19"/>
  <c r="O16" i="12"/>
  <c r="X6" i="10"/>
  <c r="X13" i="15"/>
  <c r="K7" i="9"/>
  <c r="Y7" i="9"/>
  <c r="K4" i="16"/>
  <c r="Y4" i="16"/>
  <c r="V38" i="19"/>
  <c r="K14" i="13"/>
  <c r="Z14" i="13"/>
  <c r="AA14" i="13"/>
  <c r="X18" i="17"/>
  <c r="K15" i="16"/>
  <c r="Z15" i="16"/>
  <c r="AA15" i="16"/>
  <c r="X4" i="13"/>
  <c r="U8" i="3"/>
  <c r="U8" i="12"/>
  <c r="M21" i="17"/>
  <c r="Y15" i="20"/>
  <c r="U22" i="16"/>
  <c r="V29" i="19"/>
  <c r="L38" i="19"/>
  <c r="Z38" i="19"/>
  <c r="Y8" i="21"/>
  <c r="Y27" i="12"/>
  <c r="O25" i="17"/>
  <c r="O13" i="17"/>
  <c r="AA8" i="15"/>
  <c r="Z8" i="15"/>
  <c r="U28" i="5"/>
  <c r="U26" i="6"/>
  <c r="AA4" i="8"/>
  <c r="Z4" i="8"/>
  <c r="M30" i="6"/>
  <c r="V9" i="20"/>
  <c r="O22" i="17"/>
  <c r="V25" i="19"/>
  <c r="O31" i="15"/>
  <c r="K34" i="9"/>
  <c r="Z34" i="9"/>
  <c r="AA34" i="9"/>
  <c r="U5" i="6"/>
  <c r="L13" i="19"/>
  <c r="Z13" i="19"/>
  <c r="O8" i="16"/>
  <c r="AA14" i="8"/>
  <c r="Z14" i="8"/>
  <c r="X17" i="6"/>
  <c r="K26" i="9"/>
  <c r="Y26" i="9"/>
  <c r="X31" i="7"/>
  <c r="Y18" i="6"/>
  <c r="P39" i="19"/>
  <c r="AB9" i="23"/>
  <c r="AA9" i="23"/>
  <c r="O9" i="14"/>
  <c r="N5" i="19"/>
  <c r="U17" i="9"/>
  <c r="K40" i="12"/>
  <c r="Y40" i="12"/>
  <c r="AA14" i="6"/>
  <c r="Z14" i="6"/>
  <c r="N34" i="21"/>
  <c r="U19" i="6"/>
  <c r="K8" i="1"/>
  <c r="Y8" i="1"/>
  <c r="Y5" i="3"/>
  <c r="V33" i="19"/>
  <c r="U26" i="12"/>
  <c r="V32" i="19"/>
  <c r="U22" i="9"/>
  <c r="AA33" i="7"/>
  <c r="Z33" i="7"/>
  <c r="AA5" i="1"/>
  <c r="Z5" i="1"/>
  <c r="X28" i="9"/>
  <c r="O17" i="15"/>
  <c r="AA12" i="5"/>
  <c r="Z12" i="5"/>
  <c r="X11" i="12"/>
  <c r="AB7" i="19"/>
  <c r="AA7" i="19"/>
  <c r="X5" i="8"/>
  <c r="Y23" i="6"/>
  <c r="U4" i="4"/>
  <c r="Y30" i="7"/>
  <c r="U24" i="7"/>
  <c r="K13" i="8"/>
  <c r="Y13" i="8"/>
  <c r="X26" i="12"/>
  <c r="M20" i="16"/>
  <c r="N12" i="22"/>
  <c r="O10" i="7"/>
  <c r="Y13" i="3"/>
  <c r="Y9" i="6"/>
  <c r="X9" i="9"/>
  <c r="K34" i="12"/>
  <c r="Z34" i="12"/>
  <c r="AA34" i="12"/>
  <c r="O4" i="7"/>
  <c r="Y12" i="11"/>
  <c r="U5" i="3"/>
  <c r="X10" i="17"/>
  <c r="O7" i="13"/>
  <c r="K27" i="12"/>
  <c r="Z27" i="12"/>
  <c r="AA27" i="12"/>
  <c r="M10" i="8"/>
  <c r="X23" i="9"/>
  <c r="K4" i="17"/>
  <c r="Z4" i="17"/>
  <c r="AA4" i="17"/>
  <c r="V14" i="22"/>
  <c r="O20" i="16"/>
  <c r="N31" i="19"/>
  <c r="Y4" i="7"/>
  <c r="K12" i="3"/>
  <c r="Z12" i="3"/>
  <c r="AA12" i="3"/>
  <c r="X16" i="5"/>
  <c r="X20" i="10"/>
  <c r="M9" i="5"/>
  <c r="U36" i="12"/>
  <c r="AA6" i="8"/>
  <c r="Z6" i="8"/>
  <c r="X32" i="12"/>
  <c r="Y16" i="17"/>
  <c r="M32" i="15"/>
  <c r="K6" i="7"/>
  <c r="Y6" i="7"/>
  <c r="AB5" i="22"/>
  <c r="AA5" i="22"/>
  <c r="K16" i="17"/>
  <c r="Z16" i="17"/>
  <c r="AA16" i="17"/>
  <c r="X9" i="1"/>
  <c r="AA24" i="17"/>
  <c r="Z24" i="17"/>
  <c r="X17" i="11"/>
  <c r="M8" i="16"/>
  <c r="U13" i="15"/>
  <c r="AA10" i="5"/>
  <c r="Z10" i="5"/>
  <c r="U21" i="15"/>
  <c r="O18" i="16"/>
  <c r="X14" i="6"/>
  <c r="AA8" i="17"/>
  <c r="Z8" i="17"/>
  <c r="AA9" i="11"/>
  <c r="Z9" i="11"/>
  <c r="U24" i="16"/>
  <c r="X25" i="5"/>
  <c r="AA13" i="15"/>
  <c r="Z13" i="15"/>
  <c r="M6" i="8"/>
  <c r="M6" i="3"/>
  <c r="N16" i="19"/>
  <c r="AB31" i="19"/>
  <c r="AA31" i="19"/>
  <c r="U19" i="11"/>
  <c r="V12" i="19"/>
  <c r="M20" i="7"/>
  <c r="X37" i="12"/>
  <c r="K23" i="6"/>
  <c r="Z23" i="6"/>
  <c r="AA23" i="6"/>
  <c r="X4" i="14"/>
  <c r="K30" i="7"/>
  <c r="Z30" i="7"/>
  <c r="AA30" i="7"/>
  <c r="N13" i="21"/>
  <c r="V15" i="19"/>
  <c r="AA20" i="15"/>
  <c r="Z20" i="15"/>
  <c r="O24" i="12"/>
  <c r="Y13" i="20"/>
  <c r="X29" i="11"/>
  <c r="Y14" i="10"/>
  <c r="K13" i="3"/>
  <c r="Z13" i="3"/>
  <c r="AA13" i="3"/>
  <c r="K9" i="6"/>
  <c r="Z9" i="6"/>
  <c r="AA9" i="6"/>
  <c r="K8" i="6"/>
  <c r="Y8" i="6"/>
  <c r="O4" i="9"/>
  <c r="Y31" i="21"/>
  <c r="K12" i="11"/>
  <c r="Z12" i="11"/>
  <c r="AA12" i="11"/>
  <c r="X11" i="9"/>
  <c r="U9" i="3"/>
  <c r="U6" i="11"/>
  <c r="Y27" i="17"/>
  <c r="X27" i="12"/>
  <c r="X6" i="3"/>
  <c r="Z5" i="20"/>
  <c r="M31" i="9"/>
  <c r="K13" i="10"/>
  <c r="Y13" i="10"/>
  <c r="Y21" i="16"/>
  <c r="K4" i="7"/>
  <c r="Z4" i="7"/>
  <c r="AA4" i="7"/>
  <c r="Z9" i="20"/>
  <c r="K26" i="12"/>
  <c r="Y26" i="12"/>
  <c r="Y6" i="3"/>
  <c r="Z18" i="21"/>
  <c r="O8" i="5"/>
  <c r="M5" i="5"/>
  <c r="Y35" i="9"/>
  <c r="K10" i="5"/>
  <c r="Y10" i="5"/>
  <c r="M31" i="15"/>
  <c r="U14" i="16"/>
  <c r="X30" i="5"/>
  <c r="Y7" i="5"/>
  <c r="AB12" i="23"/>
  <c r="AA12" i="23"/>
  <c r="Z25" i="21"/>
  <c r="M19" i="7"/>
  <c r="K21" i="16"/>
  <c r="Z21" i="16"/>
  <c r="AA21" i="16"/>
  <c r="X12" i="11"/>
  <c r="Y12" i="23"/>
  <c r="X15" i="5"/>
  <c r="AA24" i="6"/>
  <c r="Z24" i="6"/>
  <c r="AB30" i="19"/>
  <c r="AA30" i="19"/>
  <c r="P7" i="23"/>
  <c r="V11" i="21"/>
  <c r="AA17" i="9"/>
  <c r="Z17" i="9"/>
  <c r="AA9" i="1"/>
  <c r="Z9" i="1"/>
  <c r="X15" i="7"/>
  <c r="O23" i="17"/>
  <c r="X15" i="9"/>
  <c r="Y14" i="11"/>
  <c r="Z15" i="22"/>
  <c r="Y12" i="20"/>
  <c r="M13" i="15"/>
  <c r="O7" i="9"/>
  <c r="Y7" i="21"/>
  <c r="M19" i="6"/>
  <c r="U23" i="16"/>
  <c r="K14" i="10"/>
  <c r="Z14" i="10"/>
  <c r="AA14" i="10"/>
  <c r="X25" i="17"/>
  <c r="Y14" i="9"/>
  <c r="M4" i="12"/>
  <c r="AA20" i="11"/>
  <c r="Z20" i="11"/>
  <c r="X13" i="16"/>
  <c r="X33" i="9"/>
  <c r="U8" i="5"/>
  <c r="Y11" i="22"/>
  <c r="Z40" i="19"/>
  <c r="K27" i="17"/>
  <c r="Z27" i="17"/>
  <c r="AA27" i="17"/>
  <c r="Y19" i="20"/>
  <c r="M31" i="7"/>
  <c r="L5" i="20"/>
  <c r="AA5" i="20"/>
  <c r="AB5" i="20"/>
  <c r="X16" i="7"/>
  <c r="O36" i="15"/>
  <c r="Y28" i="15"/>
  <c r="L9" i="20"/>
  <c r="AA9" i="20"/>
  <c r="AB9" i="20"/>
  <c r="O18" i="15"/>
  <c r="K6" i="3"/>
  <c r="Z6" i="3"/>
  <c r="AA6" i="3"/>
  <c r="L18" i="21"/>
  <c r="AA18" i="21"/>
  <c r="AB18" i="21"/>
  <c r="O25" i="10"/>
  <c r="K35" i="9"/>
  <c r="Z35" i="9"/>
  <c r="AA35" i="9"/>
  <c r="P6" i="20"/>
  <c r="M16" i="12"/>
  <c r="X12" i="3"/>
  <c r="AA19" i="12"/>
  <c r="Z19" i="12"/>
  <c r="P6" i="18"/>
  <c r="K7" i="5"/>
  <c r="Z7" i="5"/>
  <c r="AA7" i="5"/>
  <c r="U25" i="5"/>
  <c r="Z24" i="19"/>
  <c r="P34" i="19"/>
  <c r="L25" i="21"/>
  <c r="AA25" i="21"/>
  <c r="AB25" i="21"/>
  <c r="AA25" i="9"/>
  <c r="Z25" i="9"/>
  <c r="Z6" i="21"/>
  <c r="P27" i="20"/>
  <c r="AA20" i="6"/>
  <c r="Z20" i="6"/>
  <c r="U5" i="14"/>
  <c r="X23" i="17"/>
  <c r="X10" i="3"/>
  <c r="X8" i="17"/>
  <c r="M25" i="5"/>
  <c r="M21" i="16"/>
  <c r="U28" i="15"/>
  <c r="AA31" i="15"/>
  <c r="Z31" i="15"/>
  <c r="M28" i="12"/>
  <c r="AA21" i="15"/>
  <c r="Z21" i="15"/>
  <c r="M21" i="11"/>
  <c r="U11" i="3"/>
  <c r="L15" i="22"/>
  <c r="AA15" i="22"/>
  <c r="AB15" i="22"/>
  <c r="Y32" i="20"/>
  <c r="P9" i="23"/>
  <c r="P7" i="22"/>
  <c r="K23" i="15"/>
  <c r="Y23" i="15"/>
  <c r="K20" i="15"/>
  <c r="Y20" i="15"/>
  <c r="Y16" i="22"/>
  <c r="Z6" i="18"/>
  <c r="M7" i="5"/>
  <c r="K14" i="9"/>
  <c r="Z14" i="9"/>
  <c r="AA14" i="9"/>
  <c r="V9" i="23"/>
  <c r="M33" i="12"/>
  <c r="O13" i="16"/>
  <c r="P15" i="19"/>
  <c r="AA26" i="17"/>
  <c r="Z26" i="17"/>
  <c r="L40" i="19"/>
  <c r="AA40" i="19"/>
  <c r="AB40" i="19"/>
  <c r="U18" i="9"/>
  <c r="U39" i="12"/>
  <c r="O19" i="11"/>
  <c r="P5" i="21"/>
  <c r="U23" i="6"/>
  <c r="Y18" i="17"/>
  <c r="K28" i="15"/>
  <c r="Z28" i="15"/>
  <c r="AA28" i="15"/>
  <c r="U27" i="10"/>
  <c r="U8" i="1"/>
  <c r="Y27" i="10"/>
  <c r="Y7" i="3"/>
  <c r="AA18" i="15"/>
  <c r="Z18" i="15"/>
  <c r="X26" i="11"/>
  <c r="U24" i="6"/>
  <c r="O20" i="10"/>
  <c r="P10" i="23"/>
  <c r="U12" i="15"/>
  <c r="V20" i="20"/>
  <c r="AA36" i="15"/>
  <c r="Z36" i="15"/>
  <c r="Z18" i="20"/>
  <c r="Y25" i="11"/>
  <c r="K6" i="8"/>
  <c r="Y6" i="8"/>
  <c r="M13" i="9"/>
  <c r="L24" i="19"/>
  <c r="AA24" i="19"/>
  <c r="AB24" i="19"/>
  <c r="Y10" i="11"/>
  <c r="X5" i="1"/>
  <c r="N18" i="21"/>
  <c r="V6" i="18"/>
  <c r="Y10" i="7"/>
  <c r="AA8" i="12"/>
  <c r="Z8" i="12"/>
  <c r="M18" i="5"/>
  <c r="M15" i="10"/>
  <c r="M9" i="17"/>
  <c r="Y33" i="19"/>
  <c r="U6" i="6"/>
  <c r="M21" i="10"/>
  <c r="U12" i="14"/>
  <c r="M22" i="7"/>
  <c r="O19" i="12"/>
  <c r="U9" i="7"/>
  <c r="Y17" i="10"/>
  <c r="N15" i="22"/>
  <c r="P8" i="21"/>
  <c r="X5" i="9"/>
  <c r="P7" i="19"/>
  <c r="K7" i="16"/>
  <c r="Z7" i="16"/>
  <c r="AA7" i="16"/>
  <c r="M20" i="5"/>
  <c r="AA19" i="16"/>
  <c r="Z19" i="16"/>
  <c r="K5" i="12"/>
  <c r="Y5" i="12"/>
  <c r="O8" i="6"/>
  <c r="O14" i="6"/>
  <c r="M7" i="15"/>
  <c r="AA24" i="7"/>
  <c r="Z24" i="7"/>
  <c r="V19" i="19"/>
  <c r="K16" i="11"/>
  <c r="Y16" i="11"/>
  <c r="L11" i="19"/>
  <c r="AA11" i="19"/>
  <c r="AB11" i="19"/>
  <c r="L30" i="20"/>
  <c r="Z30" i="20"/>
  <c r="L5" i="21"/>
  <c r="Z5" i="21"/>
  <c r="K19" i="16"/>
  <c r="Y19" i="16"/>
  <c r="X5" i="5"/>
  <c r="O9" i="13"/>
  <c r="U22" i="7"/>
  <c r="K21" i="11"/>
  <c r="Y21" i="11"/>
  <c r="Y22" i="21"/>
  <c r="L6" i="18"/>
  <c r="AA6" i="18"/>
  <c r="AB6" i="18"/>
  <c r="M24" i="17"/>
  <c r="M12" i="15"/>
  <c r="X11" i="15"/>
  <c r="L32" i="20"/>
  <c r="Z32" i="20"/>
  <c r="K20" i="11"/>
  <c r="Y20" i="11"/>
  <c r="N9" i="20"/>
  <c r="X29" i="5"/>
  <c r="V5" i="22"/>
  <c r="P19" i="20"/>
  <c r="K26" i="17"/>
  <c r="Y26" i="17"/>
  <c r="X12" i="14"/>
  <c r="M29" i="12"/>
  <c r="U27" i="11"/>
  <c r="O10" i="6"/>
  <c r="Y8" i="22"/>
  <c r="Y29" i="19"/>
  <c r="Y37" i="12"/>
  <c r="O16" i="10"/>
  <c r="M23" i="5"/>
  <c r="K18" i="17"/>
  <c r="Z18" i="17"/>
  <c r="AA18" i="17"/>
  <c r="K22" i="6"/>
  <c r="Y22" i="6"/>
  <c r="K14" i="8"/>
  <c r="Y14" i="8"/>
  <c r="M12" i="3"/>
  <c r="K27" i="10"/>
  <c r="Z27" i="10"/>
  <c r="AA27" i="10"/>
  <c r="K7" i="3"/>
  <c r="Z7" i="3"/>
  <c r="AA7" i="3"/>
  <c r="K18" i="15"/>
  <c r="Y18" i="15"/>
  <c r="K25" i="11"/>
  <c r="Z25" i="11"/>
  <c r="AA25" i="11"/>
  <c r="AA20" i="17"/>
  <c r="Z20" i="17"/>
  <c r="K8" i="17"/>
  <c r="Y8" i="17"/>
  <c r="K18" i="6"/>
  <c r="Z18" i="6"/>
  <c r="AA18" i="6"/>
  <c r="U16" i="15"/>
  <c r="U5" i="9"/>
  <c r="P35" i="19"/>
  <c r="L18" i="20"/>
  <c r="AA18" i="20"/>
  <c r="AB18" i="20"/>
  <c r="U9" i="12"/>
  <c r="N17" i="22"/>
  <c r="AA14" i="14"/>
  <c r="Z14" i="14"/>
  <c r="X35" i="15"/>
  <c r="K14" i="6"/>
  <c r="Y14" i="6"/>
  <c r="O12" i="11"/>
  <c r="V11" i="18"/>
  <c r="L12" i="23"/>
  <c r="Z12" i="23"/>
  <c r="V34" i="19"/>
  <c r="U20" i="7"/>
  <c r="AB8" i="20"/>
  <c r="AA8" i="20"/>
  <c r="M19" i="12"/>
  <c r="X8" i="7"/>
  <c r="K17" i="9"/>
  <c r="Y17" i="9"/>
  <c r="AA11" i="12"/>
  <c r="Z11" i="12"/>
  <c r="AB7" i="22"/>
  <c r="AA7" i="22"/>
  <c r="X17" i="17"/>
  <c r="U4" i="11"/>
  <c r="Y21" i="17"/>
  <c r="Y22" i="5"/>
  <c r="AB25" i="19"/>
  <c r="AA25" i="19"/>
  <c r="Y4" i="15"/>
  <c r="X11" i="7"/>
  <c r="AA11" i="11"/>
  <c r="Z11" i="11"/>
  <c r="N19" i="19"/>
  <c r="U24" i="10"/>
  <c r="V37" i="19"/>
  <c r="U24" i="17"/>
  <c r="X34" i="12"/>
  <c r="X28" i="10"/>
  <c r="U20" i="9"/>
  <c r="U7" i="16"/>
  <c r="X17" i="12"/>
  <c r="U14" i="11"/>
  <c r="Y5" i="17"/>
  <c r="X6" i="5"/>
  <c r="L6" i="21"/>
  <c r="AA6" i="21"/>
  <c r="AB6" i="21"/>
  <c r="K5" i="3"/>
  <c r="Z5" i="3"/>
  <c r="AA5" i="3"/>
  <c r="N37" i="19"/>
  <c r="Y30" i="9"/>
  <c r="Y14" i="19"/>
  <c r="Z32" i="19"/>
  <c r="Y7" i="7"/>
  <c r="Y8" i="3"/>
  <c r="O16" i="9"/>
  <c r="K36" i="15"/>
  <c r="Y36" i="15"/>
  <c r="N12" i="20"/>
  <c r="V6" i="20"/>
  <c r="AA9" i="17"/>
  <c r="Z9" i="17"/>
  <c r="U20" i="6"/>
  <c r="AB34" i="19"/>
  <c r="AA34" i="19"/>
  <c r="K9" i="11"/>
  <c r="Y9" i="11"/>
  <c r="Z28" i="20"/>
  <c r="K21" i="17"/>
  <c r="Z21" i="17"/>
  <c r="AA21" i="17"/>
  <c r="M5" i="6"/>
  <c r="X7" i="11"/>
  <c r="Z16" i="20"/>
  <c r="M16" i="11"/>
  <c r="V34" i="20"/>
  <c r="U13" i="5"/>
  <c r="AA29" i="12"/>
  <c r="Z29" i="12"/>
  <c r="U19" i="17"/>
  <c r="M25" i="15"/>
  <c r="M6" i="15"/>
  <c r="U6" i="15"/>
  <c r="M7" i="9"/>
  <c r="K4" i="15"/>
  <c r="Z4" i="15"/>
  <c r="AA4" i="15"/>
  <c r="Y18" i="21"/>
  <c r="O9" i="17"/>
  <c r="K17" i="10"/>
  <c r="Z17" i="10"/>
  <c r="AA17" i="10"/>
  <c r="U6" i="8"/>
  <c r="O13" i="6"/>
  <c r="AA38" i="15"/>
  <c r="Z38" i="15"/>
  <c r="U7" i="17"/>
  <c r="U14" i="12"/>
  <c r="U23" i="15"/>
  <c r="U20" i="15"/>
  <c r="U11" i="11"/>
  <c r="AA7" i="15"/>
  <c r="Z7" i="15"/>
  <c r="O28" i="12"/>
  <c r="U8" i="13"/>
  <c r="X22" i="11"/>
  <c r="K27" i="6"/>
  <c r="Y27" i="6"/>
  <c r="U26" i="5"/>
  <c r="V11" i="20"/>
  <c r="K10" i="11"/>
  <c r="Z10" i="11"/>
  <c r="AA10" i="11"/>
  <c r="K37" i="12"/>
  <c r="Z37" i="12"/>
  <c r="AA37" i="12"/>
  <c r="P29" i="20"/>
  <c r="M11" i="16"/>
  <c r="X23" i="11"/>
  <c r="Z14" i="21"/>
  <c r="K5" i="17"/>
  <c r="Z5" i="17"/>
  <c r="AA5" i="17"/>
  <c r="Y21" i="10"/>
  <c r="K24" i="7"/>
  <c r="Y24" i="7"/>
  <c r="N16" i="20"/>
  <c r="K30" i="9"/>
  <c r="Z30" i="9"/>
  <c r="AA30" i="9"/>
  <c r="Y6" i="18"/>
  <c r="L32" i="19"/>
  <c r="AA32" i="19"/>
  <c r="AB32" i="19"/>
  <c r="K7" i="7"/>
  <c r="Z7" i="7"/>
  <c r="AA7" i="7"/>
  <c r="K8" i="3"/>
  <c r="Z8" i="3"/>
  <c r="AA8" i="3"/>
  <c r="Y13" i="22"/>
  <c r="Y11" i="14"/>
  <c r="U18" i="7"/>
  <c r="AA10" i="12"/>
  <c r="Z10" i="12"/>
  <c r="Y29" i="21"/>
  <c r="Z27" i="20"/>
  <c r="K7" i="17"/>
  <c r="Y7" i="17"/>
  <c r="Y35" i="21"/>
  <c r="AA6" i="16"/>
  <c r="Z6" i="16"/>
  <c r="X9" i="5"/>
  <c r="U6" i="17"/>
  <c r="U28" i="11"/>
  <c r="AA12" i="12"/>
  <c r="Z12" i="12"/>
  <c r="U5" i="12"/>
  <c r="L16" i="20"/>
  <c r="AA16" i="20"/>
  <c r="AB16" i="20"/>
  <c r="Y17" i="15"/>
  <c r="U14" i="8"/>
  <c r="Y8" i="19"/>
  <c r="AB26" i="20"/>
  <c r="AA26" i="20"/>
  <c r="X29" i="7"/>
  <c r="U26" i="7"/>
  <c r="U5" i="4"/>
  <c r="X8" i="12"/>
  <c r="U7" i="7"/>
  <c r="O16" i="16"/>
  <c r="AA5" i="14"/>
  <c r="Z5" i="14"/>
  <c r="P31" i="21"/>
  <c r="Z7" i="21"/>
  <c r="N29" i="19"/>
  <c r="N21" i="19"/>
  <c r="M5" i="12"/>
  <c r="X6" i="13"/>
  <c r="X14" i="10"/>
  <c r="N5" i="18"/>
  <c r="M8" i="15"/>
  <c r="X25" i="10"/>
  <c r="Y10" i="9"/>
  <c r="X19" i="12"/>
  <c r="P5" i="23"/>
  <c r="Y26" i="5"/>
  <c r="O13" i="11"/>
  <c r="P34" i="21"/>
  <c r="AA36" i="9"/>
  <c r="Z36" i="9"/>
  <c r="L5" i="22"/>
  <c r="Z5" i="22"/>
  <c r="N4" i="18"/>
  <c r="M25" i="7"/>
  <c r="K10" i="9"/>
  <c r="Z10" i="9"/>
  <c r="AA10" i="9"/>
  <c r="O7" i="7"/>
  <c r="L14" i="21"/>
  <c r="AA14" i="21"/>
  <c r="AB14" i="21"/>
  <c r="X21" i="16"/>
  <c r="K21" i="10"/>
  <c r="Z21" i="10"/>
  <c r="AA21" i="10"/>
  <c r="Z20" i="19"/>
  <c r="P8" i="19"/>
  <c r="Y7" i="10"/>
  <c r="X13" i="14"/>
  <c r="Y22" i="9"/>
  <c r="K14" i="14"/>
  <c r="Y14" i="14"/>
  <c r="Y9" i="19"/>
  <c r="M20" i="12"/>
  <c r="L27" i="20"/>
  <c r="AA27" i="20"/>
  <c r="AB27" i="20"/>
  <c r="O4" i="12"/>
  <c r="Z4" i="20"/>
  <c r="AA29" i="11"/>
  <c r="Z29" i="11"/>
  <c r="U16" i="12"/>
  <c r="O19" i="6"/>
  <c r="X4" i="1"/>
  <c r="U15" i="16"/>
  <c r="O24" i="17"/>
  <c r="K14" i="15"/>
  <c r="Y14" i="15"/>
  <c r="K9" i="17"/>
  <c r="Y9" i="17"/>
  <c r="O18" i="5"/>
  <c r="K17" i="15"/>
  <c r="Z17" i="15"/>
  <c r="AA17" i="15"/>
  <c r="U9" i="6"/>
  <c r="AA18" i="7"/>
  <c r="Z18" i="7"/>
  <c r="X24" i="9"/>
  <c r="U5" i="17"/>
  <c r="K12" i="5"/>
  <c r="Y12" i="5"/>
  <c r="X14" i="12"/>
  <c r="O22" i="9"/>
  <c r="AA25" i="6"/>
  <c r="Z25" i="6"/>
  <c r="AB33" i="19"/>
  <c r="AA33" i="19"/>
  <c r="AA14" i="5"/>
  <c r="Z14" i="5"/>
  <c r="AB37" i="19"/>
  <c r="AA37" i="19"/>
  <c r="O12" i="3"/>
  <c r="AA19" i="10"/>
  <c r="Z19" i="10"/>
  <c r="AB8" i="22"/>
  <c r="AA8" i="22"/>
  <c r="U23" i="10"/>
  <c r="AB10" i="22"/>
  <c r="AA10" i="22"/>
  <c r="X34" i="9"/>
  <c r="L7" i="21"/>
  <c r="AA7" i="21"/>
  <c r="AB7" i="21"/>
  <c r="U10" i="8"/>
  <c r="M39" i="12"/>
  <c r="Z11" i="21"/>
  <c r="X19" i="9"/>
  <c r="O19" i="7"/>
  <c r="AA10" i="15"/>
  <c r="Z10" i="15"/>
  <c r="AA17" i="12"/>
  <c r="Z17" i="12"/>
  <c r="K26" i="5"/>
  <c r="Z26" i="5"/>
  <c r="AA26" i="5"/>
  <c r="Y27" i="19"/>
  <c r="Y10" i="22"/>
  <c r="U25" i="11"/>
  <c r="Y15" i="6"/>
  <c r="K20" i="17"/>
  <c r="Y20" i="17"/>
  <c r="O6" i="8"/>
  <c r="V7" i="19"/>
  <c r="V4" i="18"/>
  <c r="N8" i="23"/>
  <c r="N10" i="20"/>
  <c r="L20" i="19"/>
  <c r="AA20" i="19"/>
  <c r="AB20" i="19"/>
  <c r="X5" i="4"/>
  <c r="K7" i="10"/>
  <c r="Z7" i="10"/>
  <c r="AA7" i="10"/>
  <c r="Z19" i="21"/>
  <c r="X13" i="5"/>
  <c r="K22" i="9"/>
  <c r="Z22" i="9"/>
  <c r="AA22" i="9"/>
  <c r="Z5" i="23"/>
  <c r="K12" i="12"/>
  <c r="Y12" i="12"/>
  <c r="K29" i="11"/>
  <c r="Y29" i="11"/>
  <c r="K10" i="12"/>
  <c r="Y10" i="12"/>
  <c r="X12" i="16"/>
  <c r="Y11" i="18"/>
  <c r="Y22" i="20"/>
  <c r="Y20" i="12"/>
  <c r="Y33" i="21"/>
  <c r="M34" i="9"/>
  <c r="M9" i="7"/>
  <c r="N10" i="19"/>
  <c r="X6" i="7"/>
  <c r="X7" i="3"/>
  <c r="AA22" i="10"/>
  <c r="Z22" i="10"/>
  <c r="M34" i="12"/>
  <c r="P37" i="21"/>
  <c r="N39" i="19"/>
  <c r="U8" i="10"/>
  <c r="O7" i="6"/>
  <c r="Y26" i="6"/>
  <c r="M28" i="10"/>
  <c r="O9" i="1"/>
  <c r="N19" i="20"/>
  <c r="K5" i="1"/>
  <c r="Y5" i="1"/>
  <c r="AA22" i="16"/>
  <c r="Z22" i="16"/>
  <c r="O15" i="9"/>
  <c r="M24" i="5"/>
  <c r="AA8" i="7"/>
  <c r="Z8" i="7"/>
  <c r="Y12" i="9"/>
  <c r="X24" i="6"/>
  <c r="P4" i="18"/>
  <c r="AA17" i="5"/>
  <c r="Z17" i="5"/>
  <c r="P22" i="20"/>
  <c r="Y6" i="19"/>
  <c r="U12" i="17"/>
  <c r="X28" i="7"/>
  <c r="X29" i="6"/>
  <c r="AA25" i="17"/>
  <c r="Z25" i="17"/>
  <c r="O22" i="15"/>
  <c r="L11" i="21"/>
  <c r="AA11" i="21"/>
  <c r="AB11" i="21"/>
  <c r="X13" i="6"/>
  <c r="AA11" i="17"/>
  <c r="Z11" i="17"/>
  <c r="AA5" i="16"/>
  <c r="Z5" i="16"/>
  <c r="U4" i="8"/>
  <c r="X10" i="16"/>
  <c r="K8" i="15"/>
  <c r="Y8" i="15"/>
  <c r="V5" i="19"/>
  <c r="U13" i="11"/>
  <c r="K10" i="7"/>
  <c r="Z10" i="7"/>
  <c r="AA10" i="7"/>
  <c r="M16" i="7"/>
  <c r="Y33" i="20"/>
  <c r="Y4" i="18"/>
  <c r="N7" i="23"/>
  <c r="P32" i="21"/>
  <c r="U4" i="16"/>
  <c r="K24" i="17"/>
  <c r="Y24" i="17"/>
  <c r="L8" i="20"/>
  <c r="Z8" i="20"/>
  <c r="K36" i="9"/>
  <c r="Y36" i="9"/>
  <c r="P26" i="20"/>
  <c r="K15" i="6"/>
  <c r="Z15" i="6"/>
  <c r="AA15" i="6"/>
  <c r="M27" i="7"/>
  <c r="X11" i="16"/>
  <c r="X38" i="12"/>
  <c r="K25" i="9"/>
  <c r="Y25" i="9"/>
  <c r="P15" i="21"/>
  <c r="Y17" i="22"/>
  <c r="K8" i="12"/>
  <c r="Y8" i="12"/>
  <c r="X33" i="12"/>
  <c r="Y39" i="21"/>
  <c r="L19" i="21"/>
  <c r="AA19" i="21"/>
  <c r="AB19" i="21"/>
  <c r="U10" i="14"/>
  <c r="K20" i="6"/>
  <c r="Y20" i="6"/>
  <c r="L5" i="23"/>
  <c r="AA5" i="23"/>
  <c r="AB5" i="23"/>
  <c r="O8" i="15"/>
  <c r="X29" i="12"/>
  <c r="L4" i="20"/>
  <c r="AA4" i="20"/>
  <c r="AB4" i="20"/>
  <c r="P18" i="19"/>
  <c r="U12" i="16"/>
  <c r="O12" i="14"/>
  <c r="K22" i="5"/>
  <c r="Z22" i="5"/>
  <c r="AA22" i="5"/>
  <c r="K20" i="12"/>
  <c r="Z20" i="12"/>
  <c r="AA20" i="12"/>
  <c r="N10" i="22"/>
  <c r="X33" i="15"/>
  <c r="U23" i="17"/>
  <c r="AA20" i="10"/>
  <c r="Z20" i="10"/>
  <c r="X18" i="6"/>
  <c r="Z17" i="21"/>
  <c r="K24" i="6"/>
  <c r="Y24" i="6"/>
  <c r="K13" i="15"/>
  <c r="Y13" i="15"/>
  <c r="X34" i="15"/>
  <c r="M17" i="17"/>
  <c r="K26" i="6"/>
  <c r="Z26" i="6"/>
  <c r="AA26" i="6"/>
  <c r="Y27" i="20"/>
  <c r="U20" i="17"/>
  <c r="AA9" i="16"/>
  <c r="Z9" i="16"/>
  <c r="N13" i="22"/>
  <c r="U14" i="13"/>
  <c r="K29" i="5"/>
  <c r="Y29" i="5"/>
  <c r="M16" i="9"/>
  <c r="P12" i="21"/>
  <c r="L31" i="19"/>
  <c r="Z31" i="19"/>
  <c r="M19" i="16"/>
  <c r="U25" i="16"/>
  <c r="V12" i="21"/>
  <c r="M4" i="9"/>
  <c r="Y15" i="22"/>
  <c r="AB13" i="20"/>
  <c r="AA13" i="20"/>
  <c r="O18" i="11"/>
  <c r="X27" i="16"/>
  <c r="Y5" i="23"/>
  <c r="O11" i="17"/>
  <c r="N38" i="19"/>
  <c r="X30" i="12"/>
  <c r="Y11" i="23"/>
  <c r="K14" i="5"/>
  <c r="Y14" i="5"/>
  <c r="U34" i="12"/>
  <c r="O15" i="17"/>
  <c r="Z13" i="21"/>
  <c r="U35" i="12"/>
  <c r="X5" i="13"/>
  <c r="V13" i="20"/>
  <c r="U23" i="7"/>
  <c r="K12" i="9"/>
  <c r="Z12" i="9"/>
  <c r="AA12" i="9"/>
  <c r="AA8" i="9"/>
  <c r="Z8" i="9"/>
  <c r="V10" i="18"/>
  <c r="X25" i="11"/>
  <c r="AA27" i="5"/>
  <c r="Z27" i="5"/>
  <c r="K5" i="16"/>
  <c r="Y5" i="16"/>
  <c r="X18" i="15"/>
  <c r="Z8" i="19"/>
  <c r="N9" i="18"/>
  <c r="U6" i="1"/>
  <c r="O24" i="16"/>
  <c r="M6" i="5"/>
  <c r="U28" i="7"/>
  <c r="L28" i="20"/>
  <c r="AA28" i="20"/>
  <c r="AB28" i="20"/>
  <c r="X4" i="15"/>
  <c r="X12" i="12"/>
  <c r="M16" i="16"/>
  <c r="X16" i="16"/>
  <c r="X26" i="5"/>
  <c r="Y5" i="19"/>
  <c r="Y25" i="20"/>
  <c r="X18" i="10"/>
  <c r="Y26" i="20"/>
  <c r="X4" i="9"/>
  <c r="AB36" i="19"/>
  <c r="AA36" i="19"/>
  <c r="U18" i="12"/>
  <c r="K14" i="11"/>
  <c r="Z14" i="11"/>
  <c r="AA14" i="11"/>
  <c r="X10" i="5"/>
  <c r="X19" i="6"/>
  <c r="M19" i="5"/>
  <c r="Z37" i="21"/>
  <c r="P17" i="20"/>
  <c r="X15" i="10"/>
  <c r="Y36" i="21"/>
  <c r="N29" i="21"/>
  <c r="AA25" i="16"/>
  <c r="Z25" i="16"/>
  <c r="V14" i="21"/>
  <c r="K18" i="7"/>
  <c r="Y18" i="7"/>
  <c r="M20" i="11"/>
  <c r="L7" i="22"/>
  <c r="Z7" i="22"/>
  <c r="K29" i="12"/>
  <c r="Y29" i="12"/>
  <c r="K4" i="5"/>
  <c r="Y4" i="5"/>
  <c r="L17" i="21"/>
  <c r="AA17" i="21"/>
  <c r="AB17" i="21"/>
  <c r="AA39" i="12"/>
  <c r="Z39" i="12"/>
  <c r="AA23" i="16"/>
  <c r="Z23" i="16"/>
  <c r="L37" i="19"/>
  <c r="Z37" i="19"/>
  <c r="K25" i="6"/>
  <c r="Y25" i="6"/>
  <c r="O25" i="5"/>
  <c r="V10" i="21"/>
  <c r="M4" i="8"/>
  <c r="X23" i="16"/>
  <c r="Y4" i="19"/>
  <c r="L34" i="19"/>
  <c r="Z34" i="19"/>
  <c r="U8" i="6"/>
  <c r="L13" i="21"/>
  <c r="AA13" i="21"/>
  <c r="AB13" i="21"/>
  <c r="K9" i="16"/>
  <c r="Y9" i="16"/>
  <c r="Y9" i="8"/>
  <c r="M7" i="16"/>
  <c r="X5" i="15"/>
  <c r="U20" i="11"/>
  <c r="M17" i="5"/>
  <c r="K20" i="10"/>
  <c r="Y20" i="10"/>
  <c r="U25" i="6"/>
  <c r="X20" i="5"/>
  <c r="X31" i="12"/>
  <c r="X32" i="6"/>
  <c r="Y24" i="11"/>
  <c r="L30" i="19"/>
  <c r="Z30" i="19"/>
  <c r="U30" i="12"/>
  <c r="U19" i="10"/>
  <c r="AA18" i="9"/>
  <c r="Z18" i="9"/>
  <c r="AA16" i="6"/>
  <c r="Z16" i="6"/>
  <c r="X13" i="9"/>
  <c r="AA12" i="16"/>
  <c r="Z12" i="16"/>
  <c r="AB9" i="19"/>
  <c r="AA9" i="19"/>
  <c r="Y15" i="12"/>
  <c r="AB22" i="20"/>
  <c r="AA22" i="20"/>
  <c r="X26" i="9"/>
  <c r="M11" i="8"/>
  <c r="N8" i="22"/>
  <c r="X6" i="4"/>
  <c r="Z21" i="20"/>
  <c r="X15" i="8"/>
  <c r="Y24" i="9"/>
  <c r="Y40" i="19"/>
  <c r="U20" i="16"/>
  <c r="AA29" i="10"/>
  <c r="Z29" i="10"/>
  <c r="Z10" i="20"/>
  <c r="M12" i="11"/>
  <c r="X7" i="14"/>
  <c r="Y26" i="16"/>
  <c r="L9" i="23"/>
  <c r="Z9" i="23"/>
  <c r="Y25" i="10"/>
  <c r="O21" i="9"/>
  <c r="V16" i="21"/>
  <c r="M23" i="17"/>
  <c r="K9" i="8"/>
  <c r="Z9" i="8"/>
  <c r="AA9" i="8"/>
  <c r="Y7" i="8"/>
  <c r="Y32" i="7"/>
  <c r="O22" i="16"/>
  <c r="O20" i="5"/>
  <c r="Y4" i="14"/>
  <c r="O6" i="3"/>
  <c r="U8" i="14"/>
  <c r="Y23" i="21"/>
  <c r="Y7" i="12"/>
  <c r="K24" i="11"/>
  <c r="Z24" i="11"/>
  <c r="AA24" i="11"/>
  <c r="M18" i="11"/>
  <c r="M13" i="17"/>
  <c r="N15" i="19"/>
  <c r="U5" i="10"/>
  <c r="M17" i="10"/>
  <c r="X21" i="6"/>
  <c r="K31" i="15"/>
  <c r="Y31" i="15"/>
  <c r="X4" i="4"/>
  <c r="V12" i="18"/>
  <c r="O12" i="5"/>
  <c r="AA35" i="12"/>
  <c r="Z35" i="12"/>
  <c r="AA31" i="7"/>
  <c r="Z31" i="7"/>
  <c r="X6" i="11"/>
  <c r="U25" i="10"/>
  <c r="P8" i="20"/>
  <c r="P38" i="19"/>
  <c r="Z15" i="19"/>
  <c r="U8" i="7"/>
  <c r="AA21" i="6"/>
  <c r="Z21" i="6"/>
  <c r="X4" i="12"/>
  <c r="AA13" i="17"/>
  <c r="Z13" i="17"/>
  <c r="X12" i="5"/>
  <c r="AB33" i="20"/>
  <c r="AA33" i="20"/>
  <c r="P19" i="21"/>
  <c r="V39" i="21"/>
  <c r="M25" i="17"/>
  <c r="M23" i="9"/>
  <c r="M8" i="14"/>
  <c r="V7" i="18"/>
  <c r="P25" i="21"/>
  <c r="N11" i="19"/>
  <c r="M24" i="11"/>
  <c r="M4" i="17"/>
  <c r="K26" i="16"/>
  <c r="Z26" i="16"/>
  <c r="AA26" i="16"/>
  <c r="O17" i="17"/>
  <c r="N32" i="21"/>
  <c r="K25" i="10"/>
  <c r="Z25" i="10"/>
  <c r="AA25" i="10"/>
  <c r="Y32" i="12"/>
  <c r="Z14" i="19"/>
  <c r="AA27" i="9"/>
  <c r="Z27" i="9"/>
  <c r="V32" i="20"/>
  <c r="K7" i="8"/>
  <c r="Z7" i="8"/>
  <c r="AA7" i="8"/>
  <c r="K32" i="7"/>
  <c r="Z32" i="7"/>
  <c r="AA32" i="7"/>
  <c r="K8" i="7"/>
  <c r="Y8" i="7"/>
  <c r="N39" i="21"/>
  <c r="AA15" i="11"/>
  <c r="Z15" i="11"/>
  <c r="K4" i="14"/>
  <c r="Z4" i="14"/>
  <c r="AA4" i="14"/>
  <c r="M9" i="16"/>
  <c r="U30" i="15"/>
  <c r="V7" i="22"/>
  <c r="M23" i="11"/>
  <c r="M12" i="8"/>
  <c r="M8" i="17"/>
  <c r="U17" i="17"/>
  <c r="M7" i="7"/>
  <c r="U7" i="8"/>
  <c r="AA10" i="8"/>
  <c r="Z10" i="8"/>
  <c r="Y12" i="19"/>
  <c r="U19" i="5"/>
  <c r="X9" i="15"/>
  <c r="AA5" i="11"/>
  <c r="Z5" i="11"/>
  <c r="P23" i="21"/>
  <c r="O8" i="14"/>
  <c r="Y10" i="3"/>
  <c r="N25" i="19"/>
  <c r="Y11" i="9"/>
  <c r="AA12" i="7"/>
  <c r="Z12" i="7"/>
  <c r="V10" i="19"/>
  <c r="M10" i="6"/>
  <c r="N17" i="20"/>
  <c r="AB27" i="21"/>
  <c r="AA27" i="21"/>
  <c r="X24" i="5"/>
  <c r="L15" i="19"/>
  <c r="AA15" i="19"/>
  <c r="AB15" i="19"/>
  <c r="Z7" i="20"/>
  <c r="Y31" i="6"/>
  <c r="Y22" i="17"/>
  <c r="X28" i="11"/>
  <c r="O4" i="3"/>
  <c r="AB20" i="20"/>
  <c r="AA20" i="20"/>
  <c r="X37" i="15"/>
  <c r="V4" i="21"/>
  <c r="K5" i="5"/>
  <c r="Y5" i="5"/>
  <c r="O22" i="12"/>
  <c r="U14" i="5"/>
  <c r="N5" i="20"/>
  <c r="X4" i="10"/>
  <c r="M5" i="15"/>
  <c r="M6" i="6"/>
  <c r="O27" i="6"/>
  <c r="O28" i="6"/>
  <c r="L25" i="19"/>
  <c r="Z25" i="19"/>
  <c r="V23" i="19"/>
  <c r="L8" i="22"/>
  <c r="Z8" i="22"/>
  <c r="K9" i="1"/>
  <c r="Y9" i="1"/>
  <c r="U22" i="10"/>
  <c r="K38" i="15"/>
  <c r="Y38" i="15"/>
  <c r="O9" i="9"/>
  <c r="K22" i="16"/>
  <c r="Y22" i="16"/>
  <c r="L36" i="19"/>
  <c r="Z36" i="19"/>
  <c r="U7" i="13"/>
  <c r="X23" i="5"/>
  <c r="U10" i="11"/>
  <c r="L33" i="19"/>
  <c r="Z33" i="19"/>
  <c r="K18" i="10"/>
  <c r="Y18" i="10"/>
  <c r="Y37" i="21"/>
  <c r="Y11" i="8"/>
  <c r="K32" i="12"/>
  <c r="Z32" i="12"/>
  <c r="AA32" i="12"/>
  <c r="L14" i="19"/>
  <c r="AA14" i="19"/>
  <c r="AB14" i="19"/>
  <c r="K4" i="8"/>
  <c r="Y4" i="8"/>
  <c r="P11" i="22"/>
  <c r="Y24" i="5"/>
  <c r="K19" i="10"/>
  <c r="Y19" i="10"/>
  <c r="X19" i="10"/>
  <c r="X6" i="15"/>
  <c r="M8" i="3"/>
  <c r="U9" i="15"/>
  <c r="AB10" i="18"/>
  <c r="AA10" i="18"/>
  <c r="Z15" i="20"/>
  <c r="K11" i="11"/>
  <c r="Y11" i="11"/>
  <c r="X31" i="9"/>
  <c r="X16" i="9"/>
  <c r="U10" i="5"/>
  <c r="U8" i="9"/>
  <c r="X11" i="8"/>
  <c r="K11" i="12"/>
  <c r="Y11" i="12"/>
  <c r="U13" i="7"/>
  <c r="U18" i="10"/>
  <c r="V30" i="20"/>
  <c r="L27" i="21"/>
  <c r="Z27" i="21"/>
  <c r="Y34" i="19"/>
  <c r="L15" i="20"/>
  <c r="AA15" i="20"/>
  <c r="AB15" i="20"/>
  <c r="O29" i="7"/>
  <c r="U32" i="9"/>
  <c r="K11" i="9"/>
  <c r="Z11" i="9"/>
  <c r="AA11" i="9"/>
  <c r="Y13" i="13"/>
  <c r="P9" i="20"/>
  <c r="P37" i="19"/>
  <c r="Y8" i="8"/>
  <c r="V32" i="21"/>
  <c r="O9" i="16"/>
  <c r="AB14" i="22"/>
  <c r="AA14" i="22"/>
  <c r="M6" i="12"/>
  <c r="L7" i="20"/>
  <c r="AA7" i="20"/>
  <c r="AB7" i="20"/>
  <c r="K31" i="6"/>
  <c r="Z31" i="6"/>
  <c r="AA31" i="6"/>
  <c r="K22" i="17"/>
  <c r="Z22" i="17"/>
  <c r="AA22" i="17"/>
  <c r="O5" i="6"/>
  <c r="N25" i="21"/>
  <c r="N28" i="19"/>
  <c r="X6" i="6"/>
  <c r="Y4" i="20"/>
  <c r="AA28" i="5"/>
  <c r="Z28" i="5"/>
  <c r="U8" i="15"/>
  <c r="O21" i="6"/>
  <c r="K17" i="12"/>
  <c r="Y17" i="12"/>
  <c r="U27" i="5"/>
  <c r="K10" i="8"/>
  <c r="Y10" i="8"/>
  <c r="AB4" i="22"/>
  <c r="AA4" i="22"/>
  <c r="Y4" i="12"/>
  <c r="N24" i="20"/>
  <c r="U9" i="14"/>
  <c r="K33" i="7"/>
  <c r="Y33" i="7"/>
  <c r="X4" i="16"/>
  <c r="P32" i="19"/>
  <c r="Z26" i="21"/>
  <c r="Y24" i="16"/>
  <c r="X21" i="12"/>
  <c r="O4" i="1"/>
  <c r="N12" i="21"/>
  <c r="N29" i="20"/>
  <c r="K23" i="16"/>
  <c r="Y23" i="16"/>
  <c r="V30" i="19"/>
  <c r="X23" i="12"/>
  <c r="P7" i="21"/>
  <c r="X13" i="17"/>
  <c r="AB39" i="19"/>
  <c r="AA39" i="19"/>
  <c r="K13" i="13"/>
  <c r="Z13" i="13"/>
  <c r="AA13" i="13"/>
  <c r="X9" i="8"/>
  <c r="AA14" i="3"/>
  <c r="Z14" i="3"/>
  <c r="Z14" i="20"/>
  <c r="X4" i="8"/>
  <c r="M9" i="8"/>
  <c r="K8" i="8"/>
  <c r="Z8" i="8"/>
  <c r="AA8" i="8"/>
  <c r="AA15" i="8"/>
  <c r="Z15" i="8"/>
  <c r="X17" i="10"/>
  <c r="X13" i="7"/>
  <c r="X14" i="15"/>
  <c r="O6" i="7"/>
  <c r="X8" i="10"/>
  <c r="X20" i="16"/>
  <c r="V11" i="19"/>
  <c r="Z19" i="19"/>
  <c r="X30" i="7"/>
  <c r="X15" i="11"/>
  <c r="L37" i="21"/>
  <c r="AA37" i="21"/>
  <c r="AB37" i="21"/>
  <c r="N15" i="20"/>
  <c r="X15" i="16"/>
  <c r="V8" i="22"/>
  <c r="Y30" i="20"/>
  <c r="Z12" i="18"/>
  <c r="U26" i="15"/>
  <c r="Y32" i="21"/>
  <c r="M26" i="17"/>
  <c r="Y24" i="10"/>
  <c r="O18" i="7"/>
  <c r="X7" i="9"/>
  <c r="K8" i="9"/>
  <c r="Y8" i="9"/>
  <c r="K19" i="12"/>
  <c r="Y19" i="12"/>
  <c r="AB23" i="21"/>
  <c r="AA23" i="21"/>
  <c r="N32" i="19"/>
  <c r="O30" i="6"/>
  <c r="V5" i="18"/>
  <c r="K22" i="10"/>
  <c r="Y22" i="10"/>
  <c r="L10" i="18"/>
  <c r="Z10" i="18"/>
  <c r="U15" i="10"/>
  <c r="X9" i="13"/>
  <c r="K7" i="12"/>
  <c r="Z7" i="12"/>
  <c r="AA7" i="12"/>
  <c r="L9" i="21"/>
  <c r="Z9" i="21"/>
  <c r="O15" i="15"/>
  <c r="AA18" i="11"/>
  <c r="Z18" i="11"/>
  <c r="Y9" i="13"/>
  <c r="AA9" i="7"/>
  <c r="Z9" i="7"/>
  <c r="U15" i="11"/>
  <c r="Y21" i="20"/>
  <c r="K28" i="5"/>
  <c r="Y28" i="5"/>
  <c r="X7" i="15"/>
  <c r="N19" i="21"/>
  <c r="K25" i="16"/>
  <c r="Y25" i="16"/>
  <c r="X8" i="11"/>
  <c r="N26" i="20"/>
  <c r="U5" i="1"/>
  <c r="K14" i="3"/>
  <c r="Y14" i="3"/>
  <c r="L4" i="22"/>
  <c r="Z4" i="22"/>
  <c r="U37" i="15"/>
  <c r="P9" i="18"/>
  <c r="X18" i="12"/>
  <c r="Y34" i="21"/>
  <c r="K18" i="9"/>
  <c r="Y18" i="9"/>
  <c r="K21" i="15"/>
  <c r="Y21" i="15"/>
  <c r="L26" i="21"/>
  <c r="AA26" i="21"/>
  <c r="AB26" i="21"/>
  <c r="Y25" i="5"/>
  <c r="K24" i="16"/>
  <c r="Z24" i="16"/>
  <c r="AA24" i="16"/>
  <c r="L26" i="20"/>
  <c r="Z26" i="20"/>
  <c r="O26" i="5"/>
  <c r="U27" i="6"/>
  <c r="K12" i="16"/>
  <c r="Y12" i="16"/>
  <c r="O13" i="14"/>
  <c r="L9" i="19"/>
  <c r="Z9" i="19"/>
  <c r="X8" i="6"/>
  <c r="O5" i="4"/>
  <c r="X19" i="17"/>
  <c r="Z32" i="21"/>
  <c r="L14" i="22"/>
  <c r="Z14" i="22"/>
  <c r="Y38" i="19"/>
  <c r="Y40" i="21"/>
  <c r="U15" i="8"/>
  <c r="K9" i="13"/>
  <c r="Z9" i="13"/>
  <c r="AA9" i="13"/>
  <c r="L14" i="20"/>
  <c r="AA14" i="20"/>
  <c r="AB14" i="20"/>
  <c r="X27" i="7"/>
  <c r="M32" i="6"/>
  <c r="U25" i="15"/>
  <c r="K11" i="17"/>
  <c r="Y11" i="17"/>
  <c r="X25" i="12"/>
  <c r="P4" i="22"/>
  <c r="M9" i="10"/>
  <c r="O31" i="12"/>
  <c r="L32" i="21"/>
  <c r="AA32" i="21"/>
  <c r="AB32" i="21"/>
  <c r="L19" i="19"/>
  <c r="AA19" i="19"/>
  <c r="AB19" i="19"/>
  <c r="U23" i="9"/>
  <c r="O8" i="17"/>
  <c r="K10" i="15"/>
  <c r="Y10" i="15"/>
  <c r="K29" i="10"/>
  <c r="Y29" i="10"/>
  <c r="N6" i="21"/>
  <c r="L12" i="18"/>
  <c r="AA12" i="18"/>
  <c r="AB12" i="18"/>
  <c r="P25" i="19"/>
  <c r="X21" i="7"/>
  <c r="U15" i="15"/>
  <c r="K24" i="10"/>
  <c r="Z24" i="10"/>
  <c r="AA24" i="10"/>
  <c r="K24" i="5"/>
  <c r="Z24" i="5"/>
  <c r="AA24" i="5"/>
  <c r="K15" i="11"/>
  <c r="Y15" i="11"/>
  <c r="X4" i="5"/>
  <c r="L23" i="21"/>
  <c r="Z23" i="21"/>
  <c r="Y31" i="20"/>
  <c r="M25" i="10"/>
  <c r="K27" i="9"/>
  <c r="Y27" i="9"/>
  <c r="L7" i="19"/>
  <c r="Z7" i="19"/>
  <c r="O13" i="10"/>
  <c r="Y29" i="15"/>
  <c r="P31" i="20"/>
  <c r="Z28" i="19"/>
  <c r="N8" i="19"/>
  <c r="AA8" i="19"/>
  <c r="AB8" i="19"/>
  <c r="O10" i="3"/>
  <c r="K39" i="12"/>
  <c r="Y39" i="12"/>
  <c r="Y17" i="21"/>
  <c r="K9" i="7"/>
  <c r="Y9" i="7"/>
  <c r="X4" i="17"/>
  <c r="K11" i="8"/>
  <c r="Z11" i="8"/>
  <c r="AA11" i="8"/>
  <c r="Y27" i="21"/>
  <c r="K18" i="11"/>
  <c r="Y18" i="11"/>
  <c r="U7" i="15"/>
  <c r="K27" i="5"/>
  <c r="Y27" i="5"/>
  <c r="X21" i="15"/>
  <c r="K12" i="7"/>
  <c r="Y12" i="7"/>
  <c r="Z35" i="21"/>
  <c r="Z36" i="21"/>
  <c r="M14" i="9"/>
  <c r="M15" i="17"/>
  <c r="Y28" i="12"/>
  <c r="K5" i="14"/>
  <c r="Y5" i="14"/>
  <c r="U11" i="5"/>
  <c r="X22" i="7"/>
  <c r="Y4" i="13"/>
  <c r="Y22" i="19"/>
  <c r="Z17" i="22"/>
  <c r="U6" i="7"/>
  <c r="N11" i="23"/>
  <c r="Y6" i="5"/>
  <c r="K15" i="12"/>
  <c r="Z15" i="12"/>
  <c r="AA15" i="12"/>
  <c r="Y32" i="15"/>
  <c r="AA9" i="15"/>
  <c r="Z9" i="15"/>
  <c r="Y7" i="20"/>
  <c r="O13" i="13"/>
  <c r="K25" i="5"/>
  <c r="Z25" i="5"/>
  <c r="AA25" i="5"/>
  <c r="U16" i="17"/>
  <c r="M26" i="16"/>
  <c r="N22" i="20"/>
  <c r="Z38" i="21"/>
  <c r="O27" i="15"/>
  <c r="K11" i="14"/>
  <c r="Z11" i="14"/>
  <c r="AA11" i="14"/>
  <c r="X4" i="11"/>
  <c r="X12" i="6"/>
  <c r="M7" i="14"/>
  <c r="M18" i="15"/>
  <c r="K4" i="12"/>
  <c r="Z4" i="12"/>
  <c r="AA4" i="12"/>
  <c r="X31" i="15"/>
  <c r="AA14" i="12"/>
  <c r="Z14" i="12"/>
  <c r="Y29" i="9"/>
  <c r="L21" i="20"/>
  <c r="AA21" i="20"/>
  <c r="AB21" i="20"/>
  <c r="U9" i="13"/>
  <c r="M31" i="12"/>
  <c r="X12" i="17"/>
  <c r="K24" i="9"/>
  <c r="Z24" i="9"/>
  <c r="AA24" i="9"/>
  <c r="Y13" i="11"/>
  <c r="X11" i="13"/>
  <c r="V25" i="21"/>
  <c r="Y11" i="10"/>
  <c r="U4" i="9"/>
  <c r="U4" i="7"/>
  <c r="L10" i="20"/>
  <c r="AA10" i="20"/>
  <c r="AB10" i="20"/>
  <c r="Y5" i="21"/>
  <c r="Z11" i="18"/>
  <c r="X4" i="3"/>
  <c r="L38" i="21"/>
  <c r="AA38" i="21"/>
  <c r="AB38" i="21"/>
  <c r="U17" i="16"/>
  <c r="K29" i="15"/>
  <c r="Z29" i="15"/>
  <c r="AA29" i="15"/>
  <c r="X10" i="11"/>
  <c r="L28" i="19"/>
  <c r="AA28" i="19"/>
  <c r="AB28" i="19"/>
  <c r="N20" i="19"/>
  <c r="K17" i="5"/>
  <c r="Y17" i="5"/>
  <c r="K5" i="11"/>
  <c r="Y5" i="11"/>
  <c r="Y8" i="23"/>
  <c r="K14" i="12"/>
  <c r="Y14" i="12"/>
  <c r="P13" i="19"/>
  <c r="N15" i="21"/>
  <c r="M12" i="13"/>
  <c r="L22" i="20"/>
  <c r="Z22" i="20"/>
  <c r="X16" i="11"/>
  <c r="L10" i="22"/>
  <c r="Z10" i="22"/>
  <c r="O25" i="15"/>
  <c r="L20" i="20"/>
  <c r="Z20" i="20"/>
  <c r="U5" i="7"/>
  <c r="M9" i="13"/>
  <c r="Y32" i="6"/>
  <c r="Y15" i="21"/>
  <c r="K32" i="6"/>
  <c r="Z32" i="6"/>
  <c r="AA32" i="6"/>
  <c r="K20" i="9"/>
  <c r="Y20" i="9"/>
  <c r="K15" i="8"/>
  <c r="Y15" i="8"/>
  <c r="L35" i="21"/>
  <c r="AA35" i="21"/>
  <c r="AB35" i="21"/>
  <c r="L36" i="21"/>
  <c r="AA36" i="21"/>
  <c r="AB36" i="21"/>
  <c r="X28" i="12"/>
  <c r="U25" i="17"/>
  <c r="K28" i="12"/>
  <c r="Z28" i="12"/>
  <c r="AA28" i="12"/>
  <c r="K16" i="6"/>
  <c r="Y16" i="6"/>
  <c r="L39" i="19"/>
  <c r="Z39" i="19"/>
  <c r="Y11" i="13"/>
  <c r="U9" i="17"/>
  <c r="K4" i="13"/>
  <c r="Z4" i="13"/>
  <c r="AA4" i="13"/>
  <c r="U9" i="11"/>
  <c r="L17" i="22"/>
  <c r="AA17" i="22"/>
  <c r="AB17" i="22"/>
  <c r="K25" i="17"/>
  <c r="Y25" i="17"/>
  <c r="K10" i="3"/>
  <c r="Z10" i="3"/>
  <c r="AA10" i="3"/>
  <c r="K6" i="5"/>
  <c r="Z6" i="5"/>
  <c r="AA6" i="5"/>
  <c r="K35" i="12"/>
  <c r="Y35" i="12"/>
  <c r="K32" i="15"/>
  <c r="Z32" i="15"/>
  <c r="AA32" i="15"/>
  <c r="K9" i="15"/>
  <c r="Y9" i="15"/>
  <c r="L13" i="20"/>
  <c r="Z13" i="20"/>
  <c r="K31" i="7"/>
  <c r="Y31" i="7"/>
  <c r="V20" i="21"/>
  <c r="V13" i="22"/>
  <c r="X8" i="5"/>
  <c r="K6" i="16"/>
  <c r="Y6" i="16"/>
  <c r="V13" i="21"/>
  <c r="K7" i="15"/>
  <c r="Y7" i="15"/>
  <c r="U21" i="17"/>
  <c r="X12" i="15"/>
  <c r="M21" i="15"/>
  <c r="U14" i="7"/>
  <c r="O6" i="5"/>
  <c r="V21" i="20"/>
  <c r="K23" i="11"/>
  <c r="Y23" i="11"/>
  <c r="K29" i="9"/>
  <c r="Z29" i="9"/>
  <c r="AA29" i="9"/>
  <c r="X26" i="17"/>
  <c r="O8" i="3"/>
  <c r="M13" i="12"/>
  <c r="P35" i="21"/>
  <c r="O15" i="12"/>
  <c r="K13" i="11"/>
  <c r="Z13" i="11"/>
  <c r="AA13" i="11"/>
  <c r="K21" i="6"/>
  <c r="Y21" i="6"/>
  <c r="K11" i="13"/>
  <c r="Z11" i="13"/>
  <c r="AA11" i="13"/>
  <c r="M4" i="16"/>
  <c r="K11" i="10"/>
  <c r="Z11" i="10"/>
  <c r="AA11" i="10"/>
  <c r="K13" i="17"/>
  <c r="Y13" i="17"/>
  <c r="M31" i="6"/>
  <c r="X8" i="1"/>
  <c r="Y7" i="23"/>
  <c r="L33" i="20"/>
  <c r="Z33" i="20"/>
  <c r="L11" i="18"/>
  <c r="AA11" i="18"/>
  <c r="AB11" i="18"/>
  <c r="O4" i="15"/>
  <c r="X7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<sst xmlns="http://schemas.openxmlformats.org/spreadsheetml/2006/main" count="2389" uniqueCount="571">
  <si>
    <t>DAILY TOTALS FOR MONTHLY REPORT:</t>
  </si>
  <si>
    <t>Total NC/RC/HA/FK Checked In</t>
  </si>
  <si>
    <t xml:space="preserve">FORMULAS - DO NOT ENTER DATA IN DARK BLACK SQUARES OR IF IT WARNS YOU! </t>
  </si>
  <si>
    <t>NC (#)</t>
  </si>
  <si>
    <t>RC (#)</t>
  </si>
  <si>
    <t>HA (#)</t>
  </si>
  <si>
    <t>FK (#)</t>
  </si>
  <si>
    <t>EF (#)</t>
  </si>
  <si>
    <t>Package Change</t>
  </si>
  <si>
    <t>Group ID</t>
  </si>
  <si>
    <t>Comments (Language, Etc.)</t>
  </si>
  <si>
    <t>FRONT DESK</t>
  </si>
  <si>
    <t>INTAKE UP</t>
  </si>
  <si>
    <t>IN INTAKE</t>
  </si>
  <si>
    <t>PEER UP</t>
  </si>
  <si>
    <t>W/PEER</t>
  </si>
  <si>
    <t>HP UP</t>
  </si>
  <si>
    <t>IN HP (NAME)</t>
  </si>
  <si>
    <t>FINISHED</t>
  </si>
  <si>
    <t>Start Time - Front Desk</t>
  </si>
  <si>
    <t>Finish Time - @ end of HP</t>
  </si>
  <si>
    <t>Time in Clinic (HR:MIN)</t>
  </si>
  <si>
    <t>509-2028098</t>
  </si>
  <si>
    <t>Saige</t>
  </si>
  <si>
    <t>Name</t>
  </si>
  <si>
    <t>Rotation</t>
  </si>
  <si>
    <t>Comment</t>
  </si>
  <si>
    <t>509-2028197</t>
  </si>
  <si>
    <t>wants to switch to lactose free both kids need scheduled</t>
  </si>
  <si>
    <t>Mindy</t>
  </si>
  <si>
    <t>509-2028576</t>
  </si>
  <si>
    <t>ht/wt bf</t>
  </si>
  <si>
    <t>509-2026745</t>
  </si>
  <si>
    <t>new rx</t>
  </si>
  <si>
    <t>Angela</t>
  </si>
  <si>
    <t>509-2026442</t>
  </si>
  <si>
    <t xml:space="preserve">ht/wt  </t>
  </si>
  <si>
    <t>Harmoni</t>
  </si>
  <si>
    <t>507-7004299</t>
  </si>
  <si>
    <t xml:space="preserve"> spanish</t>
  </si>
  <si>
    <t>Eunice</t>
  </si>
  <si>
    <t>Tiana</t>
  </si>
  <si>
    <t>Katie</t>
  </si>
  <si>
    <t>EXTRA 1</t>
  </si>
  <si>
    <t>EXTRA 2</t>
  </si>
  <si>
    <t>EXTRA 3</t>
  </si>
  <si>
    <t>EXTRA 4</t>
  </si>
  <si>
    <t>EXTRA 5</t>
  </si>
  <si>
    <t>Rotation:</t>
  </si>
  <si>
    <t>Front Desk</t>
  </si>
  <si>
    <t>Intake</t>
  </si>
  <si>
    <t xml:space="preserve"> </t>
  </si>
  <si>
    <t>HP1</t>
  </si>
  <si>
    <t>HP2</t>
  </si>
  <si>
    <t>HP3</t>
  </si>
  <si>
    <t>HP4</t>
  </si>
  <si>
    <t>HP5</t>
  </si>
  <si>
    <t>HP6</t>
  </si>
  <si>
    <t>Peer</t>
  </si>
  <si>
    <t>HP APPOINTMENTS CHEAT SHEET (GOALS)</t>
  </si>
  <si>
    <t># OF HP</t>
  </si>
  <si>
    <t>AM TOTAL</t>
  </si>
  <si>
    <t>PM TOTAL</t>
  </si>
  <si>
    <t>DAILY TOTAL</t>
  </si>
  <si>
    <t>1HP</t>
  </si>
  <si>
    <t>2HP</t>
  </si>
  <si>
    <t>3HP</t>
  </si>
  <si>
    <t>4 HP</t>
  </si>
  <si>
    <t>5 HP</t>
  </si>
  <si>
    <t>6 HP</t>
  </si>
  <si>
    <t>HP SECTION:</t>
  </si>
  <si>
    <t>Total HP</t>
  </si>
  <si>
    <t>APPOINTMENT WEIGHTS:</t>
  </si>
  <si>
    <t>NC</t>
  </si>
  <si>
    <t>RC</t>
  </si>
  <si>
    <t>HA</t>
  </si>
  <si>
    <t>FK</t>
  </si>
  <si>
    <t>EF</t>
  </si>
  <si>
    <t>*THIS PAGE IS ONLY FORMULAS DO NOT EDIT*</t>
  </si>
  <si>
    <t>TOTAL HP APOINTMENTS COMPLETED:</t>
  </si>
  <si>
    <t>762-0020222</t>
  </si>
  <si>
    <t>509-2028838</t>
  </si>
  <si>
    <t>hc pob, poa on phone</t>
  </si>
  <si>
    <t>509-2026927</t>
  </si>
  <si>
    <t>plus 2 W/I eds</t>
  </si>
  <si>
    <t>509-2028888</t>
  </si>
  <si>
    <t>preg ef</t>
  </si>
  <si>
    <t>507-7002145</t>
  </si>
  <si>
    <t>2:30 knows she might no be seen</t>
  </si>
  <si>
    <t>507-0036921</t>
  </si>
  <si>
    <t>509-2028802</t>
  </si>
  <si>
    <t>509-2025949</t>
  </si>
  <si>
    <t>no anthro</t>
  </si>
  <si>
    <t>502-0034081</t>
  </si>
  <si>
    <t>509-2025978</t>
  </si>
  <si>
    <t>510-0030037</t>
  </si>
  <si>
    <t>ht/wt</t>
  </si>
  <si>
    <t>509-2028056</t>
  </si>
  <si>
    <t>wants to switch cheese to milk</t>
  </si>
  <si>
    <t>509-2028983</t>
  </si>
  <si>
    <t>509-2028457</t>
  </si>
  <si>
    <t>ht/wt for baby. Mom is having issues finding formula wants to switch</t>
  </si>
  <si>
    <t>509-2027313</t>
  </si>
  <si>
    <t>spanish</t>
  </si>
  <si>
    <t>509-2028608</t>
  </si>
  <si>
    <t>somali</t>
  </si>
  <si>
    <t>509-2028276</t>
  </si>
  <si>
    <t>509-2026488</t>
  </si>
  <si>
    <t>509-2029050</t>
  </si>
  <si>
    <t>walk in hc brand new poi/poa on phone</t>
  </si>
  <si>
    <t>507-7002355</t>
  </si>
  <si>
    <t>507-7002444</t>
  </si>
  <si>
    <t>509-2028567</t>
  </si>
  <si>
    <t>509-2028985</t>
  </si>
  <si>
    <t xml:space="preserve">hc brand new </t>
  </si>
  <si>
    <t>507-7006929</t>
  </si>
  <si>
    <t>514-0008166</t>
  </si>
  <si>
    <t>mom is now suplementing with formula</t>
  </si>
  <si>
    <t>509-2026656</t>
  </si>
  <si>
    <t>509-2028258</t>
  </si>
  <si>
    <t>509-2028489</t>
  </si>
  <si>
    <t>spanish ht/wt</t>
  </si>
  <si>
    <t>510-0026092</t>
  </si>
  <si>
    <t>507-0036364</t>
  </si>
  <si>
    <t>762-0020426</t>
  </si>
  <si>
    <t>rx</t>
  </si>
  <si>
    <t>509-2028413</t>
  </si>
  <si>
    <t>794-0012431</t>
  </si>
  <si>
    <t>hc wait and and see</t>
  </si>
  <si>
    <t>509-2027039</t>
  </si>
  <si>
    <t>mom brought older child</t>
  </si>
  <si>
    <t>509-2028596</t>
  </si>
  <si>
    <t>507-7007219</t>
  </si>
  <si>
    <t>509-2027512</t>
  </si>
  <si>
    <t>id/poa/poi on phone</t>
  </si>
  <si>
    <t>509-2028354</t>
  </si>
  <si>
    <t>509-2028097</t>
  </si>
  <si>
    <t>794-0013052</t>
  </si>
  <si>
    <t xml:space="preserve">no anthro </t>
  </si>
  <si>
    <t>509-2029053</t>
  </si>
  <si>
    <t>795-0010725</t>
  </si>
  <si>
    <t>502-0031840</t>
  </si>
  <si>
    <t>break 3:26-3:41</t>
  </si>
  <si>
    <t>509-2028992</t>
  </si>
  <si>
    <t>needs to watch english videos after spanish</t>
  </si>
  <si>
    <t>break 10:49-11:04</t>
  </si>
  <si>
    <t>509-2028120</t>
  </si>
  <si>
    <t>unable to do salim. no proof of income today for him.</t>
  </si>
  <si>
    <t>509-2028470</t>
  </si>
  <si>
    <t>voc spanish</t>
  </si>
  <si>
    <t>509-2028131</t>
  </si>
  <si>
    <t>over income, wants to talk about what he should be eating</t>
  </si>
  <si>
    <t>509-2028088</t>
  </si>
  <si>
    <t>507-7002390</t>
  </si>
  <si>
    <t>507-7002358</t>
  </si>
  <si>
    <t>509-2027878</t>
  </si>
  <si>
    <t>509-2027407</t>
  </si>
  <si>
    <t>509-2028327</t>
  </si>
  <si>
    <t>794-0010911</t>
  </si>
  <si>
    <t>511-0019702</t>
  </si>
  <si>
    <t>510-0030191</t>
  </si>
  <si>
    <t>509-2027454</t>
  </si>
  <si>
    <t>spanish- child should have been  115 code and not k</t>
  </si>
  <si>
    <t>509-2026333</t>
  </si>
  <si>
    <t>mom no longer bf</t>
  </si>
  <si>
    <t>509-2028812</t>
  </si>
  <si>
    <t>509-2028165</t>
  </si>
  <si>
    <t>wants to switch to soy</t>
  </si>
  <si>
    <t>507-7003472</t>
  </si>
  <si>
    <t>509-2028694</t>
  </si>
  <si>
    <t>spanish poi on phone</t>
  </si>
  <si>
    <t>509-2028651</t>
  </si>
  <si>
    <t>wants to change childs formula</t>
  </si>
  <si>
    <t>641-0024154</t>
  </si>
  <si>
    <t>509-2027300</t>
  </si>
  <si>
    <t>left card at home</t>
  </si>
  <si>
    <t>507-7002917</t>
  </si>
  <si>
    <t>poa/poi on phone</t>
  </si>
  <si>
    <t>509-2028324</t>
  </si>
  <si>
    <t>hc</t>
  </si>
  <si>
    <t>509-2028989</t>
  </si>
  <si>
    <t>510-0030566</t>
  </si>
  <si>
    <t>poa on phone, k-no anthro</t>
  </si>
  <si>
    <t>510-0031398</t>
  </si>
  <si>
    <t>just for baby</t>
  </si>
  <si>
    <t>509-2026843</t>
  </si>
  <si>
    <t>pob on phone</t>
  </si>
  <si>
    <t>509-2028649</t>
  </si>
  <si>
    <t>509-2028334</t>
  </si>
  <si>
    <t>787-0004318</t>
  </si>
  <si>
    <t>513-0012770</t>
  </si>
  <si>
    <t xml:space="preserve"> poi ?</t>
  </si>
  <si>
    <t>502-0032093</t>
  </si>
  <si>
    <t>NEEDS TO BE RS.</t>
  </si>
  <si>
    <t>509-2027870</t>
  </si>
  <si>
    <t>507-7005054</t>
  </si>
  <si>
    <t>poa on phone- Ang did intake</t>
  </si>
  <si>
    <t>509-2028573</t>
  </si>
  <si>
    <t>509-2027541</t>
  </si>
  <si>
    <t>spanish wants to switch yogurt to milk</t>
  </si>
  <si>
    <t>513-0012055</t>
  </si>
  <si>
    <t>wants to adjust thte pkg</t>
  </si>
  <si>
    <t>see comments</t>
  </si>
  <si>
    <t>509-2028832</t>
  </si>
  <si>
    <t>dari</t>
  </si>
  <si>
    <t xml:space="preserve">587-0008595
</t>
  </si>
  <si>
    <t xml:space="preserve">509-0012065
</t>
  </si>
  <si>
    <t xml:space="preserve">low iron </t>
  </si>
  <si>
    <t xml:space="preserve">507-7004245
</t>
  </si>
  <si>
    <t>no anthros needed</t>
  </si>
  <si>
    <t xml:space="preserve">509-2028642
</t>
  </si>
  <si>
    <t>mom bf in peer office</t>
  </si>
  <si>
    <t xml:space="preserve">509-2028894
</t>
  </si>
  <si>
    <t xml:space="preserve">mom not breastfeeding </t>
  </si>
  <si>
    <t>Break 11:39-12</t>
  </si>
  <si>
    <t>507-7007245</t>
  </si>
  <si>
    <t>Tiana is doing ht/wt</t>
  </si>
  <si>
    <t>509-2028518</t>
  </si>
  <si>
    <t xml:space="preserve">794-0011422
</t>
  </si>
  <si>
    <t>509-2027631</t>
  </si>
  <si>
    <t xml:space="preserve">509-0012068
</t>
  </si>
  <si>
    <t>caitlan hp</t>
  </si>
  <si>
    <t>509-2028465</t>
  </si>
  <si>
    <t>ht, wt, HA was already done</t>
  </si>
  <si>
    <t xml:space="preserve">509-2027587
</t>
  </si>
  <si>
    <t>509-2028855</t>
  </si>
  <si>
    <t>ht/wt, mom iron- somali</t>
  </si>
  <si>
    <t xml:space="preserve">509-2028442
</t>
  </si>
  <si>
    <t>no anthros needed HC</t>
  </si>
  <si>
    <t xml:space="preserve">507-7008495
</t>
  </si>
  <si>
    <t xml:space="preserve">preg ed </t>
  </si>
  <si>
    <t xml:space="preserve">509-0012433
</t>
  </si>
  <si>
    <t xml:space="preserve">649-0007985
</t>
  </si>
  <si>
    <t xml:space="preserve">507-0034767
</t>
  </si>
  <si>
    <t xml:space="preserve">509-2028356
</t>
  </si>
  <si>
    <t xml:space="preserve">511-0019242
</t>
  </si>
  <si>
    <t xml:space="preserve">509-2027930
</t>
  </si>
  <si>
    <t>509-2028690</t>
  </si>
  <si>
    <t>mom and baby, POA on ID</t>
  </si>
  <si>
    <t xml:space="preserve">509-2027629
</t>
  </si>
  <si>
    <t xml:space="preserve">509-2028631
</t>
  </si>
  <si>
    <t xml:space="preserve">no anthros </t>
  </si>
  <si>
    <t xml:space="preserve">507-7008220
</t>
  </si>
  <si>
    <t>509-2028403</t>
  </si>
  <si>
    <t>Spanish-one month till HA compl</t>
  </si>
  <si>
    <t xml:space="preserve">509-2028211
</t>
  </si>
  <si>
    <t>509-2028233</t>
  </si>
  <si>
    <t>HC, use the previous food stamp number , mom does not have card</t>
  </si>
  <si>
    <t>507-0037126</t>
  </si>
  <si>
    <t>517-0008222</t>
  </si>
  <si>
    <t>no pop, visable belly, ID with client</t>
  </si>
  <si>
    <t>509-2028903</t>
  </si>
  <si>
    <t>762-0015072</t>
  </si>
  <si>
    <t>509-2028149</t>
  </si>
  <si>
    <t>509-2028382</t>
  </si>
  <si>
    <t>spanish, had to change bf status and switch formula</t>
  </si>
  <si>
    <t>509-2028249</t>
  </si>
  <si>
    <t>509-2027983</t>
  </si>
  <si>
    <t>517-0008194</t>
  </si>
  <si>
    <t>wants to switch to peanut butter</t>
  </si>
  <si>
    <t>509-0012184</t>
  </si>
  <si>
    <t>1preg ef 2 no anthro</t>
  </si>
  <si>
    <t>509-2028045</t>
  </si>
  <si>
    <t>arabic</t>
  </si>
  <si>
    <t>795-0009460</t>
  </si>
  <si>
    <t>514-0008294</t>
  </si>
  <si>
    <t>spanish see notes</t>
  </si>
  <si>
    <t>509-2026986</t>
  </si>
  <si>
    <t>509-2028481</t>
  </si>
  <si>
    <t>wants to adjust things in the pkg</t>
  </si>
  <si>
    <t>509-2028884</t>
  </si>
  <si>
    <t>preg ef-k</t>
  </si>
  <si>
    <t>509-2028314</t>
  </si>
  <si>
    <t>poa on phone</t>
  </si>
  <si>
    <t>507-7004528</t>
  </si>
  <si>
    <t>no anthro, developmental</t>
  </si>
  <si>
    <t>719-0023489</t>
  </si>
  <si>
    <t>509-2027927</t>
  </si>
  <si>
    <t>509-2028645</t>
  </si>
  <si>
    <t>spanish no anthro on k</t>
  </si>
  <si>
    <t>509-2028406</t>
  </si>
  <si>
    <t>509-2028640</t>
  </si>
  <si>
    <t>507-7003249</t>
  </si>
  <si>
    <t>poi on phone</t>
  </si>
  <si>
    <t>794-0006372</t>
  </si>
  <si>
    <t>509-2026698</t>
  </si>
  <si>
    <t>507-0034858</t>
  </si>
  <si>
    <t>509-2028331</t>
  </si>
  <si>
    <t>509-2027302</t>
  </si>
  <si>
    <t>509-2026863</t>
  </si>
  <si>
    <t>509-2028467</t>
  </si>
  <si>
    <t>509-2028779</t>
  </si>
  <si>
    <t>509-2028839</t>
  </si>
  <si>
    <t>Break 3:39-3:56</t>
  </si>
  <si>
    <t>509-0011028</t>
  </si>
  <si>
    <t>break 11:33-11:48</t>
  </si>
  <si>
    <t>794-0012506</t>
  </si>
  <si>
    <t>BREAK 3:17-32</t>
  </si>
  <si>
    <t>509-2028388</t>
  </si>
  <si>
    <t>509-2028002</t>
  </si>
  <si>
    <t>hc-mom not bf anymore</t>
  </si>
  <si>
    <t>507-7006962</t>
  </si>
  <si>
    <t>509-2027332</t>
  </si>
  <si>
    <t>509-2027880</t>
  </si>
  <si>
    <t>2 w/i EF</t>
  </si>
  <si>
    <t>507-7006886</t>
  </si>
  <si>
    <t>509-2028767</t>
  </si>
  <si>
    <t>509-2028913</t>
  </si>
  <si>
    <t>she's back</t>
  </si>
  <si>
    <t>509-2028704</t>
  </si>
  <si>
    <t>762-0017866</t>
  </si>
  <si>
    <t>509-2028544</t>
  </si>
  <si>
    <t>604-1112270</t>
  </si>
  <si>
    <t>795-0011231</t>
  </si>
  <si>
    <t>509-2028093</t>
  </si>
  <si>
    <t>walk in</t>
  </si>
  <si>
    <t>511-0016125</t>
  </si>
  <si>
    <t>514-0007857</t>
  </si>
  <si>
    <t>id/poa on phone</t>
  </si>
  <si>
    <t>509-2026494</t>
  </si>
  <si>
    <t>509-2026898</t>
  </si>
  <si>
    <t>509-2028037</t>
  </si>
  <si>
    <t>wants to switch yogurt to milk</t>
  </si>
  <si>
    <t>509-2028265</t>
  </si>
  <si>
    <t>509-2026478</t>
  </si>
  <si>
    <t xml:space="preserve">pop on phone </t>
  </si>
  <si>
    <t>719-0022007</t>
  </si>
  <si>
    <t xml:space="preserve">preg ef </t>
  </si>
  <si>
    <t>509-2028222</t>
  </si>
  <si>
    <t>513-0012943</t>
  </si>
  <si>
    <t>just a load fd is busy</t>
  </si>
  <si>
    <t>507-7002214</t>
  </si>
  <si>
    <t>507-7002736</t>
  </si>
  <si>
    <t>509-2027018</t>
  </si>
  <si>
    <t>twin boy is switching to enfamil infant</t>
  </si>
  <si>
    <t>509-2028819</t>
  </si>
  <si>
    <t>509-2027854</t>
  </si>
  <si>
    <t>509-2028964</t>
  </si>
  <si>
    <t>hc brand new</t>
  </si>
  <si>
    <t>509-2028901</t>
  </si>
  <si>
    <t>hc walk in preg ef</t>
  </si>
  <si>
    <t>509-2028687</t>
  </si>
  <si>
    <t>509-2027723</t>
  </si>
  <si>
    <t>509-2026693</t>
  </si>
  <si>
    <t>610-0014419</t>
  </si>
  <si>
    <t>795-0011256</t>
  </si>
  <si>
    <t>hc no anthro?</t>
  </si>
  <si>
    <t>507-0036751</t>
  </si>
  <si>
    <t>509-2028136</t>
  </si>
  <si>
    <t>pashto older child's pob on phone</t>
  </si>
  <si>
    <t>509-2029005</t>
  </si>
  <si>
    <t>795-0010155</t>
  </si>
  <si>
    <t>just left</t>
  </si>
  <si>
    <t>509-2026701</t>
  </si>
  <si>
    <t>509-0008507</t>
  </si>
  <si>
    <t>509-2028092</t>
  </si>
  <si>
    <t>509-2027402</t>
  </si>
  <si>
    <t>hc see comments ht/wt</t>
  </si>
  <si>
    <t>Gaby</t>
  </si>
  <si>
    <t>647-0136754</t>
  </si>
  <si>
    <t>507-7002755</t>
  </si>
  <si>
    <t>507-0037015</t>
  </si>
  <si>
    <t xml:space="preserve">might need a somali interpreter - Mya we can help you with anthro </t>
  </si>
  <si>
    <t>509-2028155</t>
  </si>
  <si>
    <t>509-2027232</t>
  </si>
  <si>
    <t>509-2027382</t>
  </si>
  <si>
    <t>fogot to end appt</t>
  </si>
  <si>
    <t>509-2028705</t>
  </si>
  <si>
    <t>509-2029010</t>
  </si>
  <si>
    <t>spanish poi on phone; brand new to wic</t>
  </si>
  <si>
    <t xml:space="preserve">Mya :) </t>
  </si>
  <si>
    <t>509-2027233</t>
  </si>
  <si>
    <t>poi/poa on phone</t>
  </si>
  <si>
    <t>507-0030490</t>
  </si>
  <si>
    <t>794-0013117</t>
  </si>
  <si>
    <t>509-2029011</t>
  </si>
  <si>
    <t>went to get water</t>
  </si>
  <si>
    <t>509-2025859</t>
  </si>
  <si>
    <t>509-2028882</t>
  </si>
  <si>
    <t>762-0021935</t>
  </si>
  <si>
    <t>567-0017955</t>
  </si>
  <si>
    <t>509-2028160</t>
  </si>
  <si>
    <t>510-0029293</t>
  </si>
  <si>
    <t>507-0036591</t>
  </si>
  <si>
    <t>509-2029009</t>
  </si>
  <si>
    <t xml:space="preserve">spanish- still has pink paper </t>
  </si>
  <si>
    <t>509-0011278</t>
  </si>
  <si>
    <t>509-2028170</t>
  </si>
  <si>
    <t>spanish poi/poa ?</t>
  </si>
  <si>
    <t>509-2028873</t>
  </si>
  <si>
    <t>Please load card and schedule next appt</t>
  </si>
  <si>
    <t>507-7007608</t>
  </si>
  <si>
    <t>hc no anthro</t>
  </si>
  <si>
    <t>509-2027528</t>
  </si>
  <si>
    <t>k is done, please load and schedule client at front desk</t>
  </si>
  <si>
    <t>509-2028716</t>
  </si>
  <si>
    <t>509-2028407</t>
  </si>
  <si>
    <t>509-2027508</t>
  </si>
  <si>
    <t>507-7003473</t>
  </si>
  <si>
    <t>509-2028261</t>
  </si>
  <si>
    <t>507-0030884</t>
  </si>
  <si>
    <t xml:space="preserve">Spanish </t>
  </si>
  <si>
    <t>509-2028707</t>
  </si>
  <si>
    <t>509-2028179</t>
  </si>
  <si>
    <t>509-2028950</t>
  </si>
  <si>
    <t>mya- please put all of Mya's intake charts in Tiana's box</t>
  </si>
  <si>
    <t>509-2027973</t>
  </si>
  <si>
    <t>509-2027989</t>
  </si>
  <si>
    <t>509-2028124</t>
  </si>
  <si>
    <t>509-2029016</t>
  </si>
  <si>
    <t>507-7005174</t>
  </si>
  <si>
    <t>HC</t>
  </si>
  <si>
    <t>509-2028071</t>
  </si>
  <si>
    <t>states baby is on new formula</t>
  </si>
  <si>
    <t>509-2029034</t>
  </si>
  <si>
    <t>pop on phone</t>
  </si>
  <si>
    <t>509-2027579</t>
  </si>
  <si>
    <t>509-2028870</t>
  </si>
  <si>
    <t>no POI</t>
  </si>
  <si>
    <t>509-2028874</t>
  </si>
  <si>
    <t>509-2028818</t>
  </si>
  <si>
    <t>spanish-</t>
  </si>
  <si>
    <t>509-2028398</t>
  </si>
  <si>
    <t>509-2029046</t>
  </si>
  <si>
    <t>kids aren't here</t>
  </si>
  <si>
    <t>510-0025652</t>
  </si>
  <si>
    <t>509-2028764</t>
  </si>
  <si>
    <t>pob on phone, poa on phone</t>
  </si>
  <si>
    <t>507-7008339</t>
  </si>
  <si>
    <t>id/poi on phone-medical done</t>
  </si>
  <si>
    <t>509-2028718</t>
  </si>
  <si>
    <t xml:space="preserve">HC </t>
  </si>
  <si>
    <t>509-2028834</t>
  </si>
  <si>
    <t>509-2029000</t>
  </si>
  <si>
    <t>794-0012308</t>
  </si>
  <si>
    <t>Other</t>
  </si>
  <si>
    <t>LANGUAGE</t>
  </si>
  <si>
    <t xml:space="preserve">Comments </t>
  </si>
  <si>
    <t>509-2028868</t>
  </si>
  <si>
    <t>794-0008615</t>
  </si>
  <si>
    <t>509-2029021</t>
  </si>
  <si>
    <t>509-2027941</t>
  </si>
  <si>
    <t>509-2028351</t>
  </si>
  <si>
    <t>only baby, mom not bf anymore</t>
  </si>
  <si>
    <t>507-0029689</t>
  </si>
  <si>
    <t>somali needs help with ppw</t>
  </si>
  <si>
    <t>795-0008975</t>
  </si>
  <si>
    <t>see notes</t>
  </si>
  <si>
    <t>509-2027944</t>
  </si>
  <si>
    <t>509-2028043</t>
  </si>
  <si>
    <t>509-2027329</t>
  </si>
  <si>
    <t>509-2028857</t>
  </si>
  <si>
    <t>Haitian Creole</t>
  </si>
  <si>
    <t>509-2026487</t>
  </si>
  <si>
    <t>Spanish</t>
  </si>
  <si>
    <t>rs</t>
  </si>
  <si>
    <t>509-2027612</t>
  </si>
  <si>
    <t>509-2028865</t>
  </si>
  <si>
    <t>BREAK 4:05-4:20</t>
  </si>
  <si>
    <t>509-0012171</t>
  </si>
  <si>
    <t>509-2028911</t>
  </si>
  <si>
    <t>507-7004952</t>
  </si>
  <si>
    <t>509-2029090</t>
  </si>
  <si>
    <t>id and pop on phone see comments</t>
  </si>
  <si>
    <t>509-2027592</t>
  </si>
  <si>
    <t>507-0030685</t>
  </si>
  <si>
    <t>509-2028281</t>
  </si>
  <si>
    <t>509-2026407</t>
  </si>
  <si>
    <t>509-2026633</t>
  </si>
  <si>
    <t>509-2028726</t>
  </si>
  <si>
    <t>507-0029728</t>
  </si>
  <si>
    <t>509-2027961</t>
  </si>
  <si>
    <t>510-0019712</t>
  </si>
  <si>
    <t>509-2026969</t>
  </si>
  <si>
    <t>509-2027427</t>
  </si>
  <si>
    <t>507-7004810</t>
  </si>
  <si>
    <t>r/s</t>
  </si>
  <si>
    <t>509-2028618</t>
  </si>
  <si>
    <t>509-2028435</t>
  </si>
  <si>
    <t>507-7002716</t>
  </si>
  <si>
    <t>509-2029020</t>
  </si>
  <si>
    <t>762-0020397</t>
  </si>
  <si>
    <t>509-2026770</t>
  </si>
  <si>
    <t>509-2029015</t>
  </si>
  <si>
    <t>794-0011151</t>
  </si>
  <si>
    <t>509-2028250</t>
  </si>
  <si>
    <t>509-2026712</t>
  </si>
  <si>
    <t>509-2029082</t>
  </si>
  <si>
    <t>787-0002806</t>
  </si>
  <si>
    <t>509-2028231</t>
  </si>
  <si>
    <t>502-0033915</t>
  </si>
  <si>
    <t>509-2027339</t>
  </si>
  <si>
    <t>795-0010358</t>
  </si>
  <si>
    <t>509-2026338</t>
  </si>
  <si>
    <t>509-2029024</t>
  </si>
  <si>
    <t>error on the bc</t>
  </si>
  <si>
    <t>509-2026447</t>
  </si>
  <si>
    <t>794-0008206</t>
  </si>
  <si>
    <t>509-2028423</t>
  </si>
  <si>
    <t>509-2029026</t>
  </si>
  <si>
    <t>507-0034175</t>
  </si>
  <si>
    <t>509-2027992</t>
  </si>
  <si>
    <t>intake all done see comments</t>
  </si>
  <si>
    <t>507-0034900</t>
  </si>
  <si>
    <t>509-2026570</t>
  </si>
  <si>
    <t>509-2029027</t>
  </si>
  <si>
    <t>Saige for intake, did not meet income requirements</t>
  </si>
  <si>
    <t>507-7002382</t>
  </si>
  <si>
    <t xml:space="preserve">Saige for intake </t>
  </si>
  <si>
    <t>795-0010954</t>
  </si>
  <si>
    <t>509-2028799</t>
  </si>
  <si>
    <t>Saige for intake</t>
  </si>
  <si>
    <t>507-7007955</t>
  </si>
  <si>
    <t>rs if you want family is over an hour late</t>
  </si>
  <si>
    <t>509-2027182</t>
  </si>
  <si>
    <t>509-2027176</t>
  </si>
  <si>
    <t>509-2028962</t>
  </si>
  <si>
    <t>needs ht/wt only</t>
  </si>
  <si>
    <t>509-2027676</t>
  </si>
  <si>
    <t>needs ht/wt, hb older child</t>
  </si>
  <si>
    <t>509-2029077</t>
  </si>
  <si>
    <t>513-0013922</t>
  </si>
  <si>
    <t>Arabic</t>
  </si>
  <si>
    <t>over income</t>
  </si>
  <si>
    <t>507-0019785</t>
  </si>
  <si>
    <t>needs ht/wt going to bathroom</t>
  </si>
  <si>
    <t>507-0033273</t>
  </si>
  <si>
    <t>ht/wt-going to bathroom change diaper</t>
  </si>
  <si>
    <t>509-2028843</t>
  </si>
  <si>
    <t>507-0035024</t>
  </si>
  <si>
    <t>older child not here</t>
  </si>
  <si>
    <t>509-2028982</t>
  </si>
  <si>
    <t>Somali</t>
  </si>
  <si>
    <t>help forms-going to bathroom baby htwt only</t>
  </si>
  <si>
    <t>509-2028806</t>
  </si>
  <si>
    <t>509-2028626</t>
  </si>
  <si>
    <t>twi-has int</t>
  </si>
  <si>
    <t>507-0032047</t>
  </si>
  <si>
    <t>507-7003687</t>
  </si>
  <si>
    <t>509-2028597</t>
  </si>
  <si>
    <t xml:space="preserve"> wantsgentlease-forgot to mark done</t>
  </si>
  <si>
    <t>795-0003365</t>
  </si>
  <si>
    <t>509-2026300</t>
  </si>
  <si>
    <t>509-2029083</t>
  </si>
  <si>
    <t>509-2028949</t>
  </si>
  <si>
    <t>509-0007865</t>
  </si>
  <si>
    <t>BREAK 10:16-10:31</t>
  </si>
  <si>
    <t>509-2027171</t>
  </si>
  <si>
    <t>forgot to end it</t>
  </si>
  <si>
    <t>624-0047093</t>
  </si>
  <si>
    <t>509-2025820</t>
  </si>
  <si>
    <t>ht/wt i think these  might be ha's</t>
  </si>
  <si>
    <t>509-2028863</t>
  </si>
  <si>
    <t>509-2029030</t>
  </si>
  <si>
    <t>507-7002441</t>
  </si>
  <si>
    <t>or amharic</t>
  </si>
  <si>
    <t>509-2027864</t>
  </si>
  <si>
    <t>509-2028684</t>
  </si>
  <si>
    <t>EXTRA 6</t>
  </si>
  <si>
    <t>509-2029097</t>
  </si>
  <si>
    <t>voc- mom in room #1</t>
  </si>
  <si>
    <t>509-2028503</t>
  </si>
  <si>
    <t>762-0021386</t>
  </si>
  <si>
    <t>no anthro on k</t>
  </si>
  <si>
    <t>509-2027264</t>
  </si>
  <si>
    <t>513-0009118</t>
  </si>
  <si>
    <t>509-0010525</t>
  </si>
  <si>
    <t>9:30 replacement</t>
  </si>
  <si>
    <t>507-7004022</t>
  </si>
  <si>
    <t>514-0008197</t>
  </si>
  <si>
    <t>509-0012326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</si>
</sst>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48" x14ac:knownFonts="1">
    <font>
      <sz val="10"/>
      <color rgb="FF000000"/>
      <name val="Arial"/>
      <scheme val="minor"/>
    </font>
    <font>
      <b/>
      <sz val="17"/>
      <color rgb="FFFF0000"/>
      <name val="Arial"/>
    </font>
    <font>
      <b/>
      <sz val="11"/>
      <color rgb="FFFF00FF"/>
      <name val="Arial"/>
    </font>
    <font>
      <sz val="10"/>
      <name val="Arial"/>
    </font>
    <font>
      <b/>
      <sz val="9"/>
      <color rgb="FF4285F4"/>
      <name val="Arial"/>
    </font>
    <font>
      <b/>
      <sz val="14"/>
      <color rgb="FFFF00FF"/>
      <name val="Arial"/>
    </font>
    <font>
      <sz val="10"/>
      <color theme="1"/>
      <name val="Arial"/>
    </font>
    <font>
      <sz val="10"/>
      <color rgb="FF000000"/>
      <name val="Arial"/>
    </font>
    <font>
      <sz val="12"/>
      <color rgb="FF000000"/>
      <name val="Arial"/>
    </font>
    <font>
      <b/>
      <sz val="12"/>
      <color rgb="FF000000"/>
      <name val="Calibri"/>
    </font>
    <font>
      <b/>
      <sz val="12"/>
      <color rgb="FFFF00FF"/>
      <name val="Calibri"/>
    </font>
    <font>
      <b/>
      <sz val="14"/>
      <color rgb="FF4285F4"/>
      <name val="Calibri"/>
    </font>
    <font>
      <b/>
      <sz val="14"/>
      <color rgb="FFFF00FF"/>
      <name val="Calibri"/>
    </font>
    <font>
      <b/>
      <sz val="12"/>
      <color rgb="FFC00000"/>
      <name val="Calibri"/>
    </font>
    <font>
      <b/>
      <sz val="12"/>
      <color rgb="FF000000"/>
      <name val="Arial"/>
    </font>
    <font>
      <b/>
      <sz val="10"/>
      <color rgb="FFFF00FF"/>
      <name val="Calibri"/>
    </font>
    <font>
      <b/>
      <sz val="12"/>
      <color theme="1"/>
      <name val="Calibri"/>
    </font>
    <font>
      <b/>
      <sz val="12"/>
      <color rgb="FFFFF2CC"/>
      <name val="Calibri"/>
    </font>
    <font>
      <b/>
      <sz val="12"/>
      <color rgb="FFFFF2CC"/>
      <name val="Arial"/>
    </font>
    <font>
      <b/>
      <u/>
      <sz val="12"/>
      <color rgb="FF4285F4"/>
      <name val="Calibri"/>
    </font>
    <font>
      <sz val="12"/>
      <color rgb="FF000000"/>
      <name val="Calibri"/>
    </font>
    <font>
      <sz val="12"/>
      <color rgb="FFFFF2CC"/>
      <name val="Calibri"/>
    </font>
    <font>
      <sz val="12"/>
      <color rgb="FFFFF2CC"/>
      <name val="Arial"/>
    </font>
    <font>
      <b/>
      <u/>
      <sz val="14"/>
      <color rgb="FF4285F4"/>
      <name val="Calibri"/>
    </font>
    <font>
      <b/>
      <u/>
      <sz val="14"/>
      <color rgb="FF4285F4"/>
      <name val="Calibri"/>
    </font>
    <font>
      <b/>
      <u/>
      <sz val="14"/>
      <color rgb="FF4285F4"/>
      <name val="Calibri"/>
    </font>
    <font>
      <b/>
      <sz val="14"/>
      <color theme="1"/>
      <name val="Calibri"/>
    </font>
    <font>
      <sz val="12"/>
      <color theme="1"/>
      <name val="Arial"/>
    </font>
    <font>
      <b/>
      <u/>
      <sz val="14"/>
      <color rgb="FF4285F4"/>
      <name val="Calibri"/>
    </font>
    <font>
      <sz val="11"/>
      <color theme="1"/>
      <name val="Arial"/>
    </font>
    <font>
      <sz val="12"/>
      <color theme="1"/>
      <name val="Calibri"/>
    </font>
    <font>
      <b/>
      <sz val="13"/>
      <color theme="1"/>
      <name val="Arial"/>
    </font>
    <font>
      <sz val="11"/>
      <color rgb="FF000000"/>
      <name val="Calibri"/>
    </font>
    <font>
      <sz val="10"/>
      <color theme="1"/>
      <name val="Arial"/>
      <scheme val="minor"/>
    </font>
    <font>
      <sz val="12"/>
      <color theme="1"/>
      <name val="Arial"/>
      <scheme val="minor"/>
    </font>
    <font>
      <b/>
      <sz val="13"/>
      <color rgb="FFFFF2CC"/>
      <name val="Arial"/>
    </font>
    <font>
      <b/>
      <sz val="13"/>
      <color rgb="FF4285F4"/>
      <name val="Calibri"/>
    </font>
    <font>
      <b/>
      <sz val="13"/>
      <color theme="1"/>
      <name val="Calibri"/>
    </font>
    <font>
      <sz val="13"/>
      <color theme="1"/>
      <name val="Calibri"/>
    </font>
    <font>
      <b/>
      <sz val="15"/>
      <color rgb="FFFF00FF"/>
      <name val="Calibri"/>
    </font>
    <font>
      <b/>
      <u/>
      <sz val="13"/>
      <color rgb="FF4285F4"/>
      <name val="Calibri"/>
    </font>
    <font>
      <sz val="15"/>
      <color rgb="FFC00000"/>
      <name val="Calibri"/>
    </font>
    <font>
      <sz val="8"/>
      <color rgb="FF555555"/>
      <name val="Verdana"/>
    </font>
    <font>
      <b/>
      <sz val="11"/>
      <color rgb="FFF3F3F3"/>
      <name val="Arial"/>
    </font>
    <font>
      <b/>
      <sz val="9"/>
      <color rgb="FFF3F3F3"/>
      <name val="Arial"/>
    </font>
    <font>
      <b/>
      <sz val="12"/>
      <color rgb="FFF3F3F3"/>
      <name val="Calibri"/>
    </font>
    <font>
      <b/>
      <sz val="14"/>
      <color rgb="FFF3F3F3"/>
      <name val="Calibri"/>
    </font>
    <font>
      <b/>
      <sz val="10"/>
      <color rgb="FFF3F3F3"/>
      <name val="Calibri"/>
    </font>
  </fonts>
  <fills count="21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404040"/>
        <bgColor rgb="FF404040"/>
      </patternFill>
    </fill>
    <fill>
      <patternFill patternType="solid">
        <fgColor rgb="FFFFFF00"/>
        <bgColor rgb="FFFFFF00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FFC000"/>
        <bgColor rgb="FFFFC000"/>
      </patternFill>
    </fill>
    <fill>
      <patternFill patternType="solid">
        <fgColor rgb="FFFF99CC"/>
        <bgColor rgb="FFFF99CC"/>
      </patternFill>
    </fill>
    <fill>
      <patternFill patternType="solid">
        <fgColor rgb="FF9999FF"/>
        <bgColor rgb="FF9999FF"/>
      </patternFill>
    </fill>
    <fill>
      <patternFill patternType="solid">
        <fgColor rgb="FF00B0F0"/>
        <bgColor rgb="FF00B0F0"/>
      </patternFill>
    </fill>
    <fill>
      <patternFill patternType="solid">
        <fgColor rgb="FFFFFF99"/>
        <bgColor rgb="FFFFFF99"/>
      </patternFill>
    </fill>
    <fill>
      <patternFill patternType="solid">
        <fgColor rgb="FF00B050"/>
        <bgColor rgb="FF00B050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AFAFA"/>
        <bgColor rgb="FFFAFAFA"/>
      </patternFill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FBBC04"/>
        <bgColor rgb="FFFBBC04"/>
      </patternFill>
    </fill>
    <fill>
      <patternFill patternType="solid">
        <fgColor theme="0"/>
        <bgColor theme="0"/>
      </patternFill>
    </fill>
    <fill>
      <patternFill patternType="solid">
        <fgColor rgb="FF9FC5E8"/>
        <bgColor rgb="FF9FC5E8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24">
    <xf numFmtId="0" fontId="0" fillId="0" borderId="0" xfId="0" applyFont="1" applyAlignment="1"/>
    <xf numFmtId="0" fontId="1" fillId="0" borderId="0" xfId="0" applyFont="1" applyAlignment="1">
      <alignment vertical="center" wrapText="1"/>
    </xf>
    <xf numFmtId="0" fontId="3" fillId="0" borderId="2" xfId="0" applyFont="1" applyBorder="1"/>
    <xf numFmtId="0" fontId="3" fillId="0" borderId="3" xfId="0" applyFont="1" applyBorder="1"/>
    <xf numFmtId="0" fontId="4" fillId="2" borderId="4" xfId="0" applyFont="1" applyFill="1" applyBorder="1" applyAlignment="1">
      <alignment horizontal="center" wrapText="1"/>
    </xf>
    <xf numFmtId="0" fontId="5" fillId="0" borderId="0" xfId="0" applyFo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>
      <alignment wrapText="1"/>
    </xf>
    <xf numFmtId="0" fontId="9" fillId="0" borderId="5" xfId="0" applyFont="1" applyBorder="1" applyAlignment="1">
      <alignment horizontal="center" wrapText="1"/>
    </xf>
    <xf numFmtId="0" fontId="10" fillId="3" borderId="4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2" fillId="2" borderId="8" xfId="0" applyFont="1" applyFill="1" applyBorder="1"/>
    <xf numFmtId="0" fontId="3" fillId="0" borderId="9" xfId="0" applyFont="1" applyBorder="1"/>
    <xf numFmtId="0" fontId="3" fillId="0" borderId="6" xfId="0" applyFont="1" applyBorder="1"/>
    <xf numFmtId="0" fontId="13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wrapText="1"/>
    </xf>
    <xf numFmtId="0" fontId="14" fillId="0" borderId="5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 wrapText="1"/>
    </xf>
    <xf numFmtId="0" fontId="16" fillId="5" borderId="9" xfId="0" applyFont="1" applyFill="1" applyBorder="1" applyAlignment="1">
      <alignment horizontal="center" vertical="center"/>
    </xf>
    <xf numFmtId="0" fontId="16" fillId="6" borderId="9" xfId="0" applyFont="1" applyFill="1" applyBorder="1" applyAlignment="1">
      <alignment horizontal="center" vertical="center"/>
    </xf>
    <xf numFmtId="0" fontId="16" fillId="7" borderId="9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16" fillId="9" borderId="9" xfId="0" applyFont="1" applyFill="1" applyBorder="1" applyAlignment="1">
      <alignment horizontal="center" vertical="center"/>
    </xf>
    <xf numFmtId="0" fontId="16" fillId="10" borderId="9" xfId="0" applyFont="1" applyFill="1" applyBorder="1" applyAlignment="1">
      <alignment horizontal="center" vertical="center"/>
    </xf>
    <xf numFmtId="0" fontId="16" fillId="11" borderId="6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 wrapText="1"/>
    </xf>
    <xf numFmtId="0" fontId="17" fillId="3" borderId="6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8" fillId="0" borderId="5" xfId="0" applyFont="1" applyBorder="1" applyAlignment="1">
      <alignment wrapText="1"/>
    </xf>
    <xf numFmtId="0" fontId="8" fillId="13" borderId="4" xfId="0" applyFont="1" applyFill="1" applyBorder="1" applyAlignment="1">
      <alignment horizontal="center"/>
    </xf>
    <xf numFmtId="0" fontId="8" fillId="13" borderId="4" xfId="0" applyFont="1" applyFill="1" applyBorder="1" applyAlignment="1">
      <alignment horizontal="center"/>
    </xf>
    <xf numFmtId="0" fontId="8" fillId="0" borderId="4" xfId="0" applyFont="1" applyBorder="1" applyAlignment="1">
      <alignment horizontal="left"/>
    </xf>
    <xf numFmtId="0" fontId="8" fillId="0" borderId="4" xfId="0" applyFont="1" applyBorder="1" applyAlignment="1">
      <alignment wrapText="1"/>
    </xf>
    <xf numFmtId="0" fontId="8" fillId="13" borderId="4" xfId="0" applyFont="1" applyFill="1" applyBorder="1" applyAlignment="1"/>
    <xf numFmtId="19" fontId="8" fillId="13" borderId="6" xfId="0" applyNumberFormat="1" applyFont="1" applyFill="1" applyBorder="1" applyAlignment="1"/>
    <xf numFmtId="19" fontId="8" fillId="13" borderId="6" xfId="0" applyNumberFormat="1" applyFont="1" applyFill="1" applyBorder="1" applyAlignment="1"/>
    <xf numFmtId="0" fontId="20" fillId="13" borderId="4" xfId="0" applyFont="1" applyFill="1" applyBorder="1" applyAlignment="1">
      <alignment horizontal="center"/>
    </xf>
    <xf numFmtId="0" fontId="8" fillId="13" borderId="6" xfId="0" applyFont="1" applyFill="1" applyBorder="1" applyAlignment="1"/>
    <xf numFmtId="19" fontId="8" fillId="14" borderId="6" xfId="0" applyNumberFormat="1" applyFont="1" applyFill="1" applyBorder="1" applyAlignment="1">
      <alignment horizontal="right"/>
    </xf>
    <xf numFmtId="18" fontId="21" fillId="3" borderId="4" xfId="0" applyNumberFormat="1" applyFont="1" applyFill="1" applyBorder="1" applyAlignment="1">
      <alignment horizontal="center"/>
    </xf>
    <xf numFmtId="46" fontId="22" fillId="3" borderId="4" xfId="0" applyNumberFormat="1" applyFont="1" applyFill="1" applyBorder="1" applyAlignment="1">
      <alignment horizontal="center"/>
    </xf>
    <xf numFmtId="0" fontId="9" fillId="0" borderId="5" xfId="0" applyFont="1" applyBorder="1" applyAlignment="1"/>
    <xf numFmtId="0" fontId="23" fillId="0" borderId="8" xfId="0" applyFont="1" applyBorder="1" applyAlignment="1">
      <alignment horizontal="center"/>
    </xf>
    <xf numFmtId="0" fontId="24" fillId="2" borderId="9" xfId="0" applyFont="1" applyFill="1" applyBorder="1" applyAlignment="1">
      <alignment horizontal="center"/>
    </xf>
    <xf numFmtId="0" fontId="25" fillId="0" borderId="6" xfId="0" applyFont="1" applyBorder="1" applyAlignment="1">
      <alignment horizontal="center"/>
    </xf>
    <xf numFmtId="0" fontId="8" fillId="15" borderId="4" xfId="0" applyFont="1" applyFill="1" applyBorder="1" applyAlignment="1">
      <alignment horizontal="left"/>
    </xf>
    <xf numFmtId="0" fontId="26" fillId="0" borderId="7" xfId="0" applyFont="1" applyBorder="1" applyAlignment="1"/>
    <xf numFmtId="0" fontId="6" fillId="16" borderId="6" xfId="0" applyFont="1" applyFill="1" applyBorder="1" applyAlignment="1"/>
    <xf numFmtId="0" fontId="27" fillId="0" borderId="6" xfId="0" applyFont="1" applyBorder="1" applyAlignment="1">
      <alignment wrapText="1"/>
    </xf>
    <xf numFmtId="0" fontId="8" fillId="17" borderId="6" xfId="0" applyFont="1" applyFill="1" applyBorder="1" applyAlignment="1">
      <alignment wrapText="1"/>
    </xf>
    <xf numFmtId="0" fontId="6" fillId="18" borderId="6" xfId="0" applyFont="1" applyFill="1" applyBorder="1" applyAlignment="1"/>
    <xf numFmtId="0" fontId="27" fillId="17" borderId="6" xfId="0" applyFont="1" applyFill="1" applyBorder="1" applyAlignment="1">
      <alignment wrapText="1"/>
    </xf>
    <xf numFmtId="0" fontId="8" fillId="0" borderId="4" xfId="0" applyFont="1" applyBorder="1" applyAlignment="1"/>
    <xf numFmtId="0" fontId="27" fillId="19" borderId="6" xfId="0" applyFont="1" applyFill="1" applyBorder="1" applyAlignment="1">
      <alignment wrapText="1"/>
    </xf>
    <xf numFmtId="0" fontId="6" fillId="18" borderId="6" xfId="0" applyFont="1" applyFill="1" applyBorder="1" applyAlignment="1"/>
    <xf numFmtId="0" fontId="27" fillId="0" borderId="6" xfId="0" applyFont="1" applyBorder="1" applyAlignment="1">
      <alignment wrapText="1"/>
    </xf>
    <xf numFmtId="0" fontId="9" fillId="0" borderId="5" xfId="0" applyFont="1" applyBorder="1" applyAlignment="1">
      <alignment horizontal="left"/>
    </xf>
    <xf numFmtId="0" fontId="27" fillId="0" borderId="6" xfId="0" applyFont="1" applyBorder="1" applyAlignment="1">
      <alignment wrapText="1"/>
    </xf>
    <xf numFmtId="0" fontId="28" fillId="0" borderId="3" xfId="0" applyFont="1" applyBorder="1" applyAlignment="1">
      <alignment horizontal="center"/>
    </xf>
    <xf numFmtId="0" fontId="32" fillId="0" borderId="0" xfId="0" applyFont="1" applyAlignment="1"/>
    <xf numFmtId="0" fontId="7" fillId="0" borderId="0" xfId="0" applyFont="1" applyAlignment="1">
      <alignment wrapText="1"/>
    </xf>
    <xf numFmtId="0" fontId="33" fillId="0" borderId="0" xfId="0" applyFont="1" applyAlignment="1">
      <alignment wrapText="1"/>
    </xf>
    <xf numFmtId="0" fontId="34" fillId="0" borderId="0" xfId="0" applyFont="1" applyAlignment="1">
      <alignment wrapText="1"/>
    </xf>
    <xf numFmtId="0" fontId="35" fillId="3" borderId="3" xfId="0" applyFont="1" applyFill="1" applyBorder="1" applyAlignment="1">
      <alignment horizontal="center"/>
    </xf>
    <xf numFmtId="0" fontId="32" fillId="0" borderId="0" xfId="0" applyFont="1" applyAlignment="1"/>
    <xf numFmtId="0" fontId="37" fillId="0" borderId="6" xfId="0" applyFont="1" applyBorder="1" applyAlignment="1"/>
    <xf numFmtId="0" fontId="35" fillId="3" borderId="6" xfId="0" applyFont="1" applyFill="1" applyBorder="1" applyAlignment="1">
      <alignment horizontal="center"/>
    </xf>
    <xf numFmtId="0" fontId="32" fillId="0" borderId="0" xfId="0" applyFont="1" applyAlignment="1"/>
    <xf numFmtId="0" fontId="38" fillId="0" borderId="4" xfId="0" applyFont="1" applyBorder="1" applyAlignment="1"/>
    <xf numFmtId="0" fontId="38" fillId="0" borderId="4" xfId="0" applyFont="1" applyBorder="1" applyAlignment="1">
      <alignment horizontal="right"/>
    </xf>
    <xf numFmtId="4" fontId="38" fillId="0" borderId="4" xfId="0" applyNumberFormat="1" applyFont="1" applyBorder="1" applyAlignment="1">
      <alignment horizontal="right"/>
    </xf>
    <xf numFmtId="164" fontId="38" fillId="0" borderId="4" xfId="0" applyNumberFormat="1" applyFont="1" applyBorder="1" applyAlignment="1">
      <alignment horizontal="right"/>
    </xf>
    <xf numFmtId="0" fontId="38" fillId="0" borderId="4" xfId="0" applyFont="1" applyBorder="1" applyAlignment="1">
      <alignment horizontal="right"/>
    </xf>
    <xf numFmtId="4" fontId="33" fillId="0" borderId="0" xfId="0" applyNumberFormat="1" applyFont="1"/>
    <xf numFmtId="0" fontId="40" fillId="0" borderId="4" xfId="0" applyFont="1" applyBorder="1" applyAlignment="1">
      <alignment horizontal="center" wrapText="1"/>
    </xf>
    <xf numFmtId="0" fontId="35" fillId="2" borderId="0" xfId="0" applyFont="1" applyFill="1" applyAlignment="1">
      <alignment horizontal="center"/>
    </xf>
    <xf numFmtId="0" fontId="41" fillId="0" borderId="0" xfId="0" applyFont="1" applyAlignment="1"/>
    <xf numFmtId="0" fontId="16" fillId="9" borderId="9" xfId="0" applyFont="1" applyFill="1" applyBorder="1" applyAlignment="1">
      <alignment horizontal="center" vertical="center"/>
    </xf>
    <xf numFmtId="0" fontId="3" fillId="0" borderId="6" xfId="0" applyFont="1" applyBorder="1"/>
    <xf numFmtId="0" fontId="16" fillId="10" borderId="9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2" fillId="2" borderId="1" xfId="0" applyFont="1" applyFill="1" applyBorder="1" applyAlignment="1"/>
    <xf numFmtId="0" fontId="6" fillId="0" borderId="0" xfId="0" applyFont="1" applyAlignment="1"/>
    <xf numFmtId="0" fontId="0" fillId="0" borderId="0" xfId="0" applyFont="1" applyAlignment="1"/>
    <xf numFmtId="0" fontId="12" fillId="2" borderId="8" xfId="0" applyFont="1" applyFill="1" applyBorder="1"/>
    <xf numFmtId="0" fontId="3" fillId="0" borderId="9" xfId="0" applyFont="1" applyBorder="1"/>
    <xf numFmtId="0" fontId="16" fillId="5" borderId="9" xfId="0" applyFont="1" applyFill="1" applyBorder="1" applyAlignment="1">
      <alignment horizontal="center" vertical="center"/>
    </xf>
    <xf numFmtId="0" fontId="16" fillId="6" borderId="9" xfId="0" applyFont="1" applyFill="1" applyBorder="1" applyAlignment="1">
      <alignment horizontal="center" vertical="center"/>
    </xf>
    <xf numFmtId="0" fontId="16" fillId="7" borderId="9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/>
    </xf>
    <xf numFmtId="0" fontId="39" fillId="2" borderId="0" xfId="0" applyFont="1" applyFill="1" applyAlignment="1">
      <alignment horizontal="center"/>
    </xf>
    <xf numFmtId="0" fontId="2" fillId="2" borderId="1" xfId="0" applyFont="1" applyFill="1" applyBorder="1"/>
    <xf numFmtId="0" fontId="6" fillId="0" borderId="0" xfId="0" applyFont="1"/>
    <xf numFmtId="0" fontId="0" fillId="0" borderId="0" xfId="0"/>
    <xf numFmtId="0" fontId="7" fillId="0" borderId="0" xfId="0" applyFont="1"/>
    <xf numFmtId="0" fontId="8" fillId="13" borderId="4" xfId="0" applyFont="1" applyFill="1" applyBorder="1"/>
    <xf numFmtId="19" fontId="8" fillId="13" borderId="6" xfId="0" applyNumberFormat="1" applyFont="1" applyFill="1" applyBorder="1"/>
    <xf numFmtId="0" fontId="8" fillId="13" borderId="6" xfId="0" applyFont="1" applyFill="1" applyBorder="1"/>
    <xf numFmtId="0" fontId="9" fillId="0" borderId="5" xfId="0" applyFont="1" applyBorder="1"/>
    <xf numFmtId="0" fontId="23" fillId="2" borderId="9" xfId="0" applyFont="1" applyFill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6" fillId="0" borderId="7" xfId="0" applyFont="1" applyBorder="1"/>
    <xf numFmtId="0" fontId="6" fillId="16" borderId="6" xfId="0" applyFont="1" applyFill="1" applyBorder="1"/>
    <xf numFmtId="0" fontId="6" fillId="18" borderId="6" xfId="0" applyFont="1" applyFill="1" applyBorder="1"/>
    <xf numFmtId="0" fontId="8" fillId="0" borderId="4" xfId="0" applyFont="1" applyBorder="1"/>
    <xf numFmtId="20" fontId="8" fillId="0" borderId="4" xfId="0" applyNumberFormat="1" applyFont="1" applyBorder="1" applyAlignment="1">
      <alignment wrapText="1"/>
    </xf>
    <xf numFmtId="0" fontId="6" fillId="11" borderId="6" xfId="0" applyFont="1" applyFill="1" applyBorder="1"/>
    <xf numFmtId="0" fontId="9" fillId="0" borderId="0" xfId="0" applyFont="1"/>
    <xf numFmtId="0" fontId="6" fillId="9" borderId="6" xfId="0" applyFont="1" applyFill="1" applyBorder="1"/>
    <xf numFmtId="0" fontId="6" fillId="0" borderId="9" xfId="0" applyFont="1" applyBorder="1"/>
    <xf numFmtId="0" fontId="26" fillId="5" borderId="4" xfId="0" applyFont="1" applyFill="1" applyBorder="1"/>
    <xf numFmtId="0" fontId="29" fillId="13" borderId="4" xfId="0" applyFont="1" applyFill="1" applyBorder="1"/>
    <xf numFmtId="0" fontId="30" fillId="13" borderId="4" xfId="0" applyFont="1" applyFill="1" applyBorder="1"/>
    <xf numFmtId="0" fontId="26" fillId="7" borderId="4" xfId="0" applyFont="1" applyFill="1" applyBorder="1"/>
    <xf numFmtId="0" fontId="8" fillId="17" borderId="4" xfId="0" applyFont="1" applyFill="1" applyBorder="1"/>
    <xf numFmtId="0" fontId="26" fillId="11" borderId="4" xfId="0" applyFont="1" applyFill="1" applyBorder="1"/>
    <xf numFmtId="0" fontId="26" fillId="9" borderId="4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/>
    <xf numFmtId="0" fontId="23" fillId="0" borderId="1" xfId="0" applyFont="1" applyBorder="1" applyAlignment="1">
      <alignment horizontal="center" wrapText="1"/>
    </xf>
    <xf numFmtId="0" fontId="8" fillId="6" borderId="4" xfId="0" applyFont="1" applyFill="1" applyBorder="1" applyAlignment="1">
      <alignment horizontal="left"/>
    </xf>
    <xf numFmtId="0" fontId="1" fillId="0" borderId="0" xfId="0" applyFont="1" applyAlignment="1">
      <alignment vertical="center" wrapText="1"/>
    </xf>
    <xf numFmtId="0" fontId="4" fillId="2" borderId="4" xfId="0" applyFont="1" applyFill="1" applyBorder="1" applyAlignment="1">
      <alignment horizontal="center" wrapText="1"/>
    </xf>
    <xf numFmtId="0" fontId="5" fillId="0" borderId="0" xfId="0" applyFont="1"/>
    <xf numFmtId="0" fontId="8" fillId="0" borderId="0" xfId="0" applyFont="1" applyAlignment="1">
      <alignment wrapText="1"/>
    </xf>
    <xf numFmtId="0" fontId="9" fillId="0" borderId="5" xfId="0" applyFont="1" applyBorder="1" applyAlignment="1">
      <alignment horizontal="center" wrapText="1"/>
    </xf>
    <xf numFmtId="0" fontId="10" fillId="3" borderId="4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8" fillId="0" borderId="0" xfId="0" applyFont="1"/>
    <xf numFmtId="0" fontId="14" fillId="0" borderId="5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 wrapText="1"/>
    </xf>
    <xf numFmtId="0" fontId="16" fillId="11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 wrapText="1"/>
    </xf>
    <xf numFmtId="0" fontId="17" fillId="3" borderId="6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8" fillId="0" borderId="5" xfId="0" applyFont="1" applyBorder="1" applyAlignment="1">
      <alignment wrapText="1"/>
    </xf>
    <xf numFmtId="0" fontId="8" fillId="13" borderId="4" xfId="0" applyFont="1" applyFill="1" applyBorder="1" applyAlignment="1">
      <alignment horizontal="center"/>
    </xf>
    <xf numFmtId="0" fontId="8" fillId="0" borderId="4" xfId="0" applyFont="1" applyBorder="1" applyAlignment="1">
      <alignment horizontal="left"/>
    </xf>
    <xf numFmtId="0" fontId="8" fillId="0" borderId="4" xfId="0" applyFont="1" applyBorder="1" applyAlignment="1">
      <alignment wrapText="1"/>
    </xf>
    <xf numFmtId="0" fontId="20" fillId="13" borderId="4" xfId="0" applyFont="1" applyFill="1" applyBorder="1" applyAlignment="1">
      <alignment horizontal="center"/>
    </xf>
    <xf numFmtId="19" fontId="8" fillId="14" borderId="6" xfId="0" applyNumberFormat="1" applyFont="1" applyFill="1" applyBorder="1" applyAlignment="1">
      <alignment horizontal="right"/>
    </xf>
    <xf numFmtId="18" fontId="21" fillId="3" borderId="4" xfId="0" applyNumberFormat="1" applyFont="1" applyFill="1" applyBorder="1" applyAlignment="1">
      <alignment horizontal="center"/>
    </xf>
    <xf numFmtId="46" fontId="22" fillId="3" borderId="4" xfId="0" applyNumberFormat="1" applyFont="1" applyFill="1" applyBorder="1" applyAlignment="1">
      <alignment horizontal="center"/>
    </xf>
    <xf numFmtId="0" fontId="23" fillId="0" borderId="8" xfId="0" applyFont="1" applyBorder="1" applyAlignment="1">
      <alignment horizontal="center"/>
    </xf>
    <xf numFmtId="0" fontId="23" fillId="2" borderId="9" xfId="0" applyFont="1" applyFill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7" fillId="0" borderId="6" xfId="0" applyFont="1" applyBorder="1" applyAlignment="1">
      <alignment wrapText="1"/>
    </xf>
    <xf numFmtId="0" fontId="8" fillId="15" borderId="4" xfId="0" applyFont="1" applyFill="1" applyBorder="1" applyAlignment="1">
      <alignment horizontal="left"/>
    </xf>
    <xf numFmtId="0" fontId="8" fillId="17" borderId="6" xfId="0" applyFont="1" applyFill="1" applyBorder="1" applyAlignment="1">
      <alignment wrapText="1"/>
    </xf>
    <xf numFmtId="0" fontId="27" fillId="17" borderId="6" xfId="0" applyFont="1" applyFill="1" applyBorder="1" applyAlignment="1">
      <alignment wrapText="1"/>
    </xf>
    <xf numFmtId="0" fontId="27" fillId="19" borderId="6" xfId="0" applyFont="1" applyFill="1" applyBorder="1" applyAlignment="1">
      <alignment wrapText="1"/>
    </xf>
    <xf numFmtId="20" fontId="8" fillId="0" borderId="4" xfId="0" applyNumberFormat="1" applyFont="1" applyBorder="1" applyAlignment="1">
      <alignment wrapText="1"/>
    </xf>
    <xf numFmtId="0" fontId="9" fillId="0" borderId="5" xfId="0" applyFont="1" applyBorder="1" applyAlignment="1">
      <alignment horizontal="left"/>
    </xf>
    <xf numFmtId="0" fontId="27" fillId="0" borderId="0" xfId="0" applyFont="1" applyAlignment="1">
      <alignment wrapText="1"/>
    </xf>
    <xf numFmtId="0" fontId="23" fillId="2" borderId="1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17" borderId="4" xfId="0" applyFont="1" applyFill="1" applyBorder="1" applyAlignment="1">
      <alignment horizontal="left"/>
    </xf>
    <xf numFmtId="0" fontId="8" fillId="17" borderId="4" xfId="0" applyFont="1" applyFill="1" applyBorder="1" applyAlignment="1">
      <alignment wrapText="1"/>
    </xf>
    <xf numFmtId="0" fontId="11" fillId="0" borderId="4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4" borderId="4" xfId="0" applyFont="1" applyFill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8" fillId="0" borderId="6" xfId="0" applyFont="1" applyBorder="1" applyAlignment="1">
      <alignment wrapText="1"/>
    </xf>
    <xf numFmtId="0" fontId="7" fillId="0" borderId="0" xfId="0" applyFont="1" applyAlignment="1">
      <alignment wrapText="1"/>
    </xf>
    <xf numFmtId="0" fontId="33" fillId="0" borderId="0" xfId="0" applyFont="1" applyAlignment="1">
      <alignment wrapText="1"/>
    </xf>
    <xf numFmtId="0" fontId="34" fillId="0" borderId="0" xfId="0" applyFont="1" applyAlignment="1">
      <alignment wrapText="1"/>
    </xf>
    <xf numFmtId="0" fontId="8" fillId="6" borderId="4" xfId="0" applyFont="1" applyFill="1" applyBorder="1"/>
    <xf numFmtId="0" fontId="8" fillId="15" borderId="0" xfId="0" applyFont="1" applyFill="1" applyAlignment="1">
      <alignment horizontal="left"/>
    </xf>
    <xf numFmtId="0" fontId="8" fillId="4" borderId="4" xfId="0" applyFont="1" applyFill="1" applyBorder="1" applyAlignment="1">
      <alignment wrapText="1"/>
    </xf>
    <xf numFmtId="0" fontId="8" fillId="0" borderId="0" xfId="0" applyFont="1" applyAlignment="1">
      <alignment horizontal="left"/>
    </xf>
    <xf numFmtId="0" fontId="27" fillId="4" borderId="6" xfId="0" applyFont="1" applyFill="1" applyBorder="1" applyAlignment="1">
      <alignment wrapText="1"/>
    </xf>
    <xf numFmtId="0" fontId="42" fillId="15" borderId="0" xfId="0" applyFont="1" applyFill="1" applyAlignment="1">
      <alignment horizontal="left"/>
    </xf>
    <xf numFmtId="0" fontId="8" fillId="6" borderId="4" xfId="0" applyFont="1" applyFill="1" applyBorder="1" applyAlignment="1">
      <alignment wrapText="1"/>
    </xf>
    <xf numFmtId="18" fontId="8" fillId="0" borderId="4" xfId="0" applyNumberFormat="1" applyFont="1" applyBorder="1" applyAlignment="1">
      <alignment wrapText="1"/>
    </xf>
    <xf numFmtId="0" fontId="27" fillId="0" borderId="0" xfId="0" applyFont="1"/>
    <xf numFmtId="0" fontId="43" fillId="2" borderId="1" xfId="0" applyFont="1" applyFill="1" applyBorder="1"/>
    <xf numFmtId="0" fontId="44" fillId="2" borderId="4" xfId="0" applyFont="1" applyFill="1" applyBorder="1" applyAlignment="1">
      <alignment horizontal="center" wrapText="1"/>
    </xf>
    <xf numFmtId="0" fontId="6" fillId="0" borderId="0" xfId="0" applyFont="1" applyAlignment="1">
      <alignment vertical="center"/>
    </xf>
    <xf numFmtId="0" fontId="5" fillId="0" borderId="0" xfId="0" applyFont="1" applyAlignment="1">
      <alignment wrapText="1"/>
    </xf>
    <xf numFmtId="0" fontId="45" fillId="3" borderId="4" xfId="0" applyFont="1" applyFill="1" applyBorder="1" applyAlignment="1">
      <alignment horizontal="center"/>
    </xf>
    <xf numFmtId="0" fontId="45" fillId="3" borderId="6" xfId="0" applyFont="1" applyFill="1" applyBorder="1" applyAlignment="1">
      <alignment horizontal="center"/>
    </xf>
    <xf numFmtId="0" fontId="45" fillId="3" borderId="7" xfId="0" applyFont="1" applyFill="1" applyBorder="1" applyAlignment="1">
      <alignment horizontal="center"/>
    </xf>
    <xf numFmtId="0" fontId="46" fillId="2" borderId="7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 vertical="center"/>
    </xf>
    <xf numFmtId="0" fontId="45" fillId="2" borderId="6" xfId="0" applyFont="1" applyFill="1" applyBorder="1" applyAlignment="1">
      <alignment horizontal="center" vertical="center"/>
    </xf>
    <xf numFmtId="0" fontId="47" fillId="2" borderId="6" xfId="0" applyFont="1" applyFill="1" applyBorder="1" applyAlignment="1">
      <alignment horizontal="center" vertical="center" wrapText="1"/>
    </xf>
    <xf numFmtId="0" fontId="16" fillId="11" borderId="4" xfId="0" applyFont="1" applyFill="1" applyBorder="1" applyAlignment="1">
      <alignment horizontal="center" vertical="center"/>
    </xf>
    <xf numFmtId="0" fontId="16" fillId="11" borderId="6" xfId="0" applyFont="1" applyFill="1" applyBorder="1" applyAlignment="1">
      <alignment horizontal="center" vertical="center" wrapText="1"/>
    </xf>
    <xf numFmtId="0" fontId="16" fillId="20" borderId="9" xfId="0" applyFont="1" applyFill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11" fillId="0" borderId="8" xfId="0" applyFont="1" applyBorder="1" applyAlignment="1">
      <alignment horizontal="center"/>
    </xf>
    <xf numFmtId="0" fontId="11" fillId="2" borderId="9" xfId="0" applyFont="1" applyFill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8" fillId="15" borderId="4" xfId="0" applyFont="1" applyFill="1" applyBorder="1" applyAlignment="1">
      <alignment horizontal="left" wrapText="1"/>
    </xf>
    <xf numFmtId="0" fontId="6" fillId="0" borderId="0" xfId="0" applyFont="1" applyAlignment="1">
      <alignment vertical="center"/>
    </xf>
    <xf numFmtId="0" fontId="7" fillId="0" borderId="4" xfId="0" applyFont="1" applyBorder="1" applyAlignment="1">
      <alignment wrapText="1"/>
    </xf>
    <xf numFmtId="0" fontId="8" fillId="0" borderId="10" xfId="0" applyFont="1" applyBorder="1" applyAlignment="1">
      <alignment horizontal="left"/>
    </xf>
    <xf numFmtId="0" fontId="3" fillId="0" borderId="11" xfId="0" applyFont="1" applyBorder="1"/>
    <xf numFmtId="0" fontId="3" fillId="0" borderId="12" xfId="0" applyFont="1" applyBorder="1"/>
    <xf numFmtId="0" fontId="3" fillId="0" borderId="8" xfId="0" applyFont="1" applyBorder="1"/>
  </cellXfs>
  <cellStyles count="1">
    <cellStyle name="Normal" xfId="0" builtinId="0"/>
  </cellStyles>
  <dxfs count="286">
    <dxf>
      <fill>
        <patternFill patternType="solid">
          <fgColor rgb="FF00B050"/>
          <bgColor rgb="FF00B050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B6D7A8"/>
          <bgColor rgb="FFB6D7A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9999FF"/>
          <bgColor rgb="FF9999FF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1C232"/>
          <bgColor rgb="FFF1C23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microsoft.com/office/2017/06/relationships/rdRichValueTypes" Target="richData/rdRichValueTypes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16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P789"/>
  <sheetViews>
    <sheetView tabSelected="1"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I9" sqref="I9"/>
    </sheetView>
  </sheetViews>
  <sheetFormatPr defaultColWidth="12.6328125" defaultRowHeight="15.75" customHeight="1" x14ac:dyDescent="0.25"/>
  <cols>
    <col min="1" max="1" width="1.90625" customWidth="1"/>
    <col min="2" max="2" width="6.26953125" bestFit="1" customWidth="1"/>
    <col min="3" max="3" width="6.08984375" bestFit="1" customWidth="1"/>
    <col min="4" max="4" width="6.36328125" bestFit="1" customWidth="1"/>
    <col min="5" max="5" width="5.81640625" bestFit="1" customWidth="1"/>
    <col min="6" max="6" width="5.7265625" bestFit="1" customWidth="1"/>
    <col min="7" max="7" width="6.453125" bestFit="1" customWidth="1"/>
    <col min="8" max="8" width="13.6328125" bestFit="1" customWidth="1"/>
    <col min="9" max="9" width="57.1796875" bestFit="1" customWidth="1"/>
    <col min="10" max="10" width="7.81640625" bestFit="1" customWidth="1"/>
    <col min="11" max="11" width="13.1796875" bestFit="1" customWidth="1"/>
    <col min="12" max="12" width="7.81640625" bestFit="1" customWidth="1"/>
    <col min="13" max="13" width="13.1796875" bestFit="1" customWidth="1"/>
    <col min="14" max="14" width="7.81640625" bestFit="1" customWidth="1"/>
    <col min="15" max="15" width="13.1796875" bestFit="1" customWidth="1"/>
    <col min="16" max="16" width="7.81640625" bestFit="1" customWidth="1"/>
    <col min="17" max="17" width="7.36328125" customWidth="1"/>
    <col min="18" max="18" width="7.81640625" bestFit="1" customWidth="1"/>
    <col min="19" max="19" width="7.26953125" customWidth="1"/>
    <col min="20" max="20" width="7.81640625" bestFit="1" customWidth="1"/>
    <col min="21" max="21" width="13.1796875" bestFit="1" customWidth="1"/>
    <col min="22" max="22" width="13.453125" bestFit="1" customWidth="1"/>
    <col min="23" max="23" width="7.81640625" bestFit="1" customWidth="1"/>
    <col min="24" max="24" width="13.1796875" bestFit="1" customWidth="1"/>
    <col min="25" max="25" width="11.26953125" bestFit="1" customWidth="1"/>
    <col min="26" max="26" width="12.26953125" bestFit="1" customWidth="1"/>
    <col min="27" max="27" width="10.26953125" bestFit="1" customWidth="1"/>
    <col min="28" max="28" width="2.36328125" customWidth="1"/>
    <col min="29" max="29" width="12.36328125" bestFit="1" customWidth="1"/>
    <col min="30" max="30" width="12.1796875" bestFit="1" customWidth="1"/>
    <col min="31" max="31" width="12" bestFit="1" customWidth="1"/>
    <col min="32" max="32" width="14.81640625" bestFit="1" customWidth="1"/>
  </cols>
  <sheetData>
    <row r="1" spans="1:42" ht="48" customHeight="1" x14ac:dyDescent="0.4">
      <c r="A1" s="1"/>
      <c r="B1" s="92" t="s">
        <v>0</v>
      </c>
      <c r="C1" s="90"/>
      <c r="D1" s="90"/>
      <c r="E1" s="90"/>
      <c r="F1" s="90"/>
      <c r="G1" s="91"/>
      <c r="H1" s="4" t="s">
        <v>1</v>
      </c>
      <c r="I1" s="5"/>
      <c r="J1" s="6"/>
      <c r="K1" s="93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7"/>
      <c r="AC1" s="7"/>
      <c r="AD1" s="7"/>
      <c r="AE1" s="8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</row>
    <row r="2" spans="1:42" ht="18.5" x14ac:dyDescent="0.45">
      <c r="A2" s="9"/>
      <c r="B2" s="10">
        <f>SUM(B4:B9)</f>
        <v>1</v>
      </c>
      <c r="C2" s="11">
        <f>SUM(C4:C9)</f>
        <v>1</v>
      </c>
      <c r="D2" s="12">
        <f>SUM(D4:D9)</f>
        <v>0</v>
      </c>
      <c r="E2" s="12">
        <f>SUM(E4:E9)</f>
        <v>3</v>
      </c>
      <c r="F2" s="12">
        <f>SUM(F4:F9)</f>
        <v>0</v>
      </c>
      <c r="G2" s="12">
        <f>SUM(G4:G9)</f>
        <v>2</v>
      </c>
      <c r="H2" s="13">
        <f>B2+C2+D2+(E2/2)</f>
        <v>3.5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7"/>
      <c r="AC2" s="17"/>
      <c r="AD2" s="18"/>
      <c r="AE2" s="19"/>
      <c r="AF2" s="18"/>
      <c r="AG2" s="7"/>
      <c r="AH2" s="7"/>
      <c r="AI2" s="7"/>
      <c r="AJ2" s="7"/>
      <c r="AK2" s="7"/>
      <c r="AL2" s="7"/>
      <c r="AM2" s="7"/>
      <c r="AN2" s="7"/>
      <c r="AO2" s="7"/>
    </row>
    <row r="3" spans="1:42" ht="51.75" customHeight="1" x14ac:dyDescent="0.35">
      <c r="A3" s="20"/>
      <c r="B3" s="21" t="s">
        <v>3</v>
      </c>
      <c r="C3" s="22" t="s">
        <v>4</v>
      </c>
      <c r="D3" s="22" t="s">
        <v>5</v>
      </c>
      <c r="E3" s="22" t="s">
        <v>6</v>
      </c>
      <c r="F3" s="22" t="s">
        <v>7</v>
      </c>
      <c r="G3" s="23" t="s">
        <v>8</v>
      </c>
      <c r="H3" s="24" t="s">
        <v>9</v>
      </c>
      <c r="I3" s="25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32" t="s">
        <v>17</v>
      </c>
      <c r="W3" s="101" t="s">
        <v>18</v>
      </c>
      <c r="X3" s="96"/>
      <c r="Y3" s="34" t="s">
        <v>19</v>
      </c>
      <c r="Z3" s="35" t="s">
        <v>20</v>
      </c>
      <c r="AA3" s="36" t="s">
        <v>21</v>
      </c>
      <c r="AB3" s="37"/>
      <c r="AC3" s="17"/>
      <c r="AD3" s="18"/>
      <c r="AE3" s="19"/>
      <c r="AF3" s="18"/>
      <c r="AG3" s="7"/>
      <c r="AH3" s="7"/>
      <c r="AI3" s="7"/>
      <c r="AJ3" s="7"/>
      <c r="AK3" s="7"/>
      <c r="AL3" s="7"/>
      <c r="AM3" s="7"/>
      <c r="AN3" s="7"/>
      <c r="AO3" s="7"/>
    </row>
    <row r="4" spans="1:42" ht="30" customHeight="1" x14ac:dyDescent="0.45">
      <c r="A4" s="38"/>
      <c r="B4" s="39">
        <v>1</v>
      </c>
      <c r="C4" s="39"/>
      <c r="D4" s="39"/>
      <c r="E4" s="39"/>
      <c r="F4" s="39"/>
      <c r="G4" s="40"/>
      <c r="H4" s="41" t="s">
        <v>22</v>
      </c>
      <c r="I4" s="42"/>
      <c r="J4" s="43" t="b">
        <v>1</v>
      </c>
      <c r="K4" s="44">
        <f t="shared" ref="K4:K9" ca="1" si="0">IF(J4=TRUE,IF(K4&lt;&gt;"",K4,NOW()),"")</f>
        <v>45657.372640000001</v>
      </c>
      <c r="L4" s="43" t="b">
        <v>1</v>
      </c>
      <c r="M4" s="45">
        <f t="shared" ref="M4:M9" ca="1" si="1">IF(L4=TRUE,IF(M4&lt;&gt;"",M4,NOW()),"")</f>
        <v>45657.373670000001</v>
      </c>
      <c r="N4" s="43" t="b">
        <v>1</v>
      </c>
      <c r="O4" s="45">
        <f t="shared" ref="O4:O9" ca="1" si="2">IF(N4=TRUE,IF(O4&lt;&gt;"",O4,NOW()),"")</f>
        <v>45657.373679999997</v>
      </c>
      <c r="P4" s="43" t="b">
        <v>0</v>
      </c>
      <c r="Q4" s="45" t="str">
        <f t="shared" ref="Q4:Q9" ca="1" si="3">IF(P4=TRUE,IF(Q4&lt;&gt;"",Q4,NOW()),"")</f>
        <v/>
      </c>
      <c r="R4" s="43" t="b">
        <v>0</v>
      </c>
      <c r="S4" s="45" t="str">
        <f t="shared" ref="S4:S9" ca="1" si="4">IF(R4=TRUE,IF(S4&lt;&gt;"",S4,NOW()),"")</f>
        <v/>
      </c>
      <c r="T4" s="43" t="b">
        <v>1</v>
      </c>
      <c r="U4" s="45">
        <f t="shared" ref="U4:U9" ca="1" si="5">IF(T4=TRUE,IF(U4&lt;&gt;"",U4,NOW()),"")</f>
        <v>45657.376980000001</v>
      </c>
      <c r="V4" s="46" t="s">
        <v>23</v>
      </c>
      <c r="W4" s="47" t="b">
        <v>1</v>
      </c>
      <c r="X4" s="48">
        <f t="shared" ref="X4:X9" ca="1" si="6">IF(W4=TRUE,IF(X4&lt;&gt;"",X4,NOW()),"")</f>
        <v>45657.396359999999</v>
      </c>
      <c r="Y4" s="49">
        <f t="shared" ref="Y4:Y9" ca="1" si="7">MIN(K4:X4)</f>
        <v>45657.372640000001</v>
      </c>
      <c r="Z4" s="49">
        <f t="shared" ref="Z4:Z9" ca="1" si="8">MAX(K4:X4)</f>
        <v>45657.396359999999</v>
      </c>
      <c r="AA4" s="50">
        <f t="shared" ref="AA4:AA9" ca="1" si="9">Z4-Y4</f>
        <v>2.372181713E-2</v>
      </c>
      <c r="AB4" s="51"/>
      <c r="AC4" s="52" t="s">
        <v>24</v>
      </c>
      <c r="AD4" s="53" t="s">
        <v>25</v>
      </c>
      <c r="AE4" s="54" t="s">
        <v>26</v>
      </c>
      <c r="AF4" s="7"/>
      <c r="AG4" s="7"/>
      <c r="AH4" s="7"/>
      <c r="AI4" s="7"/>
      <c r="AJ4" s="7"/>
      <c r="AK4" s="7"/>
      <c r="AL4" s="7"/>
      <c r="AM4" s="7"/>
      <c r="AN4" s="7"/>
      <c r="AO4" s="7"/>
    </row>
    <row r="5" spans="1:42" ht="30" customHeight="1" x14ac:dyDescent="0.45">
      <c r="A5" s="38"/>
      <c r="B5" s="39"/>
      <c r="C5" s="39"/>
      <c r="D5" s="39"/>
      <c r="E5" s="39"/>
      <c r="F5" s="39"/>
      <c r="G5" s="39">
        <v>1</v>
      </c>
      <c r="H5" s="55" t="s">
        <v>27</v>
      </c>
      <c r="I5" s="42" t="s">
        <v>28</v>
      </c>
      <c r="J5" s="43" t="b">
        <v>1</v>
      </c>
      <c r="K5" s="44">
        <f t="shared" ca="1" si="0"/>
        <v>45657.390440000003</v>
      </c>
      <c r="L5" s="43" t="b">
        <v>0</v>
      </c>
      <c r="M5" s="45" t="str">
        <f t="shared" ca="1" si="1"/>
        <v/>
      </c>
      <c r="N5" s="43" t="b">
        <v>0</v>
      </c>
      <c r="O5" s="45" t="str">
        <f t="shared" ca="1" si="2"/>
        <v/>
      </c>
      <c r="P5" s="43" t="b">
        <v>0</v>
      </c>
      <c r="Q5" s="45" t="str">
        <f t="shared" ca="1" si="3"/>
        <v/>
      </c>
      <c r="R5" s="43" t="b">
        <v>0</v>
      </c>
      <c r="S5" s="45" t="str">
        <f t="shared" ca="1" si="4"/>
        <v/>
      </c>
      <c r="T5" s="43" t="b">
        <v>1</v>
      </c>
      <c r="U5" s="45">
        <f t="shared" ca="1" si="5"/>
        <v>45657.390460000002</v>
      </c>
      <c r="V5" s="46" t="s">
        <v>23</v>
      </c>
      <c r="W5" s="47" t="b">
        <v>1</v>
      </c>
      <c r="X5" s="48">
        <f t="shared" ca="1" si="6"/>
        <v>45657.401539999999</v>
      </c>
      <c r="Y5" s="49">
        <f t="shared" ca="1" si="7"/>
        <v>45657.390440000003</v>
      </c>
      <c r="Z5" s="49">
        <f t="shared" ca="1" si="8"/>
        <v>45657.401539999999</v>
      </c>
      <c r="AA5" s="50">
        <f t="shared" ca="1" si="9"/>
        <v>1.110208333E-2</v>
      </c>
      <c r="AB5" s="51"/>
      <c r="AC5" s="56" t="s">
        <v>29</v>
      </c>
      <c r="AD5" s="57" t="str">
        <f>IFERROR( CHOOSE(MATCH(AC5,#REF!, 0),#REF!,#REF!,#REF!,#REF!,#REF!,#REF!,#REF!,#REF!,#REF!,#REF!,#REF!,#REF!,#REF!), "")</f>
        <v/>
      </c>
      <c r="AE5" s="58"/>
      <c r="AF5" s="7"/>
      <c r="AG5" s="7"/>
      <c r="AH5" s="7"/>
      <c r="AI5" s="7"/>
      <c r="AJ5" s="7"/>
      <c r="AK5" s="7"/>
      <c r="AL5" s="7"/>
      <c r="AM5" s="7"/>
      <c r="AN5" s="7"/>
      <c r="AO5" s="7"/>
    </row>
    <row r="6" spans="1:42" ht="30" customHeight="1" x14ac:dyDescent="0.45">
      <c r="A6" s="38"/>
      <c r="B6" s="39"/>
      <c r="C6" s="39"/>
      <c r="D6" s="39"/>
      <c r="E6" s="39">
        <v>1</v>
      </c>
      <c r="F6" s="39"/>
      <c r="G6" s="39"/>
      <c r="H6" s="55" t="s">
        <v>30</v>
      </c>
      <c r="I6" s="42" t="s">
        <v>31</v>
      </c>
      <c r="J6" s="43" t="b">
        <v>1</v>
      </c>
      <c r="K6" s="44">
        <f t="shared" ca="1" si="0"/>
        <v>45657.39129</v>
      </c>
      <c r="L6" s="43" t="b">
        <v>0</v>
      </c>
      <c r="M6" s="45" t="str">
        <f t="shared" ca="1" si="1"/>
        <v/>
      </c>
      <c r="N6" s="43" t="b">
        <v>0</v>
      </c>
      <c r="O6" s="45" t="str">
        <f t="shared" ca="1" si="2"/>
        <v/>
      </c>
      <c r="P6" s="43" t="b">
        <v>0</v>
      </c>
      <c r="Q6" s="45" t="str">
        <f t="shared" ca="1" si="3"/>
        <v/>
      </c>
      <c r="R6" s="43" t="b">
        <v>0</v>
      </c>
      <c r="S6" s="45" t="str">
        <f t="shared" ca="1" si="4"/>
        <v/>
      </c>
      <c r="T6" s="43" t="b">
        <v>1</v>
      </c>
      <c r="U6" s="45">
        <f t="shared" ca="1" si="5"/>
        <v>45657.391360000001</v>
      </c>
      <c r="V6" s="46" t="s">
        <v>23</v>
      </c>
      <c r="W6" s="47" t="b">
        <v>1</v>
      </c>
      <c r="X6" s="48">
        <f t="shared" ca="1" si="6"/>
        <v>45657.427790000002</v>
      </c>
      <c r="Y6" s="49">
        <f t="shared" ca="1" si="7"/>
        <v>45657.39129</v>
      </c>
      <c r="Z6" s="49">
        <f t="shared" ca="1" si="8"/>
        <v>45657.427790000002</v>
      </c>
      <c r="AA6" s="50">
        <f t="shared" ca="1" si="9"/>
        <v>3.6500127319999999E-2</v>
      </c>
      <c r="AB6" s="51"/>
      <c r="AC6" s="56" t="s">
        <v>23</v>
      </c>
      <c r="AD6" s="57" t="str">
        <f>IFERROR( CHOOSE(MATCH(AC6,#REF!, 0),#REF!,#REF!,#REF!,#REF!,#REF!,#REF!,#REF!,#REF!,#REF!,#REF!,#REF!,#REF!,#REF!), "")</f>
        <v/>
      </c>
      <c r="AE6" s="59"/>
      <c r="AF6" s="7"/>
      <c r="AG6" s="7"/>
      <c r="AH6" s="7"/>
      <c r="AI6" s="7"/>
      <c r="AJ6" s="7"/>
      <c r="AK6" s="7"/>
      <c r="AL6" s="7"/>
      <c r="AM6" s="7"/>
      <c r="AN6" s="7"/>
      <c r="AO6" s="7"/>
    </row>
    <row r="7" spans="1:42" ht="30" customHeight="1" x14ac:dyDescent="0.45">
      <c r="A7" s="38"/>
      <c r="B7" s="39"/>
      <c r="C7" s="39"/>
      <c r="D7" s="39"/>
      <c r="E7" s="39"/>
      <c r="F7" s="39"/>
      <c r="G7" s="39">
        <v>1</v>
      </c>
      <c r="H7" s="55" t="s">
        <v>32</v>
      </c>
      <c r="I7" s="42" t="s">
        <v>33</v>
      </c>
      <c r="J7" s="43" t="b">
        <v>1</v>
      </c>
      <c r="K7" s="44">
        <f t="shared" ca="1" si="0"/>
        <v>45657.398789999999</v>
      </c>
      <c r="L7" s="43" t="b">
        <v>0</v>
      </c>
      <c r="M7" s="45" t="str">
        <f t="shared" ca="1" si="1"/>
        <v/>
      </c>
      <c r="N7" s="43" t="b">
        <v>0</v>
      </c>
      <c r="O7" s="45" t="str">
        <f t="shared" ca="1" si="2"/>
        <v/>
      </c>
      <c r="P7" s="43" t="b">
        <v>0</v>
      </c>
      <c r="Q7" s="45" t="str">
        <f t="shared" ca="1" si="3"/>
        <v/>
      </c>
      <c r="R7" s="43" t="b">
        <v>0</v>
      </c>
      <c r="S7" s="45" t="str">
        <f t="shared" ca="1" si="4"/>
        <v/>
      </c>
      <c r="T7" s="43" t="b">
        <v>1</v>
      </c>
      <c r="U7" s="45">
        <f t="shared" ca="1" si="5"/>
        <v>45657.398809999999</v>
      </c>
      <c r="V7" s="46" t="s">
        <v>23</v>
      </c>
      <c r="W7" s="47" t="b">
        <v>1</v>
      </c>
      <c r="X7" s="48">
        <f t="shared" ca="1" si="6"/>
        <v>45657.437290000002</v>
      </c>
      <c r="Y7" s="49">
        <f t="shared" ca="1" si="7"/>
        <v>45657.398789999999</v>
      </c>
      <c r="Z7" s="49">
        <f t="shared" ca="1" si="8"/>
        <v>45657.437290000002</v>
      </c>
      <c r="AA7" s="50">
        <f t="shared" ca="1" si="9"/>
        <v>3.8501215280000001E-2</v>
      </c>
      <c r="AB7" s="51"/>
      <c r="AC7" s="56" t="s">
        <v>34</v>
      </c>
      <c r="AD7" s="60" t="str">
        <f>IFERROR( CHOOSE(MATCH(AC7,#REF!, 0),#REF!,#REF!,#REF!,#REF!,#REF!,#REF!,#REF!,#REF!,#REF!,#REF!,#REF!,#REF!,#REF!), "")</f>
        <v/>
      </c>
      <c r="AE7" s="61"/>
      <c r="AF7" s="7"/>
      <c r="AG7" s="7"/>
      <c r="AH7" s="7"/>
      <c r="AI7" s="7"/>
      <c r="AJ7" s="7"/>
      <c r="AK7" s="7"/>
      <c r="AL7" s="7"/>
      <c r="AM7" s="7"/>
      <c r="AN7" s="7"/>
      <c r="AO7" s="7"/>
    </row>
    <row r="8" spans="1:42" ht="30" customHeight="1" x14ac:dyDescent="0.45">
      <c r="A8" s="38"/>
      <c r="B8" s="39"/>
      <c r="C8" s="39"/>
      <c r="D8" s="39"/>
      <c r="E8" s="39">
        <v>2</v>
      </c>
      <c r="F8" s="39"/>
      <c r="G8" s="39"/>
      <c r="H8" s="62" t="s">
        <v>35</v>
      </c>
      <c r="I8" s="42" t="s">
        <v>36</v>
      </c>
      <c r="J8" s="43" t="b">
        <v>1</v>
      </c>
      <c r="K8" s="44">
        <f t="shared" ca="1" si="0"/>
        <v>45657.422469999998</v>
      </c>
      <c r="L8" s="43" t="b">
        <v>0</v>
      </c>
      <c r="M8" s="45" t="str">
        <f t="shared" ca="1" si="1"/>
        <v/>
      </c>
      <c r="N8" s="43" t="b">
        <v>0</v>
      </c>
      <c r="O8" s="45" t="str">
        <f t="shared" ca="1" si="2"/>
        <v/>
      </c>
      <c r="P8" s="43" t="b">
        <v>0</v>
      </c>
      <c r="Q8" s="45" t="str">
        <f t="shared" ca="1" si="3"/>
        <v/>
      </c>
      <c r="R8" s="43" t="b">
        <v>0</v>
      </c>
      <c r="S8" s="45" t="str">
        <f t="shared" ca="1" si="4"/>
        <v/>
      </c>
      <c r="T8" s="43" t="b">
        <v>1</v>
      </c>
      <c r="U8" s="45">
        <f t="shared" ca="1" si="5"/>
        <v>45657.422509999997</v>
      </c>
      <c r="V8" s="46" t="s">
        <v>23</v>
      </c>
      <c r="W8" s="47" t="b">
        <v>1</v>
      </c>
      <c r="X8" s="48">
        <f t="shared" ca="1" si="6"/>
        <v>45657.454409999998</v>
      </c>
      <c r="Y8" s="49">
        <f t="shared" ca="1" si="7"/>
        <v>45657.422469999998</v>
      </c>
      <c r="Z8" s="49">
        <f t="shared" ca="1" si="8"/>
        <v>45657.454409999998</v>
      </c>
      <c r="AA8" s="50">
        <f t="shared" ca="1" si="9"/>
        <v>3.1938576390000001E-2</v>
      </c>
      <c r="AB8" s="51"/>
      <c r="AC8" s="56" t="s">
        <v>37</v>
      </c>
      <c r="AD8" s="60" t="str">
        <f>IFERROR( CHOOSE(MATCH(AC8,#REF!, 0),#REF!,#REF!,#REF!,#REF!,#REF!,#REF!,#REF!,#REF!,#REF!,#REF!,#REF!,#REF!,#REF!), "")</f>
        <v/>
      </c>
      <c r="AE8" s="63"/>
      <c r="AF8" s="7"/>
      <c r="AG8" s="7"/>
      <c r="AH8" s="7"/>
      <c r="AI8" s="7"/>
      <c r="AJ8" s="7"/>
      <c r="AK8" s="7"/>
      <c r="AL8" s="7"/>
      <c r="AM8" s="7"/>
      <c r="AN8" s="7"/>
      <c r="AO8" s="7"/>
    </row>
    <row r="9" spans="1:42" ht="30" customHeight="1" x14ac:dyDescent="0.45">
      <c r="A9" s="38"/>
      <c r="B9" s="39"/>
      <c r="C9" s="39">
        <v>1</v>
      </c>
      <c r="D9" s="39"/>
      <c r="E9" s="39"/>
      <c r="F9" s="39"/>
      <c r="G9" s="39"/>
      <c r="H9" s="55" t="s">
        <v>38</v>
      </c>
      <c r="I9" s="42" t="s">
        <v>39</v>
      </c>
      <c r="J9" s="43" t="b">
        <v>1</v>
      </c>
      <c r="K9" s="44">
        <f t="shared" ca="1" si="0"/>
        <v>45657.462820000001</v>
      </c>
      <c r="L9" s="43" t="b">
        <v>1</v>
      </c>
      <c r="M9" s="45">
        <f t="shared" ca="1" si="1"/>
        <v>45657.462829999997</v>
      </c>
      <c r="N9" s="43" t="b">
        <v>1</v>
      </c>
      <c r="O9" s="45">
        <f t="shared" ca="1" si="2"/>
        <v>45657.464160000003</v>
      </c>
      <c r="P9" s="43" t="b">
        <v>0</v>
      </c>
      <c r="Q9" s="45" t="str">
        <f t="shared" ca="1" si="3"/>
        <v/>
      </c>
      <c r="R9" s="43" t="b">
        <v>0</v>
      </c>
      <c r="S9" s="45" t="str">
        <f t="shared" ca="1" si="4"/>
        <v/>
      </c>
      <c r="T9" s="43" t="b">
        <v>1</v>
      </c>
      <c r="U9" s="45">
        <f t="shared" ca="1" si="5"/>
        <v>45657.46415</v>
      </c>
      <c r="V9" s="46" t="s">
        <v>23</v>
      </c>
      <c r="W9" s="47" t="b">
        <v>1</v>
      </c>
      <c r="X9" s="48">
        <f t="shared" ca="1" si="6"/>
        <v>45657.482499999998</v>
      </c>
      <c r="Y9" s="49">
        <f t="shared" ca="1" si="7"/>
        <v>45657.462820000001</v>
      </c>
      <c r="Z9" s="49">
        <f t="shared" ca="1" si="8"/>
        <v>45657.482499999998</v>
      </c>
      <c r="AA9" s="50">
        <f t="shared" ca="1" si="9"/>
        <v>1.9677337959999999E-2</v>
      </c>
      <c r="AB9" s="51"/>
      <c r="AC9" s="56" t="s">
        <v>40</v>
      </c>
      <c r="AD9" s="64" t="str">
        <f>IFERROR( CHOOSE(MATCH(AC9,#REF!, 0),#REF!,#REF!,#REF!,#REF!,#REF!,#REF!,#REF!,#REF!,#REF!,#REF!,#REF!,#REF!,#REF!), "")</f>
        <v/>
      </c>
      <c r="AE9" s="65"/>
      <c r="AF9" s="7"/>
      <c r="AG9" s="7"/>
      <c r="AH9" s="7"/>
      <c r="AI9" s="7"/>
      <c r="AJ9" s="7"/>
      <c r="AK9" s="7"/>
      <c r="AL9" s="7"/>
      <c r="AM9" s="7"/>
      <c r="AN9" s="7"/>
      <c r="AO9" s="7"/>
    </row>
    <row r="10" spans="1:42" ht="15.5" x14ac:dyDescent="0.35">
      <c r="A10" s="70"/>
      <c r="B10" s="7"/>
      <c r="C10" s="7"/>
      <c r="D10" s="7"/>
      <c r="E10" s="7"/>
      <c r="F10" s="7"/>
      <c r="G10" s="7"/>
      <c r="H10" s="7"/>
      <c r="I10" s="70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8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</row>
    <row r="11" spans="1:42" ht="15.5" x14ac:dyDescent="0.35">
      <c r="A11" s="70"/>
      <c r="B11" s="7"/>
      <c r="C11" s="7"/>
      <c r="D11" s="7"/>
      <c r="E11" s="7"/>
      <c r="F11" s="7"/>
      <c r="G11" s="7"/>
      <c r="H11" s="7"/>
      <c r="I11" s="70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8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</row>
    <row r="12" spans="1:42" ht="15.5" x14ac:dyDescent="0.35">
      <c r="A12" s="70"/>
      <c r="B12" s="7"/>
      <c r="C12" s="7"/>
      <c r="D12" s="7"/>
      <c r="E12" s="7"/>
      <c r="F12" s="7"/>
      <c r="G12" s="7"/>
      <c r="H12" s="7"/>
      <c r="I12" s="70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8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ht="15.5" x14ac:dyDescent="0.35">
      <c r="A13" s="70"/>
      <c r="B13" s="7"/>
      <c r="C13" s="7"/>
      <c r="D13" s="7"/>
      <c r="E13" s="7"/>
      <c r="F13" s="7"/>
      <c r="G13" s="7"/>
      <c r="H13" s="7"/>
      <c r="I13" s="70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8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</row>
    <row r="14" spans="1:42" ht="15.5" x14ac:dyDescent="0.35">
      <c r="A14" s="70"/>
      <c r="B14" s="7"/>
      <c r="C14" s="7"/>
      <c r="D14" s="7"/>
      <c r="E14" s="7"/>
      <c r="F14" s="7"/>
      <c r="G14" s="7"/>
      <c r="H14" s="7"/>
      <c r="I14" s="70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8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ht="15.5" x14ac:dyDescent="0.35">
      <c r="A15" s="70"/>
      <c r="B15" s="7"/>
      <c r="C15" s="7"/>
      <c r="D15" s="7"/>
      <c r="E15" s="7"/>
      <c r="F15" s="7"/>
      <c r="G15" s="7"/>
      <c r="H15" s="7"/>
      <c r="I15" s="70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8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</row>
    <row r="16" spans="1:42" ht="15.5" x14ac:dyDescent="0.35">
      <c r="A16" s="70"/>
      <c r="B16" s="7"/>
      <c r="C16" s="7"/>
      <c r="D16" s="7"/>
      <c r="E16" s="7"/>
      <c r="F16" s="7"/>
      <c r="G16" s="7"/>
      <c r="H16" s="7"/>
      <c r="I16" s="70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8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</row>
    <row r="17" spans="1:42" ht="15.5" x14ac:dyDescent="0.35">
      <c r="A17" s="70"/>
      <c r="B17" s="7"/>
      <c r="C17" s="7"/>
      <c r="D17" s="7"/>
      <c r="E17" s="7"/>
      <c r="F17" s="7"/>
      <c r="G17" s="7"/>
      <c r="H17" s="7"/>
      <c r="I17" s="70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8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</row>
    <row r="18" spans="1:42" ht="15.5" x14ac:dyDescent="0.35">
      <c r="A18" s="70"/>
      <c r="B18" s="7"/>
      <c r="C18" s="7"/>
      <c r="D18" s="7"/>
      <c r="E18" s="7"/>
      <c r="F18" s="7"/>
      <c r="G18" s="7"/>
      <c r="H18" s="7"/>
      <c r="I18" s="70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8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</row>
    <row r="19" spans="1:42" ht="15.5" x14ac:dyDescent="0.35">
      <c r="A19" s="70"/>
      <c r="B19" s="7"/>
      <c r="C19" s="7"/>
      <c r="D19" s="7"/>
      <c r="E19" s="7"/>
      <c r="F19" s="7"/>
      <c r="G19" s="7"/>
      <c r="H19" s="7"/>
      <c r="I19" s="70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8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</row>
    <row r="20" spans="1:42" ht="15.5" x14ac:dyDescent="0.35">
      <c r="A20" s="70"/>
      <c r="B20" s="7"/>
      <c r="C20" s="7"/>
      <c r="D20" s="7"/>
      <c r="E20" s="7"/>
      <c r="F20" s="7"/>
      <c r="G20" s="7"/>
      <c r="H20" s="7"/>
      <c r="I20" s="70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8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</row>
    <row r="21" spans="1:42" ht="15.5" x14ac:dyDescent="0.35">
      <c r="A21" s="70"/>
      <c r="B21" s="7"/>
      <c r="C21" s="7"/>
      <c r="D21" s="7"/>
      <c r="E21" s="7"/>
      <c r="F21" s="7"/>
      <c r="G21" s="7"/>
      <c r="H21" s="7"/>
      <c r="I21" s="70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8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</row>
    <row r="22" spans="1:42" ht="15.5" x14ac:dyDescent="0.35">
      <c r="A22" s="70"/>
      <c r="B22" s="7"/>
      <c r="C22" s="7"/>
      <c r="D22" s="7"/>
      <c r="E22" s="7"/>
      <c r="F22" s="7"/>
      <c r="G22" s="7"/>
      <c r="H22" s="7"/>
      <c r="I22" s="70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8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</row>
    <row r="23" spans="1:42" ht="15.5" x14ac:dyDescent="0.35">
      <c r="A23" s="70"/>
      <c r="B23" s="7"/>
      <c r="C23" s="7"/>
      <c r="D23" s="7"/>
      <c r="E23" s="7"/>
      <c r="F23" s="7"/>
      <c r="G23" s="7"/>
      <c r="H23" s="7"/>
      <c r="I23" s="70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8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</row>
    <row r="24" spans="1:42" ht="15.5" x14ac:dyDescent="0.35">
      <c r="A24" s="70"/>
      <c r="B24" s="7"/>
      <c r="C24" s="7"/>
      <c r="D24" s="7"/>
      <c r="E24" s="7"/>
      <c r="F24" s="7"/>
      <c r="G24" s="7"/>
      <c r="H24" s="7"/>
      <c r="I24" s="70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8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</row>
    <row r="25" spans="1:42" ht="15.5" x14ac:dyDescent="0.35">
      <c r="A25" s="70"/>
      <c r="B25" s="7"/>
      <c r="C25" s="7"/>
      <c r="D25" s="7"/>
      <c r="E25" s="7"/>
      <c r="F25" s="7"/>
      <c r="G25" s="7"/>
      <c r="H25" s="7"/>
      <c r="I25" s="70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8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</row>
    <row r="26" spans="1:42" ht="15.5" x14ac:dyDescent="0.35">
      <c r="A26" s="70"/>
      <c r="B26" s="7"/>
      <c r="C26" s="7"/>
      <c r="D26" s="7"/>
      <c r="E26" s="7"/>
      <c r="F26" s="7"/>
      <c r="G26" s="7"/>
      <c r="H26" s="7"/>
      <c r="I26" s="70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8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</row>
    <row r="27" spans="1:42" ht="15.5" x14ac:dyDescent="0.35">
      <c r="A27" s="70"/>
      <c r="B27" s="7"/>
      <c r="C27" s="7"/>
      <c r="D27" s="7"/>
      <c r="E27" s="7"/>
      <c r="F27" s="7"/>
      <c r="G27" s="7"/>
      <c r="H27" s="7"/>
      <c r="I27" s="70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8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</row>
    <row r="28" spans="1:42" ht="15.5" x14ac:dyDescent="0.35">
      <c r="A28" s="70"/>
      <c r="B28" s="7"/>
      <c r="C28" s="7"/>
      <c r="D28" s="7"/>
      <c r="E28" s="7"/>
      <c r="F28" s="7"/>
      <c r="G28" s="7"/>
      <c r="H28" s="7"/>
      <c r="I28" s="70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8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</row>
    <row r="29" spans="1:42" ht="15.5" x14ac:dyDescent="0.35">
      <c r="A29" s="70"/>
      <c r="B29" s="7"/>
      <c r="C29" s="7"/>
      <c r="D29" s="7"/>
      <c r="E29" s="7"/>
      <c r="F29" s="7"/>
      <c r="G29" s="7"/>
      <c r="H29" s="7"/>
      <c r="I29" s="70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8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</row>
    <row r="30" spans="1:42" ht="15.5" x14ac:dyDescent="0.35">
      <c r="A30" s="70"/>
      <c r="B30" s="7"/>
      <c r="C30" s="7"/>
      <c r="D30" s="7"/>
      <c r="E30" s="7"/>
      <c r="F30" s="7"/>
      <c r="G30" s="7"/>
      <c r="H30" s="7"/>
      <c r="I30" s="70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8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</row>
    <row r="31" spans="1:42" ht="15.5" x14ac:dyDescent="0.35">
      <c r="A31" s="70"/>
      <c r="B31" s="7"/>
      <c r="C31" s="7"/>
      <c r="D31" s="7"/>
      <c r="E31" s="7"/>
      <c r="F31" s="7"/>
      <c r="G31" s="7"/>
      <c r="H31" s="7"/>
      <c r="I31" s="70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8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</row>
    <row r="32" spans="1:42" ht="15.5" x14ac:dyDescent="0.35">
      <c r="A32" s="70"/>
      <c r="B32" s="7"/>
      <c r="C32" s="7"/>
      <c r="D32" s="7"/>
      <c r="E32" s="7"/>
      <c r="F32" s="7"/>
      <c r="G32" s="7"/>
      <c r="H32" s="7"/>
      <c r="I32" s="70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8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</row>
    <row r="33" spans="1:42" ht="15.5" x14ac:dyDescent="0.35">
      <c r="A33" s="70"/>
      <c r="B33" s="7"/>
      <c r="C33" s="7"/>
      <c r="D33" s="7"/>
      <c r="E33" s="7"/>
      <c r="F33" s="7"/>
      <c r="G33" s="7"/>
      <c r="H33" s="7"/>
      <c r="I33" s="70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8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</row>
    <row r="34" spans="1:42" ht="15.5" x14ac:dyDescent="0.35">
      <c r="A34" s="70"/>
      <c r="B34" s="7"/>
      <c r="C34" s="7"/>
      <c r="D34" s="7"/>
      <c r="E34" s="7"/>
      <c r="F34" s="7"/>
      <c r="G34" s="7"/>
      <c r="H34" s="7"/>
      <c r="I34" s="70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8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</row>
    <row r="35" spans="1:42" ht="15.5" x14ac:dyDescent="0.35">
      <c r="A35" s="70"/>
      <c r="B35" s="7"/>
      <c r="C35" s="7"/>
      <c r="D35" s="7"/>
      <c r="E35" s="7"/>
      <c r="F35" s="7"/>
      <c r="G35" s="7"/>
      <c r="H35" s="7"/>
      <c r="I35" s="70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8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</row>
    <row r="36" spans="1:42" ht="15.5" x14ac:dyDescent="0.35">
      <c r="A36" s="70"/>
      <c r="B36" s="7"/>
      <c r="C36" s="7"/>
      <c r="D36" s="7"/>
      <c r="E36" s="7"/>
      <c r="F36" s="7"/>
      <c r="G36" s="7"/>
      <c r="H36" s="7"/>
      <c r="I36" s="70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8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</row>
    <row r="37" spans="1:42" ht="15.5" x14ac:dyDescent="0.35">
      <c r="A37" s="70"/>
      <c r="B37" s="7"/>
      <c r="C37" s="7"/>
      <c r="D37" s="7"/>
      <c r="E37" s="7"/>
      <c r="F37" s="7"/>
      <c r="G37" s="7"/>
      <c r="H37" s="7"/>
      <c r="I37" s="70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8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</row>
    <row r="38" spans="1:42" ht="15.5" x14ac:dyDescent="0.35">
      <c r="A38" s="70"/>
      <c r="B38" s="7"/>
      <c r="C38" s="7"/>
      <c r="D38" s="7"/>
      <c r="E38" s="7"/>
      <c r="F38" s="7"/>
      <c r="G38" s="7"/>
      <c r="H38" s="7"/>
      <c r="I38" s="70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8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</row>
    <row r="39" spans="1:42" ht="15.5" x14ac:dyDescent="0.35">
      <c r="A39" s="70"/>
      <c r="B39" s="7"/>
      <c r="C39" s="7"/>
      <c r="D39" s="7"/>
      <c r="E39" s="7"/>
      <c r="F39" s="7"/>
      <c r="G39" s="7"/>
      <c r="H39" s="7"/>
      <c r="I39" s="70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8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</row>
    <row r="40" spans="1:42" ht="15.5" x14ac:dyDescent="0.35">
      <c r="A40" s="70"/>
      <c r="B40" s="7"/>
      <c r="C40" s="7"/>
      <c r="D40" s="7"/>
      <c r="E40" s="7"/>
      <c r="F40" s="7"/>
      <c r="G40" s="7"/>
      <c r="H40" s="7"/>
      <c r="I40" s="70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8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</row>
    <row r="41" spans="1:42" ht="15.5" x14ac:dyDescent="0.35">
      <c r="A41" s="70"/>
      <c r="B41" s="7"/>
      <c r="C41" s="7"/>
      <c r="D41" s="7"/>
      <c r="E41" s="7"/>
      <c r="F41" s="7"/>
      <c r="G41" s="7"/>
      <c r="H41" s="7"/>
      <c r="I41" s="70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8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</row>
    <row r="42" spans="1:42" ht="15.5" x14ac:dyDescent="0.35">
      <c r="A42" s="70"/>
      <c r="B42" s="7"/>
      <c r="C42" s="7"/>
      <c r="D42" s="7"/>
      <c r="E42" s="7"/>
      <c r="F42" s="7"/>
      <c r="G42" s="7"/>
      <c r="H42" s="7"/>
      <c r="I42" s="70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8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</row>
    <row r="43" spans="1:42" ht="15.5" x14ac:dyDescent="0.35">
      <c r="A43" s="70"/>
      <c r="B43" s="7"/>
      <c r="C43" s="7"/>
      <c r="D43" s="7"/>
      <c r="E43" s="7"/>
      <c r="F43" s="7"/>
      <c r="G43" s="7"/>
      <c r="H43" s="7"/>
      <c r="I43" s="70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8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</row>
    <row r="44" spans="1:42" ht="15.5" x14ac:dyDescent="0.35">
      <c r="A44" s="70"/>
      <c r="B44" s="7"/>
      <c r="C44" s="7"/>
      <c r="D44" s="7"/>
      <c r="E44" s="7"/>
      <c r="F44" s="7"/>
      <c r="G44" s="7"/>
      <c r="H44" s="7"/>
      <c r="I44" s="70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8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</row>
    <row r="45" spans="1:42" ht="15.5" x14ac:dyDescent="0.35">
      <c r="A45" s="70"/>
      <c r="B45" s="7"/>
      <c r="C45" s="7"/>
      <c r="D45" s="7"/>
      <c r="E45" s="7"/>
      <c r="F45" s="7"/>
      <c r="G45" s="7"/>
      <c r="H45" s="7"/>
      <c r="I45" s="70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8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</row>
    <row r="46" spans="1:42" ht="15.5" x14ac:dyDescent="0.35">
      <c r="A46" s="70"/>
      <c r="B46" s="7"/>
      <c r="C46" s="7"/>
      <c r="D46" s="7"/>
      <c r="E46" s="7"/>
      <c r="F46" s="7"/>
      <c r="G46" s="7"/>
      <c r="H46" s="7"/>
      <c r="I46" s="70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8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</row>
    <row r="47" spans="1:42" ht="15.5" x14ac:dyDescent="0.35">
      <c r="A47" s="70"/>
      <c r="B47" s="7"/>
      <c r="C47" s="7"/>
      <c r="D47" s="7"/>
      <c r="E47" s="7"/>
      <c r="F47" s="7"/>
      <c r="G47" s="7"/>
      <c r="H47" s="7"/>
      <c r="I47" s="70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8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</row>
    <row r="48" spans="1:42" ht="15.5" x14ac:dyDescent="0.35">
      <c r="A48" s="70"/>
      <c r="B48" s="7"/>
      <c r="C48" s="7"/>
      <c r="D48" s="7"/>
      <c r="E48" s="7"/>
      <c r="F48" s="7"/>
      <c r="G48" s="7"/>
      <c r="H48" s="7"/>
      <c r="I48" s="70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8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</row>
    <row r="49" spans="1:42" ht="15.5" x14ac:dyDescent="0.35">
      <c r="A49" s="70"/>
      <c r="B49" s="7"/>
      <c r="C49" s="7"/>
      <c r="D49" s="7"/>
      <c r="E49" s="7"/>
      <c r="F49" s="7"/>
      <c r="G49" s="7"/>
      <c r="H49" s="7"/>
      <c r="I49" s="70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8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</row>
    <row r="50" spans="1:42" ht="15.5" x14ac:dyDescent="0.35">
      <c r="A50" s="70"/>
      <c r="B50" s="7"/>
      <c r="C50" s="7"/>
      <c r="D50" s="7"/>
      <c r="E50" s="7"/>
      <c r="F50" s="7"/>
      <c r="G50" s="7"/>
      <c r="H50" s="7"/>
      <c r="I50" s="70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8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</row>
    <row r="51" spans="1:42" ht="15.5" x14ac:dyDescent="0.35">
      <c r="A51" s="70"/>
      <c r="B51" s="7"/>
      <c r="C51" s="7"/>
      <c r="D51" s="7"/>
      <c r="E51" s="7"/>
      <c r="F51" s="7"/>
      <c r="G51" s="7"/>
      <c r="H51" s="7"/>
      <c r="I51" s="70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8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</row>
    <row r="52" spans="1:42" ht="15.5" x14ac:dyDescent="0.35">
      <c r="A52" s="70"/>
      <c r="B52" s="7"/>
      <c r="C52" s="7"/>
      <c r="D52" s="7"/>
      <c r="E52" s="7"/>
      <c r="F52" s="7"/>
      <c r="G52" s="7"/>
      <c r="H52" s="7"/>
      <c r="I52" s="70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8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</row>
    <row r="53" spans="1:42" ht="15.5" x14ac:dyDescent="0.35">
      <c r="A53" s="70"/>
      <c r="B53" s="7"/>
      <c r="C53" s="7"/>
      <c r="D53" s="7"/>
      <c r="E53" s="7"/>
      <c r="F53" s="7"/>
      <c r="G53" s="7"/>
      <c r="H53" s="7"/>
      <c r="I53" s="70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8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</row>
    <row r="54" spans="1:42" ht="15.5" x14ac:dyDescent="0.35">
      <c r="A54" s="70"/>
      <c r="B54" s="7"/>
      <c r="C54" s="7"/>
      <c r="D54" s="7"/>
      <c r="E54" s="7"/>
      <c r="F54" s="7"/>
      <c r="G54" s="7"/>
      <c r="H54" s="7"/>
      <c r="I54" s="70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8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</row>
    <row r="55" spans="1:42" ht="15.5" x14ac:dyDescent="0.35">
      <c r="A55" s="70"/>
      <c r="B55" s="7"/>
      <c r="C55" s="7"/>
      <c r="D55" s="7"/>
      <c r="E55" s="7"/>
      <c r="F55" s="7"/>
      <c r="G55" s="7"/>
      <c r="H55" s="7"/>
      <c r="I55" s="70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8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</row>
    <row r="56" spans="1:42" ht="15.5" x14ac:dyDescent="0.35">
      <c r="A56" s="70"/>
      <c r="B56" s="7"/>
      <c r="C56" s="7"/>
      <c r="D56" s="7"/>
      <c r="E56" s="7"/>
      <c r="F56" s="7"/>
      <c r="G56" s="7"/>
      <c r="H56" s="7"/>
      <c r="I56" s="70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8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</row>
    <row r="57" spans="1:42" ht="15.5" x14ac:dyDescent="0.35">
      <c r="A57" s="70"/>
      <c r="B57" s="7"/>
      <c r="C57" s="7"/>
      <c r="D57" s="7"/>
      <c r="E57" s="7"/>
      <c r="F57" s="7"/>
      <c r="G57" s="7"/>
      <c r="H57" s="7"/>
      <c r="I57" s="70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8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</row>
    <row r="58" spans="1:42" ht="15.5" x14ac:dyDescent="0.35">
      <c r="A58" s="70"/>
      <c r="B58" s="7"/>
      <c r="C58" s="7"/>
      <c r="D58" s="7"/>
      <c r="E58" s="7"/>
      <c r="F58" s="7"/>
      <c r="G58" s="7"/>
      <c r="H58" s="7"/>
      <c r="I58" s="70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8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</row>
    <row r="59" spans="1:42" ht="15.5" x14ac:dyDescent="0.35">
      <c r="A59" s="70"/>
      <c r="B59" s="7"/>
      <c r="C59" s="7"/>
      <c r="D59" s="7"/>
      <c r="E59" s="7"/>
      <c r="F59" s="7"/>
      <c r="G59" s="7"/>
      <c r="H59" s="7"/>
      <c r="I59" s="70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8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</row>
    <row r="60" spans="1:42" ht="15.5" x14ac:dyDescent="0.35">
      <c r="A60" s="70"/>
      <c r="B60" s="7"/>
      <c r="C60" s="7"/>
      <c r="D60" s="7"/>
      <c r="E60" s="7"/>
      <c r="F60" s="7"/>
      <c r="G60" s="7"/>
      <c r="H60" s="7"/>
      <c r="I60" s="70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8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</row>
    <row r="61" spans="1:42" ht="15.5" x14ac:dyDescent="0.35">
      <c r="A61" s="70"/>
      <c r="B61" s="7"/>
      <c r="C61" s="7"/>
      <c r="D61" s="7"/>
      <c r="E61" s="7"/>
      <c r="F61" s="7"/>
      <c r="G61" s="7"/>
      <c r="H61" s="7"/>
      <c r="I61" s="70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8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</row>
    <row r="62" spans="1:42" ht="15.5" x14ac:dyDescent="0.35">
      <c r="A62" s="70"/>
      <c r="B62" s="7"/>
      <c r="C62" s="7"/>
      <c r="D62" s="7"/>
      <c r="E62" s="7"/>
      <c r="F62" s="7"/>
      <c r="G62" s="7"/>
      <c r="H62" s="7"/>
      <c r="I62" s="70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8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</row>
    <row r="63" spans="1:42" ht="15.5" x14ac:dyDescent="0.35">
      <c r="A63" s="70"/>
      <c r="B63" s="7"/>
      <c r="C63" s="7"/>
      <c r="D63" s="7"/>
      <c r="E63" s="7"/>
      <c r="F63" s="7"/>
      <c r="G63" s="7"/>
      <c r="H63" s="7"/>
      <c r="I63" s="70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8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</row>
    <row r="64" spans="1:42" ht="15.5" x14ac:dyDescent="0.35">
      <c r="A64" s="70"/>
      <c r="B64" s="7"/>
      <c r="C64" s="7"/>
      <c r="D64" s="7"/>
      <c r="E64" s="7"/>
      <c r="F64" s="7"/>
      <c r="G64" s="7"/>
      <c r="H64" s="7"/>
      <c r="I64" s="70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8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</row>
    <row r="65" spans="1:42" ht="15.5" x14ac:dyDescent="0.35">
      <c r="A65" s="70"/>
      <c r="B65" s="7"/>
      <c r="C65" s="7"/>
      <c r="D65" s="7"/>
      <c r="E65" s="7"/>
      <c r="F65" s="7"/>
      <c r="G65" s="7"/>
      <c r="H65" s="7"/>
      <c r="I65" s="70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8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</row>
    <row r="66" spans="1:42" ht="15.5" x14ac:dyDescent="0.35">
      <c r="A66" s="70"/>
      <c r="B66" s="7"/>
      <c r="C66" s="7"/>
      <c r="D66" s="7"/>
      <c r="E66" s="7"/>
      <c r="F66" s="7"/>
      <c r="G66" s="7"/>
      <c r="H66" s="7"/>
      <c r="I66" s="70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8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</row>
    <row r="67" spans="1:42" ht="15.5" x14ac:dyDescent="0.35">
      <c r="A67" s="70"/>
      <c r="B67" s="7"/>
      <c r="C67" s="7"/>
      <c r="D67" s="7"/>
      <c r="E67" s="7"/>
      <c r="F67" s="7"/>
      <c r="G67" s="7"/>
      <c r="H67" s="7"/>
      <c r="I67" s="70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8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</row>
    <row r="68" spans="1:42" ht="15.5" x14ac:dyDescent="0.35">
      <c r="A68" s="70"/>
      <c r="B68" s="7"/>
      <c r="C68" s="7"/>
      <c r="D68" s="7"/>
      <c r="E68" s="7"/>
      <c r="F68" s="7"/>
      <c r="G68" s="7"/>
      <c r="H68" s="7"/>
      <c r="I68" s="70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8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</row>
    <row r="69" spans="1:42" ht="15.5" x14ac:dyDescent="0.35">
      <c r="A69" s="70"/>
      <c r="B69" s="7"/>
      <c r="C69" s="7"/>
      <c r="D69" s="7"/>
      <c r="E69" s="7"/>
      <c r="F69" s="7"/>
      <c r="G69" s="7"/>
      <c r="H69" s="7"/>
      <c r="I69" s="70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8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</row>
    <row r="70" spans="1:42" ht="15.5" x14ac:dyDescent="0.35">
      <c r="A70" s="70"/>
      <c r="B70" s="7"/>
      <c r="C70" s="7"/>
      <c r="D70" s="7"/>
      <c r="E70" s="7"/>
      <c r="F70" s="7"/>
      <c r="G70" s="7"/>
      <c r="H70" s="7"/>
      <c r="I70" s="70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8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</row>
    <row r="71" spans="1:42" ht="15.5" x14ac:dyDescent="0.35">
      <c r="A71" s="70"/>
      <c r="B71" s="7"/>
      <c r="C71" s="7"/>
      <c r="D71" s="7"/>
      <c r="E71" s="7"/>
      <c r="F71" s="7"/>
      <c r="G71" s="7"/>
      <c r="H71" s="7"/>
      <c r="I71" s="70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8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</row>
    <row r="72" spans="1:42" ht="15.5" x14ac:dyDescent="0.35">
      <c r="A72" s="70"/>
      <c r="B72" s="7"/>
      <c r="C72" s="7"/>
      <c r="D72" s="7"/>
      <c r="E72" s="7"/>
      <c r="F72" s="7"/>
      <c r="G72" s="7"/>
      <c r="H72" s="7"/>
      <c r="I72" s="70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8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</row>
    <row r="73" spans="1:42" ht="15.5" x14ac:dyDescent="0.35">
      <c r="A73" s="70"/>
      <c r="B73" s="7"/>
      <c r="C73" s="7"/>
      <c r="D73" s="7"/>
      <c r="E73" s="7"/>
      <c r="F73" s="7"/>
      <c r="G73" s="7"/>
      <c r="H73" s="7"/>
      <c r="I73" s="70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8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</row>
    <row r="74" spans="1:42" ht="15.5" x14ac:dyDescent="0.35">
      <c r="A74" s="70"/>
      <c r="B74" s="7"/>
      <c r="C74" s="7"/>
      <c r="D74" s="7"/>
      <c r="E74" s="7"/>
      <c r="F74" s="7"/>
      <c r="G74" s="7"/>
      <c r="H74" s="7"/>
      <c r="I74" s="70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8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</row>
    <row r="75" spans="1:42" ht="15.5" x14ac:dyDescent="0.35">
      <c r="A75" s="70"/>
      <c r="B75" s="7"/>
      <c r="C75" s="7"/>
      <c r="D75" s="7"/>
      <c r="E75" s="7"/>
      <c r="F75" s="7"/>
      <c r="G75" s="7"/>
      <c r="H75" s="7"/>
      <c r="I75" s="70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8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</row>
    <row r="76" spans="1:42" ht="15.5" x14ac:dyDescent="0.35">
      <c r="A76" s="70"/>
      <c r="B76" s="7"/>
      <c r="C76" s="7"/>
      <c r="D76" s="7"/>
      <c r="E76" s="7"/>
      <c r="F76" s="7"/>
      <c r="G76" s="7"/>
      <c r="H76" s="7"/>
      <c r="I76" s="70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8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</row>
    <row r="77" spans="1:42" ht="15.5" x14ac:dyDescent="0.35">
      <c r="A77" s="70"/>
      <c r="B77" s="7"/>
      <c r="C77" s="7"/>
      <c r="D77" s="7"/>
      <c r="E77" s="7"/>
      <c r="F77" s="7"/>
      <c r="G77" s="7"/>
      <c r="H77" s="7"/>
      <c r="I77" s="70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8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</row>
    <row r="78" spans="1:42" ht="15.5" x14ac:dyDescent="0.35">
      <c r="A78" s="70"/>
      <c r="B78" s="7"/>
      <c r="C78" s="7"/>
      <c r="D78" s="7"/>
      <c r="E78" s="7"/>
      <c r="F78" s="7"/>
      <c r="G78" s="7"/>
      <c r="H78" s="7"/>
      <c r="I78" s="70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8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</row>
    <row r="79" spans="1:42" ht="15.5" x14ac:dyDescent="0.35">
      <c r="A79" s="70"/>
      <c r="B79" s="7"/>
      <c r="C79" s="7"/>
      <c r="D79" s="7"/>
      <c r="E79" s="7"/>
      <c r="F79" s="7"/>
      <c r="G79" s="7"/>
      <c r="H79" s="7"/>
      <c r="I79" s="70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8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</row>
    <row r="80" spans="1:42" ht="15.5" x14ac:dyDescent="0.35">
      <c r="A80" s="70"/>
      <c r="B80" s="7"/>
      <c r="C80" s="7"/>
      <c r="D80" s="7"/>
      <c r="E80" s="7"/>
      <c r="F80" s="7"/>
      <c r="G80" s="7"/>
      <c r="H80" s="7"/>
      <c r="I80" s="70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8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</row>
    <row r="81" spans="1:42" ht="15.5" x14ac:dyDescent="0.35">
      <c r="A81" s="70"/>
      <c r="B81" s="7"/>
      <c r="C81" s="7"/>
      <c r="D81" s="7"/>
      <c r="E81" s="7"/>
      <c r="F81" s="7"/>
      <c r="G81" s="7"/>
      <c r="H81" s="7"/>
      <c r="I81" s="70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8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</row>
    <row r="82" spans="1:42" ht="15.5" x14ac:dyDescent="0.35">
      <c r="A82" s="70"/>
      <c r="B82" s="7"/>
      <c r="C82" s="7"/>
      <c r="D82" s="7"/>
      <c r="E82" s="7"/>
      <c r="F82" s="7"/>
      <c r="G82" s="7"/>
      <c r="H82" s="7"/>
      <c r="I82" s="70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8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</row>
    <row r="83" spans="1:42" ht="15.5" x14ac:dyDescent="0.35">
      <c r="A83" s="70"/>
      <c r="B83" s="7"/>
      <c r="C83" s="7"/>
      <c r="D83" s="7"/>
      <c r="E83" s="7"/>
      <c r="F83" s="7"/>
      <c r="G83" s="7"/>
      <c r="H83" s="7"/>
      <c r="I83" s="70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8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</row>
    <row r="84" spans="1:42" ht="15.5" x14ac:dyDescent="0.35">
      <c r="A84" s="70"/>
      <c r="B84" s="7"/>
      <c r="C84" s="7"/>
      <c r="D84" s="7"/>
      <c r="E84" s="7"/>
      <c r="F84" s="7"/>
      <c r="G84" s="7"/>
      <c r="H84" s="7"/>
      <c r="I84" s="70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8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</row>
    <row r="85" spans="1:42" ht="15.5" x14ac:dyDescent="0.35">
      <c r="A85" s="70"/>
      <c r="B85" s="7"/>
      <c r="C85" s="7"/>
      <c r="D85" s="7"/>
      <c r="E85" s="7"/>
      <c r="F85" s="7"/>
      <c r="G85" s="7"/>
      <c r="H85" s="7"/>
      <c r="I85" s="70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8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</row>
    <row r="86" spans="1:42" ht="15.5" x14ac:dyDescent="0.35">
      <c r="A86" s="70"/>
      <c r="B86" s="7"/>
      <c r="C86" s="7"/>
      <c r="D86" s="7"/>
      <c r="E86" s="7"/>
      <c r="F86" s="7"/>
      <c r="G86" s="7"/>
      <c r="H86" s="7"/>
      <c r="I86" s="70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8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</row>
    <row r="87" spans="1:42" ht="15.5" x14ac:dyDescent="0.35">
      <c r="A87" s="70"/>
      <c r="B87" s="7"/>
      <c r="C87" s="7"/>
      <c r="D87" s="7"/>
      <c r="E87" s="7"/>
      <c r="F87" s="7"/>
      <c r="G87" s="7"/>
      <c r="H87" s="7"/>
      <c r="I87" s="70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8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</row>
    <row r="88" spans="1:42" ht="15.5" x14ac:dyDescent="0.35">
      <c r="A88" s="70"/>
      <c r="B88" s="7"/>
      <c r="C88" s="7"/>
      <c r="D88" s="7"/>
      <c r="E88" s="7"/>
      <c r="F88" s="7"/>
      <c r="G88" s="7"/>
      <c r="H88" s="7"/>
      <c r="I88" s="70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8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</row>
    <row r="89" spans="1:42" ht="15.5" x14ac:dyDescent="0.35">
      <c r="A89" s="70"/>
      <c r="B89" s="7"/>
      <c r="C89" s="7"/>
      <c r="D89" s="7"/>
      <c r="E89" s="7"/>
      <c r="F89" s="7"/>
      <c r="G89" s="7"/>
      <c r="H89" s="7"/>
      <c r="I89" s="70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8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</row>
    <row r="90" spans="1:42" ht="15.5" x14ac:dyDescent="0.35">
      <c r="A90" s="70"/>
      <c r="B90" s="7"/>
      <c r="C90" s="7"/>
      <c r="D90" s="7"/>
      <c r="E90" s="7"/>
      <c r="F90" s="7"/>
      <c r="G90" s="7"/>
      <c r="H90" s="7"/>
      <c r="I90" s="70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8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</row>
    <row r="91" spans="1:42" ht="15.5" x14ac:dyDescent="0.35">
      <c r="A91" s="70"/>
      <c r="B91" s="7"/>
      <c r="C91" s="7"/>
      <c r="D91" s="7"/>
      <c r="E91" s="7"/>
      <c r="F91" s="7"/>
      <c r="G91" s="7"/>
      <c r="H91" s="7"/>
      <c r="I91" s="70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8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</row>
    <row r="92" spans="1:42" ht="15.5" x14ac:dyDescent="0.35">
      <c r="A92" s="70"/>
      <c r="B92" s="7"/>
      <c r="C92" s="7"/>
      <c r="D92" s="7"/>
      <c r="E92" s="7"/>
      <c r="F92" s="7"/>
      <c r="G92" s="7"/>
      <c r="H92" s="7"/>
      <c r="I92" s="70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8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</row>
    <row r="93" spans="1:42" ht="15.5" x14ac:dyDescent="0.35">
      <c r="A93" s="70"/>
      <c r="B93" s="7"/>
      <c r="C93" s="7"/>
      <c r="D93" s="7"/>
      <c r="E93" s="7"/>
      <c r="F93" s="7"/>
      <c r="G93" s="7"/>
      <c r="H93" s="7"/>
      <c r="I93" s="70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8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</row>
    <row r="94" spans="1:42" ht="15.5" x14ac:dyDescent="0.35">
      <c r="A94" s="70"/>
      <c r="B94" s="7"/>
      <c r="C94" s="7"/>
      <c r="D94" s="7"/>
      <c r="E94" s="7"/>
      <c r="F94" s="7"/>
      <c r="G94" s="7"/>
      <c r="H94" s="7"/>
      <c r="I94" s="70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8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</row>
    <row r="95" spans="1:42" ht="15.5" x14ac:dyDescent="0.35">
      <c r="A95" s="70"/>
      <c r="B95" s="7"/>
      <c r="C95" s="7"/>
      <c r="D95" s="7"/>
      <c r="E95" s="7"/>
      <c r="F95" s="7"/>
      <c r="G95" s="7"/>
      <c r="H95" s="7"/>
      <c r="I95" s="70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8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</row>
    <row r="96" spans="1:42" ht="15.5" x14ac:dyDescent="0.35">
      <c r="A96" s="70"/>
      <c r="B96" s="7"/>
      <c r="C96" s="7"/>
      <c r="D96" s="7"/>
      <c r="E96" s="7"/>
      <c r="F96" s="7"/>
      <c r="G96" s="7"/>
      <c r="H96" s="7"/>
      <c r="I96" s="70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8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</row>
    <row r="97" spans="1:42" ht="15.5" x14ac:dyDescent="0.35">
      <c r="A97" s="70"/>
      <c r="B97" s="7"/>
      <c r="C97" s="7"/>
      <c r="D97" s="7"/>
      <c r="E97" s="7"/>
      <c r="F97" s="7"/>
      <c r="G97" s="7"/>
      <c r="H97" s="7"/>
      <c r="I97" s="70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8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</row>
    <row r="98" spans="1:42" ht="15.5" x14ac:dyDescent="0.35">
      <c r="A98" s="70"/>
      <c r="B98" s="7"/>
      <c r="C98" s="7"/>
      <c r="D98" s="7"/>
      <c r="E98" s="7"/>
      <c r="F98" s="7"/>
      <c r="G98" s="7"/>
      <c r="H98" s="7"/>
      <c r="I98" s="70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8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</row>
    <row r="99" spans="1:42" ht="15.5" x14ac:dyDescent="0.35">
      <c r="A99" s="70"/>
      <c r="B99" s="7"/>
      <c r="C99" s="7"/>
      <c r="D99" s="7"/>
      <c r="E99" s="7"/>
      <c r="F99" s="7"/>
      <c r="G99" s="7"/>
      <c r="H99" s="7"/>
      <c r="I99" s="70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8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</row>
    <row r="100" spans="1:42" ht="15.5" x14ac:dyDescent="0.35">
      <c r="A100" s="70"/>
      <c r="B100" s="7"/>
      <c r="C100" s="7"/>
      <c r="D100" s="7"/>
      <c r="E100" s="7"/>
      <c r="F100" s="7"/>
      <c r="G100" s="7"/>
      <c r="H100" s="7"/>
      <c r="I100" s="70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8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</row>
    <row r="101" spans="1:42" ht="15.5" x14ac:dyDescent="0.35">
      <c r="A101" s="70"/>
      <c r="B101" s="7"/>
      <c r="C101" s="7"/>
      <c r="D101" s="7"/>
      <c r="E101" s="7"/>
      <c r="F101" s="7"/>
      <c r="G101" s="7"/>
      <c r="H101" s="7"/>
      <c r="I101" s="70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8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</row>
    <row r="102" spans="1:42" ht="15.5" x14ac:dyDescent="0.35">
      <c r="A102" s="70"/>
      <c r="B102" s="7"/>
      <c r="C102" s="7"/>
      <c r="D102" s="7"/>
      <c r="E102" s="7"/>
      <c r="F102" s="7"/>
      <c r="G102" s="7"/>
      <c r="H102" s="7"/>
      <c r="I102" s="70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8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</row>
    <row r="103" spans="1:42" ht="15.5" x14ac:dyDescent="0.35">
      <c r="A103" s="70"/>
      <c r="B103" s="7"/>
      <c r="C103" s="7"/>
      <c r="D103" s="7"/>
      <c r="E103" s="7"/>
      <c r="F103" s="7"/>
      <c r="G103" s="7"/>
      <c r="H103" s="7"/>
      <c r="I103" s="70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8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</row>
    <row r="104" spans="1:42" ht="15.5" x14ac:dyDescent="0.35">
      <c r="A104" s="70"/>
      <c r="B104" s="7"/>
      <c r="C104" s="7"/>
      <c r="D104" s="7"/>
      <c r="E104" s="7"/>
      <c r="F104" s="7"/>
      <c r="G104" s="7"/>
      <c r="H104" s="7"/>
      <c r="I104" s="70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8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</row>
    <row r="105" spans="1:42" ht="15.5" x14ac:dyDescent="0.35">
      <c r="A105" s="70"/>
      <c r="B105" s="7"/>
      <c r="C105" s="7"/>
      <c r="D105" s="7"/>
      <c r="E105" s="7"/>
      <c r="F105" s="7"/>
      <c r="G105" s="7"/>
      <c r="H105" s="7"/>
      <c r="I105" s="70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8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</row>
    <row r="106" spans="1:42" ht="15.5" x14ac:dyDescent="0.35">
      <c r="A106" s="70"/>
      <c r="B106" s="7"/>
      <c r="C106" s="7"/>
      <c r="D106" s="7"/>
      <c r="E106" s="7"/>
      <c r="F106" s="7"/>
      <c r="G106" s="7"/>
      <c r="H106" s="7"/>
      <c r="I106" s="70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8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</row>
    <row r="107" spans="1:42" ht="15.5" x14ac:dyDescent="0.35">
      <c r="A107" s="70"/>
      <c r="B107" s="7"/>
      <c r="C107" s="7"/>
      <c r="D107" s="7"/>
      <c r="E107" s="7"/>
      <c r="F107" s="7"/>
      <c r="G107" s="7"/>
      <c r="H107" s="7"/>
      <c r="I107" s="70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8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</row>
    <row r="108" spans="1:42" ht="15.5" x14ac:dyDescent="0.35">
      <c r="A108" s="70"/>
      <c r="B108" s="7"/>
      <c r="C108" s="7"/>
      <c r="D108" s="7"/>
      <c r="E108" s="7"/>
      <c r="F108" s="7"/>
      <c r="G108" s="7"/>
      <c r="H108" s="7"/>
      <c r="I108" s="70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8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</row>
    <row r="109" spans="1:42" ht="15.5" x14ac:dyDescent="0.35">
      <c r="A109" s="70"/>
      <c r="B109" s="7"/>
      <c r="C109" s="7"/>
      <c r="D109" s="7"/>
      <c r="E109" s="7"/>
      <c r="F109" s="7"/>
      <c r="G109" s="7"/>
      <c r="H109" s="7"/>
      <c r="I109" s="70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8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</row>
    <row r="110" spans="1:42" ht="15.5" x14ac:dyDescent="0.35">
      <c r="A110" s="70"/>
      <c r="B110" s="7"/>
      <c r="C110" s="7"/>
      <c r="D110" s="7"/>
      <c r="E110" s="7"/>
      <c r="F110" s="7"/>
      <c r="G110" s="7"/>
      <c r="H110" s="7"/>
      <c r="I110" s="70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8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</row>
    <row r="111" spans="1:42" ht="15.5" x14ac:dyDescent="0.35">
      <c r="A111" s="70"/>
      <c r="B111" s="7"/>
      <c r="C111" s="7"/>
      <c r="D111" s="7"/>
      <c r="E111" s="7"/>
      <c r="F111" s="7"/>
      <c r="G111" s="7"/>
      <c r="H111" s="7"/>
      <c r="I111" s="70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8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</row>
    <row r="112" spans="1:42" ht="15.5" x14ac:dyDescent="0.35">
      <c r="A112" s="70"/>
      <c r="B112" s="7"/>
      <c r="C112" s="7"/>
      <c r="D112" s="7"/>
      <c r="E112" s="7"/>
      <c r="F112" s="7"/>
      <c r="G112" s="7"/>
      <c r="H112" s="7"/>
      <c r="I112" s="70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8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</row>
    <row r="113" spans="1:42" ht="15.5" x14ac:dyDescent="0.35">
      <c r="A113" s="70"/>
      <c r="B113" s="7"/>
      <c r="C113" s="7"/>
      <c r="D113" s="7"/>
      <c r="E113" s="7"/>
      <c r="F113" s="7"/>
      <c r="G113" s="7"/>
      <c r="H113" s="7"/>
      <c r="I113" s="70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8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1:42" ht="15.5" x14ac:dyDescent="0.35">
      <c r="A114" s="70"/>
      <c r="B114" s="7"/>
      <c r="C114" s="7"/>
      <c r="D114" s="7"/>
      <c r="E114" s="7"/>
      <c r="F114" s="7"/>
      <c r="G114" s="7"/>
      <c r="H114" s="7"/>
      <c r="I114" s="70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8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</row>
    <row r="115" spans="1:42" ht="15.5" x14ac:dyDescent="0.35">
      <c r="A115" s="70"/>
      <c r="B115" s="7"/>
      <c r="C115" s="7"/>
      <c r="D115" s="7"/>
      <c r="E115" s="7"/>
      <c r="F115" s="7"/>
      <c r="G115" s="7"/>
      <c r="H115" s="7"/>
      <c r="I115" s="70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8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</row>
    <row r="116" spans="1:42" ht="15.5" x14ac:dyDescent="0.35">
      <c r="A116" s="70"/>
      <c r="B116" s="7"/>
      <c r="C116" s="7"/>
      <c r="D116" s="7"/>
      <c r="E116" s="7"/>
      <c r="F116" s="7"/>
      <c r="G116" s="7"/>
      <c r="H116" s="7"/>
      <c r="I116" s="70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8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</row>
    <row r="117" spans="1:42" ht="15.5" x14ac:dyDescent="0.35">
      <c r="A117" s="70"/>
      <c r="B117" s="7"/>
      <c r="C117" s="7"/>
      <c r="D117" s="7"/>
      <c r="E117" s="7"/>
      <c r="F117" s="7"/>
      <c r="G117" s="7"/>
      <c r="H117" s="7"/>
      <c r="I117" s="70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8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</row>
    <row r="118" spans="1:42" ht="15.5" x14ac:dyDescent="0.35">
      <c r="A118" s="70"/>
      <c r="B118" s="7"/>
      <c r="C118" s="7"/>
      <c r="D118" s="7"/>
      <c r="E118" s="7"/>
      <c r="F118" s="7"/>
      <c r="G118" s="7"/>
      <c r="H118" s="7"/>
      <c r="I118" s="70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8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ht="15.5" x14ac:dyDescent="0.35">
      <c r="A119" s="70"/>
      <c r="B119" s="7"/>
      <c r="C119" s="7"/>
      <c r="D119" s="7"/>
      <c r="E119" s="7"/>
      <c r="F119" s="7"/>
      <c r="G119" s="7"/>
      <c r="H119" s="7"/>
      <c r="I119" s="70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8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</row>
    <row r="120" spans="1:42" ht="15.5" x14ac:dyDescent="0.35">
      <c r="A120" s="70"/>
      <c r="B120" s="7"/>
      <c r="C120" s="7"/>
      <c r="D120" s="7"/>
      <c r="E120" s="7"/>
      <c r="F120" s="7"/>
      <c r="G120" s="7"/>
      <c r="H120" s="7"/>
      <c r="I120" s="70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8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ht="15.5" x14ac:dyDescent="0.35">
      <c r="A121" s="70"/>
      <c r="B121" s="7"/>
      <c r="C121" s="7"/>
      <c r="D121" s="7"/>
      <c r="E121" s="7"/>
      <c r="F121" s="7"/>
      <c r="G121" s="7"/>
      <c r="H121" s="7"/>
      <c r="I121" s="70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8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</row>
    <row r="122" spans="1:42" ht="15.5" x14ac:dyDescent="0.35">
      <c r="A122" s="70"/>
      <c r="B122" s="7"/>
      <c r="C122" s="7"/>
      <c r="D122" s="7"/>
      <c r="E122" s="7"/>
      <c r="F122" s="7"/>
      <c r="G122" s="7"/>
      <c r="H122" s="7"/>
      <c r="I122" s="70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8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</row>
    <row r="123" spans="1:42" ht="15.5" x14ac:dyDescent="0.35">
      <c r="A123" s="70"/>
      <c r="B123" s="7"/>
      <c r="C123" s="7"/>
      <c r="D123" s="7"/>
      <c r="E123" s="7"/>
      <c r="F123" s="7"/>
      <c r="G123" s="7"/>
      <c r="H123" s="7"/>
      <c r="I123" s="70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8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ht="15.5" x14ac:dyDescent="0.35">
      <c r="A124" s="70"/>
      <c r="B124" s="7"/>
      <c r="C124" s="7"/>
      <c r="D124" s="7"/>
      <c r="E124" s="7"/>
      <c r="F124" s="7"/>
      <c r="G124" s="7"/>
      <c r="H124" s="7"/>
      <c r="I124" s="70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8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</row>
    <row r="125" spans="1:42" ht="15.5" x14ac:dyDescent="0.35">
      <c r="A125" s="70"/>
      <c r="B125" s="7"/>
      <c r="C125" s="7"/>
      <c r="D125" s="7"/>
      <c r="E125" s="7"/>
      <c r="F125" s="7"/>
      <c r="G125" s="7"/>
      <c r="H125" s="7"/>
      <c r="I125" s="70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8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</row>
    <row r="126" spans="1:42" ht="15.5" x14ac:dyDescent="0.35">
      <c r="A126" s="70"/>
      <c r="B126" s="7"/>
      <c r="C126" s="7"/>
      <c r="D126" s="7"/>
      <c r="E126" s="7"/>
      <c r="F126" s="7"/>
      <c r="G126" s="7"/>
      <c r="H126" s="7"/>
      <c r="I126" s="70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8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</row>
    <row r="127" spans="1:42" ht="15.5" x14ac:dyDescent="0.35">
      <c r="A127" s="70"/>
      <c r="B127" s="7"/>
      <c r="C127" s="7"/>
      <c r="D127" s="7"/>
      <c r="E127" s="7"/>
      <c r="F127" s="7"/>
      <c r="G127" s="7"/>
      <c r="H127" s="7"/>
      <c r="I127" s="70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8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</row>
    <row r="128" spans="1:42" ht="15.5" x14ac:dyDescent="0.35">
      <c r="A128" s="70"/>
      <c r="B128" s="7"/>
      <c r="C128" s="7"/>
      <c r="D128" s="7"/>
      <c r="E128" s="7"/>
      <c r="F128" s="7"/>
      <c r="G128" s="7"/>
      <c r="H128" s="7"/>
      <c r="I128" s="70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8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</row>
    <row r="129" spans="1:42" ht="15.5" x14ac:dyDescent="0.35">
      <c r="A129" s="70"/>
      <c r="B129" s="7"/>
      <c r="C129" s="7"/>
      <c r="D129" s="7"/>
      <c r="E129" s="7"/>
      <c r="F129" s="7"/>
      <c r="G129" s="7"/>
      <c r="H129" s="7"/>
      <c r="I129" s="70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8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</row>
    <row r="130" spans="1:42" ht="15.5" x14ac:dyDescent="0.35">
      <c r="A130" s="70"/>
      <c r="B130" s="7"/>
      <c r="C130" s="7"/>
      <c r="D130" s="7"/>
      <c r="E130" s="7"/>
      <c r="F130" s="7"/>
      <c r="G130" s="7"/>
      <c r="H130" s="7"/>
      <c r="I130" s="70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8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</row>
    <row r="131" spans="1:42" ht="15.5" x14ac:dyDescent="0.35">
      <c r="A131" s="70"/>
      <c r="B131" s="7"/>
      <c r="C131" s="7"/>
      <c r="D131" s="7"/>
      <c r="E131" s="7"/>
      <c r="F131" s="7"/>
      <c r="G131" s="7"/>
      <c r="H131" s="7"/>
      <c r="I131" s="70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8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</row>
    <row r="132" spans="1:42" ht="15.5" x14ac:dyDescent="0.35">
      <c r="A132" s="70"/>
      <c r="B132" s="7"/>
      <c r="C132" s="7"/>
      <c r="D132" s="7"/>
      <c r="E132" s="7"/>
      <c r="F132" s="7"/>
      <c r="G132" s="7"/>
      <c r="H132" s="7"/>
      <c r="I132" s="70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8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</row>
    <row r="133" spans="1:42" ht="15.5" x14ac:dyDescent="0.35">
      <c r="A133" s="70"/>
      <c r="B133" s="7"/>
      <c r="C133" s="7"/>
      <c r="D133" s="7"/>
      <c r="E133" s="7"/>
      <c r="F133" s="7"/>
      <c r="G133" s="7"/>
      <c r="H133" s="7"/>
      <c r="I133" s="70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8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</row>
    <row r="134" spans="1:42" ht="15.5" x14ac:dyDescent="0.35">
      <c r="A134" s="70"/>
      <c r="B134" s="7"/>
      <c r="C134" s="7"/>
      <c r="D134" s="7"/>
      <c r="E134" s="7"/>
      <c r="F134" s="7"/>
      <c r="G134" s="7"/>
      <c r="H134" s="7"/>
      <c r="I134" s="70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8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</row>
    <row r="135" spans="1:42" ht="15.5" x14ac:dyDescent="0.35">
      <c r="A135" s="70"/>
      <c r="B135" s="7"/>
      <c r="C135" s="7"/>
      <c r="D135" s="7"/>
      <c r="E135" s="7"/>
      <c r="F135" s="7"/>
      <c r="G135" s="7"/>
      <c r="H135" s="7"/>
      <c r="I135" s="70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8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</row>
    <row r="136" spans="1:42" ht="15.5" x14ac:dyDescent="0.35">
      <c r="A136" s="70"/>
      <c r="B136" s="7"/>
      <c r="C136" s="7"/>
      <c r="D136" s="7"/>
      <c r="E136" s="7"/>
      <c r="F136" s="7"/>
      <c r="G136" s="7"/>
      <c r="H136" s="7"/>
      <c r="I136" s="70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8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</row>
    <row r="137" spans="1:42" ht="15.5" x14ac:dyDescent="0.35">
      <c r="A137" s="70"/>
      <c r="B137" s="7"/>
      <c r="C137" s="7"/>
      <c r="D137" s="7"/>
      <c r="E137" s="7"/>
      <c r="F137" s="7"/>
      <c r="G137" s="7"/>
      <c r="H137" s="7"/>
      <c r="I137" s="70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8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</row>
    <row r="138" spans="1:42" ht="15.5" x14ac:dyDescent="0.35">
      <c r="A138" s="70"/>
      <c r="B138" s="7"/>
      <c r="C138" s="7"/>
      <c r="D138" s="7"/>
      <c r="E138" s="7"/>
      <c r="F138" s="7"/>
      <c r="G138" s="7"/>
      <c r="H138" s="7"/>
      <c r="I138" s="70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8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</row>
    <row r="139" spans="1:42" ht="15.5" x14ac:dyDescent="0.35">
      <c r="A139" s="70"/>
      <c r="B139" s="7"/>
      <c r="C139" s="7"/>
      <c r="D139" s="7"/>
      <c r="E139" s="7"/>
      <c r="F139" s="7"/>
      <c r="G139" s="7"/>
      <c r="H139" s="7"/>
      <c r="I139" s="70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8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</row>
    <row r="140" spans="1:42" ht="15.5" x14ac:dyDescent="0.35">
      <c r="A140" s="70"/>
      <c r="B140" s="7"/>
      <c r="C140" s="7"/>
      <c r="D140" s="7"/>
      <c r="E140" s="7"/>
      <c r="F140" s="7"/>
      <c r="G140" s="7"/>
      <c r="H140" s="7"/>
      <c r="I140" s="70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8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</row>
    <row r="141" spans="1:42" ht="15.5" x14ac:dyDescent="0.35">
      <c r="A141" s="70"/>
      <c r="B141" s="7"/>
      <c r="C141" s="7"/>
      <c r="D141" s="7"/>
      <c r="E141" s="7"/>
      <c r="F141" s="7"/>
      <c r="G141" s="7"/>
      <c r="H141" s="7"/>
      <c r="I141" s="70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8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</row>
    <row r="142" spans="1:42" ht="15.5" x14ac:dyDescent="0.35">
      <c r="A142" s="70"/>
      <c r="B142" s="7"/>
      <c r="C142" s="7"/>
      <c r="D142" s="7"/>
      <c r="E142" s="7"/>
      <c r="F142" s="7"/>
      <c r="G142" s="7"/>
      <c r="H142" s="7"/>
      <c r="I142" s="70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8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</row>
    <row r="143" spans="1:42" ht="15.5" x14ac:dyDescent="0.35">
      <c r="A143" s="70"/>
      <c r="B143" s="7"/>
      <c r="C143" s="7"/>
      <c r="D143" s="7"/>
      <c r="E143" s="7"/>
      <c r="F143" s="7"/>
      <c r="G143" s="7"/>
      <c r="H143" s="7"/>
      <c r="I143" s="70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8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</row>
    <row r="144" spans="1:42" ht="15.5" x14ac:dyDescent="0.35">
      <c r="A144" s="70"/>
      <c r="B144" s="7"/>
      <c r="C144" s="7"/>
      <c r="D144" s="7"/>
      <c r="E144" s="7"/>
      <c r="F144" s="7"/>
      <c r="G144" s="7"/>
      <c r="H144" s="7"/>
      <c r="I144" s="70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8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</row>
    <row r="145" spans="1:42" ht="15.5" x14ac:dyDescent="0.35">
      <c r="A145" s="70"/>
      <c r="B145" s="7"/>
      <c r="C145" s="7"/>
      <c r="D145" s="7"/>
      <c r="E145" s="7"/>
      <c r="F145" s="7"/>
      <c r="G145" s="7"/>
      <c r="H145" s="7"/>
      <c r="I145" s="70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8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</row>
    <row r="146" spans="1:42" ht="15.5" x14ac:dyDescent="0.35">
      <c r="A146" s="70"/>
      <c r="B146" s="7"/>
      <c r="C146" s="7"/>
      <c r="D146" s="7"/>
      <c r="E146" s="7"/>
      <c r="F146" s="7"/>
      <c r="G146" s="7"/>
      <c r="H146" s="7"/>
      <c r="I146" s="70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8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</row>
    <row r="147" spans="1:42" ht="15.5" x14ac:dyDescent="0.35">
      <c r="A147" s="70"/>
      <c r="B147" s="7"/>
      <c r="C147" s="7"/>
      <c r="D147" s="7"/>
      <c r="E147" s="7"/>
      <c r="F147" s="7"/>
      <c r="G147" s="7"/>
      <c r="H147" s="7"/>
      <c r="I147" s="70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8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</row>
    <row r="148" spans="1:42" ht="15.5" x14ac:dyDescent="0.35">
      <c r="A148" s="70"/>
      <c r="B148" s="7"/>
      <c r="C148" s="7"/>
      <c r="D148" s="7"/>
      <c r="E148" s="7"/>
      <c r="F148" s="7"/>
      <c r="G148" s="7"/>
      <c r="H148" s="7"/>
      <c r="I148" s="70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8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</row>
    <row r="149" spans="1:42" ht="15.5" x14ac:dyDescent="0.35">
      <c r="A149" s="70"/>
      <c r="B149" s="7"/>
      <c r="C149" s="7"/>
      <c r="D149" s="7"/>
      <c r="E149" s="7"/>
      <c r="F149" s="7"/>
      <c r="G149" s="7"/>
      <c r="H149" s="7"/>
      <c r="I149" s="70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8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</row>
    <row r="150" spans="1:42" ht="15.5" x14ac:dyDescent="0.35">
      <c r="A150" s="70"/>
      <c r="B150" s="7"/>
      <c r="C150" s="7"/>
      <c r="D150" s="7"/>
      <c r="E150" s="7"/>
      <c r="F150" s="7"/>
      <c r="G150" s="7"/>
      <c r="H150" s="7"/>
      <c r="I150" s="70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8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</row>
    <row r="151" spans="1:42" ht="15.5" x14ac:dyDescent="0.35">
      <c r="A151" s="70"/>
      <c r="B151" s="7"/>
      <c r="C151" s="7"/>
      <c r="D151" s="7"/>
      <c r="E151" s="7"/>
      <c r="F151" s="7"/>
      <c r="G151" s="7"/>
      <c r="H151" s="7"/>
      <c r="I151" s="70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8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</row>
    <row r="152" spans="1:42" ht="15.5" x14ac:dyDescent="0.35">
      <c r="A152" s="70"/>
      <c r="B152" s="7"/>
      <c r="C152" s="7"/>
      <c r="D152" s="7"/>
      <c r="E152" s="7"/>
      <c r="F152" s="7"/>
      <c r="G152" s="7"/>
      <c r="H152" s="7"/>
      <c r="I152" s="70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8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</row>
    <row r="153" spans="1:42" ht="15.5" x14ac:dyDescent="0.35">
      <c r="A153" s="70"/>
      <c r="B153" s="7"/>
      <c r="C153" s="7"/>
      <c r="D153" s="7"/>
      <c r="E153" s="7"/>
      <c r="F153" s="7"/>
      <c r="G153" s="7"/>
      <c r="H153" s="7"/>
      <c r="I153" s="70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8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</row>
    <row r="154" spans="1:42" ht="15.5" x14ac:dyDescent="0.35">
      <c r="A154" s="70"/>
      <c r="B154" s="7"/>
      <c r="C154" s="7"/>
      <c r="D154" s="7"/>
      <c r="E154" s="7"/>
      <c r="F154" s="7"/>
      <c r="G154" s="7"/>
      <c r="H154" s="7"/>
      <c r="I154" s="70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8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</row>
    <row r="155" spans="1:42" ht="15.5" x14ac:dyDescent="0.35">
      <c r="A155" s="70"/>
      <c r="B155" s="7"/>
      <c r="C155" s="7"/>
      <c r="D155" s="7"/>
      <c r="E155" s="7"/>
      <c r="F155" s="7"/>
      <c r="G155" s="7"/>
      <c r="H155" s="7"/>
      <c r="I155" s="70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8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</row>
    <row r="156" spans="1:42" ht="15.5" x14ac:dyDescent="0.35">
      <c r="A156" s="70"/>
      <c r="B156" s="7"/>
      <c r="C156" s="7"/>
      <c r="D156" s="7"/>
      <c r="E156" s="7"/>
      <c r="F156" s="7"/>
      <c r="G156" s="7"/>
      <c r="H156" s="7"/>
      <c r="I156" s="70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8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</row>
    <row r="157" spans="1:42" ht="15.5" x14ac:dyDescent="0.35">
      <c r="A157" s="70"/>
      <c r="B157" s="7"/>
      <c r="C157" s="7"/>
      <c r="D157" s="7"/>
      <c r="E157" s="7"/>
      <c r="F157" s="7"/>
      <c r="G157" s="7"/>
      <c r="H157" s="7"/>
      <c r="I157" s="70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8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</row>
    <row r="158" spans="1:42" ht="15.5" x14ac:dyDescent="0.35">
      <c r="A158" s="70"/>
      <c r="B158" s="7"/>
      <c r="C158" s="7"/>
      <c r="D158" s="7"/>
      <c r="E158" s="7"/>
      <c r="F158" s="7"/>
      <c r="G158" s="7"/>
      <c r="H158" s="7"/>
      <c r="I158" s="70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8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</row>
    <row r="159" spans="1:42" ht="15.5" x14ac:dyDescent="0.35">
      <c r="A159" s="70"/>
      <c r="B159" s="7"/>
      <c r="C159" s="7"/>
      <c r="D159" s="7"/>
      <c r="E159" s="7"/>
      <c r="F159" s="7"/>
      <c r="G159" s="7"/>
      <c r="H159" s="7"/>
      <c r="I159" s="70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8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</row>
    <row r="160" spans="1:42" ht="15.5" x14ac:dyDescent="0.35">
      <c r="A160" s="70"/>
      <c r="B160" s="7"/>
      <c r="C160" s="7"/>
      <c r="D160" s="7"/>
      <c r="E160" s="7"/>
      <c r="F160" s="7"/>
      <c r="G160" s="7"/>
      <c r="H160" s="7"/>
      <c r="I160" s="70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8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</row>
    <row r="161" spans="1:42" ht="15.5" x14ac:dyDescent="0.35">
      <c r="A161" s="70"/>
      <c r="B161" s="7"/>
      <c r="C161" s="7"/>
      <c r="D161" s="7"/>
      <c r="E161" s="7"/>
      <c r="F161" s="7"/>
      <c r="G161" s="7"/>
      <c r="H161" s="7"/>
      <c r="I161" s="70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8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</row>
    <row r="162" spans="1:42" ht="15.5" x14ac:dyDescent="0.35">
      <c r="A162" s="70"/>
      <c r="B162" s="7"/>
      <c r="C162" s="7"/>
      <c r="D162" s="7"/>
      <c r="E162" s="7"/>
      <c r="F162" s="7"/>
      <c r="G162" s="7"/>
      <c r="H162" s="7"/>
      <c r="I162" s="70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8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</row>
    <row r="163" spans="1:42" ht="15.5" x14ac:dyDescent="0.35">
      <c r="A163" s="70"/>
      <c r="B163" s="7"/>
      <c r="C163" s="7"/>
      <c r="D163" s="7"/>
      <c r="E163" s="7"/>
      <c r="F163" s="7"/>
      <c r="G163" s="7"/>
      <c r="H163" s="7"/>
      <c r="I163" s="70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8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</row>
    <row r="164" spans="1:42" ht="15.5" x14ac:dyDescent="0.35">
      <c r="A164" s="70"/>
      <c r="B164" s="7"/>
      <c r="C164" s="7"/>
      <c r="D164" s="7"/>
      <c r="E164" s="7"/>
      <c r="F164" s="7"/>
      <c r="G164" s="7"/>
      <c r="H164" s="7"/>
      <c r="I164" s="70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8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</row>
    <row r="165" spans="1:42" ht="15.5" x14ac:dyDescent="0.35">
      <c r="A165" s="70"/>
      <c r="B165" s="7"/>
      <c r="C165" s="7"/>
      <c r="D165" s="7"/>
      <c r="E165" s="7"/>
      <c r="F165" s="7"/>
      <c r="G165" s="7"/>
      <c r="H165" s="7"/>
      <c r="I165" s="70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8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</row>
    <row r="166" spans="1:42" ht="15.5" x14ac:dyDescent="0.35">
      <c r="A166" s="70"/>
      <c r="B166" s="7"/>
      <c r="C166" s="7"/>
      <c r="D166" s="7"/>
      <c r="E166" s="7"/>
      <c r="F166" s="7"/>
      <c r="G166" s="7"/>
      <c r="H166" s="7"/>
      <c r="I166" s="70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8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</row>
    <row r="167" spans="1:42" ht="15.5" x14ac:dyDescent="0.35">
      <c r="A167" s="70"/>
      <c r="B167" s="7"/>
      <c r="C167" s="7"/>
      <c r="D167" s="7"/>
      <c r="E167" s="7"/>
      <c r="F167" s="7"/>
      <c r="G167" s="7"/>
      <c r="H167" s="7"/>
      <c r="I167" s="70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8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</row>
    <row r="168" spans="1:42" ht="15.5" x14ac:dyDescent="0.35">
      <c r="A168" s="70"/>
      <c r="B168" s="7"/>
      <c r="C168" s="7"/>
      <c r="D168" s="7"/>
      <c r="E168" s="7"/>
      <c r="F168" s="7"/>
      <c r="G168" s="7"/>
      <c r="H168" s="7"/>
      <c r="I168" s="70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8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</row>
    <row r="169" spans="1:42" ht="15.5" x14ac:dyDescent="0.35">
      <c r="A169" s="70"/>
      <c r="B169" s="7"/>
      <c r="C169" s="7"/>
      <c r="D169" s="7"/>
      <c r="E169" s="7"/>
      <c r="F169" s="7"/>
      <c r="G169" s="7"/>
      <c r="H169" s="7"/>
      <c r="I169" s="70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8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</row>
    <row r="170" spans="1:42" ht="15.5" x14ac:dyDescent="0.35">
      <c r="A170" s="70"/>
      <c r="B170" s="7"/>
      <c r="C170" s="7"/>
      <c r="D170" s="7"/>
      <c r="E170" s="7"/>
      <c r="F170" s="7"/>
      <c r="G170" s="7"/>
      <c r="H170" s="7"/>
      <c r="I170" s="70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8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</row>
    <row r="171" spans="1:42" ht="15.5" x14ac:dyDescent="0.35">
      <c r="A171" s="70"/>
      <c r="B171" s="7"/>
      <c r="C171" s="7"/>
      <c r="D171" s="7"/>
      <c r="E171" s="7"/>
      <c r="F171" s="7"/>
      <c r="G171" s="7"/>
      <c r="H171" s="7"/>
      <c r="I171" s="70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8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</row>
    <row r="172" spans="1:42" ht="15.5" x14ac:dyDescent="0.35">
      <c r="A172" s="70"/>
      <c r="B172" s="7"/>
      <c r="C172" s="7"/>
      <c r="D172" s="7"/>
      <c r="E172" s="7"/>
      <c r="F172" s="7"/>
      <c r="G172" s="7"/>
      <c r="H172" s="7"/>
      <c r="I172" s="70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8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</row>
    <row r="173" spans="1:42" ht="15.5" x14ac:dyDescent="0.35">
      <c r="A173" s="70"/>
      <c r="B173" s="7"/>
      <c r="C173" s="7"/>
      <c r="D173" s="7"/>
      <c r="E173" s="7"/>
      <c r="F173" s="7"/>
      <c r="G173" s="7"/>
      <c r="H173" s="7"/>
      <c r="I173" s="70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8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</row>
    <row r="174" spans="1:42" ht="15.5" x14ac:dyDescent="0.35">
      <c r="A174" s="70"/>
      <c r="B174" s="7"/>
      <c r="C174" s="7"/>
      <c r="D174" s="7"/>
      <c r="E174" s="7"/>
      <c r="F174" s="7"/>
      <c r="G174" s="7"/>
      <c r="H174" s="7"/>
      <c r="I174" s="70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8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</row>
    <row r="175" spans="1:42" ht="15.5" x14ac:dyDescent="0.35">
      <c r="A175" s="70"/>
      <c r="B175" s="7"/>
      <c r="C175" s="7"/>
      <c r="D175" s="7"/>
      <c r="E175" s="7"/>
      <c r="F175" s="7"/>
      <c r="G175" s="7"/>
      <c r="H175" s="7"/>
      <c r="I175" s="70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8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</row>
    <row r="176" spans="1:42" ht="15.5" x14ac:dyDescent="0.35">
      <c r="A176" s="70"/>
      <c r="B176" s="7"/>
      <c r="C176" s="7"/>
      <c r="D176" s="7"/>
      <c r="E176" s="7"/>
      <c r="F176" s="7"/>
      <c r="G176" s="7"/>
      <c r="H176" s="7"/>
      <c r="I176" s="70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8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</row>
    <row r="177" spans="1:42" ht="15.5" x14ac:dyDescent="0.35">
      <c r="A177" s="70"/>
      <c r="B177" s="7"/>
      <c r="C177" s="7"/>
      <c r="D177" s="7"/>
      <c r="E177" s="7"/>
      <c r="F177" s="7"/>
      <c r="G177" s="7"/>
      <c r="H177" s="7"/>
      <c r="I177" s="70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8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</row>
    <row r="178" spans="1:42" ht="15.5" x14ac:dyDescent="0.35">
      <c r="A178" s="70"/>
      <c r="B178" s="7"/>
      <c r="C178" s="7"/>
      <c r="D178" s="7"/>
      <c r="E178" s="7"/>
      <c r="F178" s="7"/>
      <c r="G178" s="7"/>
      <c r="H178" s="7"/>
      <c r="I178" s="70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8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</row>
    <row r="179" spans="1:42" ht="15.5" x14ac:dyDescent="0.35">
      <c r="A179" s="70"/>
      <c r="B179" s="7"/>
      <c r="C179" s="7"/>
      <c r="D179" s="7"/>
      <c r="E179" s="7"/>
      <c r="F179" s="7"/>
      <c r="G179" s="7"/>
      <c r="H179" s="7"/>
      <c r="I179" s="70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8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</row>
    <row r="180" spans="1:42" ht="15.5" x14ac:dyDescent="0.35">
      <c r="A180" s="70"/>
      <c r="B180" s="7"/>
      <c r="C180" s="7"/>
      <c r="D180" s="7"/>
      <c r="E180" s="7"/>
      <c r="F180" s="7"/>
      <c r="G180" s="7"/>
      <c r="H180" s="7"/>
      <c r="I180" s="70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8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</row>
    <row r="181" spans="1:42" ht="15.5" x14ac:dyDescent="0.35">
      <c r="A181" s="70"/>
      <c r="B181" s="7"/>
      <c r="C181" s="7"/>
      <c r="D181" s="7"/>
      <c r="E181" s="7"/>
      <c r="F181" s="7"/>
      <c r="G181" s="7"/>
      <c r="H181" s="7"/>
      <c r="I181" s="70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8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</row>
    <row r="182" spans="1:42" ht="15.5" x14ac:dyDescent="0.35">
      <c r="A182" s="70"/>
      <c r="B182" s="7"/>
      <c r="C182" s="7"/>
      <c r="D182" s="7"/>
      <c r="E182" s="7"/>
      <c r="F182" s="7"/>
      <c r="G182" s="7"/>
      <c r="H182" s="7"/>
      <c r="I182" s="70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8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</row>
    <row r="183" spans="1:42" ht="15.5" x14ac:dyDescent="0.35">
      <c r="A183" s="70"/>
      <c r="B183" s="7"/>
      <c r="C183" s="7"/>
      <c r="D183" s="7"/>
      <c r="E183" s="7"/>
      <c r="F183" s="7"/>
      <c r="G183" s="7"/>
      <c r="H183" s="7"/>
      <c r="I183" s="70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8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</row>
    <row r="184" spans="1:42" ht="15.5" x14ac:dyDescent="0.35">
      <c r="A184" s="70"/>
      <c r="B184" s="7"/>
      <c r="C184" s="7"/>
      <c r="D184" s="7"/>
      <c r="E184" s="7"/>
      <c r="F184" s="7"/>
      <c r="G184" s="7"/>
      <c r="H184" s="7"/>
      <c r="I184" s="70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8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</row>
    <row r="185" spans="1:42" ht="15.5" x14ac:dyDescent="0.35">
      <c r="A185" s="70"/>
      <c r="B185" s="7"/>
      <c r="C185" s="7"/>
      <c r="D185" s="7"/>
      <c r="E185" s="7"/>
      <c r="F185" s="7"/>
      <c r="G185" s="7"/>
      <c r="H185" s="7"/>
      <c r="I185" s="70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8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</row>
    <row r="186" spans="1:42" ht="15.5" x14ac:dyDescent="0.35">
      <c r="A186" s="70"/>
      <c r="B186" s="7"/>
      <c r="C186" s="7"/>
      <c r="D186" s="7"/>
      <c r="E186" s="7"/>
      <c r="F186" s="7"/>
      <c r="G186" s="7"/>
      <c r="H186" s="7"/>
      <c r="I186" s="70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8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</row>
    <row r="187" spans="1:42" ht="15.5" x14ac:dyDescent="0.35">
      <c r="A187" s="70"/>
      <c r="B187" s="7"/>
      <c r="C187" s="7"/>
      <c r="D187" s="7"/>
      <c r="E187" s="7"/>
      <c r="F187" s="7"/>
      <c r="G187" s="7"/>
      <c r="H187" s="7"/>
      <c r="I187" s="70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8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</row>
    <row r="188" spans="1:42" ht="15.5" x14ac:dyDescent="0.35">
      <c r="A188" s="70"/>
      <c r="B188" s="7"/>
      <c r="C188" s="7"/>
      <c r="D188" s="7"/>
      <c r="E188" s="7"/>
      <c r="F188" s="7"/>
      <c r="G188" s="7"/>
      <c r="H188" s="7"/>
      <c r="I188" s="70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8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</row>
    <row r="189" spans="1:42" ht="15.5" x14ac:dyDescent="0.35">
      <c r="A189" s="70"/>
      <c r="B189" s="7"/>
      <c r="C189" s="7"/>
      <c r="D189" s="7"/>
      <c r="E189" s="7"/>
      <c r="F189" s="7"/>
      <c r="G189" s="7"/>
      <c r="H189" s="7"/>
      <c r="I189" s="70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8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</row>
    <row r="190" spans="1:42" ht="15.5" x14ac:dyDescent="0.35">
      <c r="A190" s="70"/>
      <c r="B190" s="7"/>
      <c r="C190" s="7"/>
      <c r="D190" s="7"/>
      <c r="E190" s="7"/>
      <c r="F190" s="7"/>
      <c r="G190" s="7"/>
      <c r="H190" s="7"/>
      <c r="I190" s="70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8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</row>
    <row r="191" spans="1:42" ht="15.5" x14ac:dyDescent="0.35">
      <c r="A191" s="70"/>
      <c r="B191" s="7"/>
      <c r="C191" s="7"/>
      <c r="D191" s="7"/>
      <c r="E191" s="7"/>
      <c r="F191" s="7"/>
      <c r="G191" s="7"/>
      <c r="H191" s="7"/>
      <c r="I191" s="70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8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</row>
    <row r="192" spans="1:42" ht="15.5" x14ac:dyDescent="0.35">
      <c r="A192" s="70"/>
      <c r="B192" s="7"/>
      <c r="C192" s="7"/>
      <c r="D192" s="7"/>
      <c r="E192" s="7"/>
      <c r="F192" s="7"/>
      <c r="G192" s="7"/>
      <c r="H192" s="7"/>
      <c r="I192" s="70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8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</row>
    <row r="193" spans="1:42" ht="15.5" x14ac:dyDescent="0.35">
      <c r="A193" s="70"/>
      <c r="B193" s="7"/>
      <c r="C193" s="7"/>
      <c r="D193" s="7"/>
      <c r="E193" s="7"/>
      <c r="F193" s="7"/>
      <c r="G193" s="7"/>
      <c r="H193" s="7"/>
      <c r="I193" s="70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8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</row>
    <row r="194" spans="1:42" ht="15.5" x14ac:dyDescent="0.35">
      <c r="A194" s="70"/>
      <c r="B194" s="7"/>
      <c r="C194" s="7"/>
      <c r="D194" s="7"/>
      <c r="E194" s="7"/>
      <c r="F194" s="7"/>
      <c r="G194" s="7"/>
      <c r="H194" s="7"/>
      <c r="I194" s="70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8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</row>
    <row r="195" spans="1:42" ht="15.5" x14ac:dyDescent="0.35">
      <c r="A195" s="70"/>
      <c r="B195" s="7"/>
      <c r="C195" s="7"/>
      <c r="D195" s="7"/>
      <c r="E195" s="7"/>
      <c r="F195" s="7"/>
      <c r="G195" s="7"/>
      <c r="H195" s="7"/>
      <c r="I195" s="70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8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</row>
    <row r="196" spans="1:42" ht="15.5" x14ac:dyDescent="0.35">
      <c r="A196" s="70"/>
      <c r="B196" s="7"/>
      <c r="C196" s="7"/>
      <c r="D196" s="7"/>
      <c r="E196" s="7"/>
      <c r="F196" s="7"/>
      <c r="G196" s="7"/>
      <c r="H196" s="7"/>
      <c r="I196" s="70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8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</row>
    <row r="197" spans="1:42" ht="15.5" x14ac:dyDescent="0.35">
      <c r="A197" s="70"/>
      <c r="B197" s="7"/>
      <c r="C197" s="7"/>
      <c r="D197" s="7"/>
      <c r="E197" s="7"/>
      <c r="F197" s="7"/>
      <c r="G197" s="7"/>
      <c r="H197" s="7"/>
      <c r="I197" s="70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8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</row>
    <row r="198" spans="1:42" ht="15.5" x14ac:dyDescent="0.35">
      <c r="A198" s="70"/>
      <c r="B198" s="7"/>
      <c r="C198" s="7"/>
      <c r="D198" s="7"/>
      <c r="E198" s="7"/>
      <c r="F198" s="7"/>
      <c r="G198" s="7"/>
      <c r="H198" s="7"/>
      <c r="I198" s="70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8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</row>
    <row r="199" spans="1:42" ht="15.5" x14ac:dyDescent="0.35">
      <c r="A199" s="70"/>
      <c r="B199" s="7"/>
      <c r="C199" s="7"/>
      <c r="D199" s="7"/>
      <c r="E199" s="7"/>
      <c r="F199" s="7"/>
      <c r="G199" s="7"/>
      <c r="H199" s="7"/>
      <c r="I199" s="70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8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</row>
    <row r="200" spans="1:42" ht="15.5" x14ac:dyDescent="0.35">
      <c r="A200" s="70"/>
      <c r="B200" s="7"/>
      <c r="C200" s="7"/>
      <c r="D200" s="7"/>
      <c r="E200" s="7"/>
      <c r="F200" s="7"/>
      <c r="G200" s="7"/>
      <c r="H200" s="7"/>
      <c r="I200" s="70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8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</row>
    <row r="201" spans="1:42" ht="15.5" x14ac:dyDescent="0.35">
      <c r="A201" s="70"/>
      <c r="B201" s="7"/>
      <c r="C201" s="7"/>
      <c r="D201" s="7"/>
      <c r="E201" s="7"/>
      <c r="F201" s="7"/>
      <c r="G201" s="7"/>
      <c r="H201" s="7"/>
      <c r="I201" s="70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8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</row>
    <row r="202" spans="1:42" ht="15.5" x14ac:dyDescent="0.35">
      <c r="A202" s="70"/>
      <c r="B202" s="7"/>
      <c r="C202" s="7"/>
      <c r="D202" s="7"/>
      <c r="E202" s="7"/>
      <c r="F202" s="7"/>
      <c r="G202" s="7"/>
      <c r="H202" s="7"/>
      <c r="I202" s="70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8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</row>
    <row r="203" spans="1:42" ht="15.5" x14ac:dyDescent="0.35">
      <c r="A203" s="70"/>
      <c r="B203" s="7"/>
      <c r="C203" s="7"/>
      <c r="D203" s="7"/>
      <c r="E203" s="7"/>
      <c r="F203" s="7"/>
      <c r="G203" s="7"/>
      <c r="H203" s="7"/>
      <c r="I203" s="70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8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</row>
    <row r="204" spans="1:42" ht="15.5" x14ac:dyDescent="0.35">
      <c r="A204" s="70"/>
      <c r="B204" s="7"/>
      <c r="C204" s="7"/>
      <c r="D204" s="7"/>
      <c r="E204" s="7"/>
      <c r="F204" s="7"/>
      <c r="G204" s="7"/>
      <c r="H204" s="7"/>
      <c r="I204" s="70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8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</row>
    <row r="205" spans="1:42" ht="15.5" x14ac:dyDescent="0.35">
      <c r="A205" s="70"/>
      <c r="B205" s="7"/>
      <c r="C205" s="7"/>
      <c r="D205" s="7"/>
      <c r="E205" s="7"/>
      <c r="F205" s="7"/>
      <c r="G205" s="7"/>
      <c r="H205" s="7"/>
      <c r="I205" s="70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8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</row>
    <row r="206" spans="1:42" ht="15.5" x14ac:dyDescent="0.35">
      <c r="A206" s="70"/>
      <c r="B206" s="7"/>
      <c r="C206" s="7"/>
      <c r="D206" s="7"/>
      <c r="E206" s="7"/>
      <c r="F206" s="7"/>
      <c r="G206" s="7"/>
      <c r="H206" s="7"/>
      <c r="I206" s="70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8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</row>
    <row r="207" spans="1:42" ht="15.5" x14ac:dyDescent="0.35">
      <c r="A207" s="70"/>
      <c r="B207" s="7"/>
      <c r="C207" s="7"/>
      <c r="D207" s="7"/>
      <c r="E207" s="7"/>
      <c r="F207" s="7"/>
      <c r="G207" s="7"/>
      <c r="H207" s="7"/>
      <c r="I207" s="70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8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</row>
    <row r="208" spans="1:42" ht="15.5" x14ac:dyDescent="0.35">
      <c r="A208" s="70"/>
      <c r="B208" s="7"/>
      <c r="C208" s="7"/>
      <c r="D208" s="7"/>
      <c r="E208" s="7"/>
      <c r="F208" s="7"/>
      <c r="G208" s="7"/>
      <c r="H208" s="7"/>
      <c r="I208" s="70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8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</row>
    <row r="209" spans="1:42" ht="15.5" x14ac:dyDescent="0.35">
      <c r="A209" s="70"/>
      <c r="B209" s="7"/>
      <c r="C209" s="7"/>
      <c r="D209" s="7"/>
      <c r="E209" s="7"/>
      <c r="F209" s="7"/>
      <c r="G209" s="7"/>
      <c r="H209" s="7"/>
      <c r="I209" s="70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8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</row>
    <row r="210" spans="1:42" ht="15.5" x14ac:dyDescent="0.35">
      <c r="A210" s="70"/>
      <c r="B210" s="7"/>
      <c r="C210" s="7"/>
      <c r="D210" s="7"/>
      <c r="E210" s="7"/>
      <c r="F210" s="7"/>
      <c r="G210" s="7"/>
      <c r="H210" s="7"/>
      <c r="I210" s="70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8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</row>
    <row r="211" spans="1:42" ht="15.5" x14ac:dyDescent="0.35">
      <c r="A211" s="70"/>
      <c r="B211" s="7"/>
      <c r="C211" s="7"/>
      <c r="D211" s="7"/>
      <c r="E211" s="7"/>
      <c r="F211" s="7"/>
      <c r="G211" s="7"/>
      <c r="H211" s="7"/>
      <c r="I211" s="70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8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1:42" ht="15.5" x14ac:dyDescent="0.35">
      <c r="A212" s="70"/>
      <c r="B212" s="7"/>
      <c r="C212" s="7"/>
      <c r="D212" s="7"/>
      <c r="E212" s="7"/>
      <c r="F212" s="7"/>
      <c r="G212" s="7"/>
      <c r="H212" s="7"/>
      <c r="I212" s="70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8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</row>
    <row r="213" spans="1:42" ht="15.5" x14ac:dyDescent="0.35">
      <c r="A213" s="70"/>
      <c r="B213" s="7"/>
      <c r="C213" s="7"/>
      <c r="D213" s="7"/>
      <c r="E213" s="7"/>
      <c r="F213" s="7"/>
      <c r="G213" s="7"/>
      <c r="H213" s="7"/>
      <c r="I213" s="70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8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</row>
    <row r="214" spans="1:42" ht="15.5" x14ac:dyDescent="0.35">
      <c r="A214" s="70"/>
      <c r="B214" s="7"/>
      <c r="C214" s="7"/>
      <c r="D214" s="7"/>
      <c r="E214" s="7"/>
      <c r="F214" s="7"/>
      <c r="G214" s="7"/>
      <c r="H214" s="7"/>
      <c r="I214" s="70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8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</row>
    <row r="215" spans="1:42" ht="15.5" x14ac:dyDescent="0.35">
      <c r="A215" s="70"/>
      <c r="B215" s="7"/>
      <c r="C215" s="7"/>
      <c r="D215" s="7"/>
      <c r="E215" s="7"/>
      <c r="F215" s="7"/>
      <c r="G215" s="7"/>
      <c r="H215" s="7"/>
      <c r="I215" s="70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8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</row>
    <row r="216" spans="1:42" ht="15.5" x14ac:dyDescent="0.35">
      <c r="A216" s="70"/>
      <c r="B216" s="7"/>
      <c r="C216" s="7"/>
      <c r="D216" s="7"/>
      <c r="E216" s="7"/>
      <c r="F216" s="7"/>
      <c r="G216" s="7"/>
      <c r="H216" s="7"/>
      <c r="I216" s="70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8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</row>
    <row r="217" spans="1:42" ht="15.5" x14ac:dyDescent="0.35">
      <c r="A217" s="70"/>
      <c r="B217" s="7"/>
      <c r="C217" s="7"/>
      <c r="D217" s="7"/>
      <c r="E217" s="7"/>
      <c r="F217" s="7"/>
      <c r="G217" s="7"/>
      <c r="H217" s="7"/>
      <c r="I217" s="70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8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</row>
    <row r="218" spans="1:42" ht="15.5" x14ac:dyDescent="0.35">
      <c r="A218" s="70"/>
      <c r="B218" s="7"/>
      <c r="C218" s="7"/>
      <c r="D218" s="7"/>
      <c r="E218" s="7"/>
      <c r="F218" s="7"/>
      <c r="G218" s="7"/>
      <c r="H218" s="7"/>
      <c r="I218" s="70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8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</row>
    <row r="219" spans="1:42" ht="15.5" x14ac:dyDescent="0.35">
      <c r="A219" s="70"/>
      <c r="B219" s="7"/>
      <c r="C219" s="7"/>
      <c r="D219" s="7"/>
      <c r="E219" s="7"/>
      <c r="F219" s="7"/>
      <c r="G219" s="7"/>
      <c r="H219" s="7"/>
      <c r="I219" s="70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8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</row>
    <row r="220" spans="1:42" ht="15.5" x14ac:dyDescent="0.35">
      <c r="A220" s="70"/>
      <c r="B220" s="7"/>
      <c r="C220" s="7"/>
      <c r="D220" s="7"/>
      <c r="E220" s="7"/>
      <c r="F220" s="7"/>
      <c r="G220" s="7"/>
      <c r="H220" s="7"/>
      <c r="I220" s="70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8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</row>
    <row r="221" spans="1:42" ht="15.5" x14ac:dyDescent="0.35">
      <c r="A221" s="70"/>
      <c r="B221" s="7"/>
      <c r="C221" s="7"/>
      <c r="D221" s="7"/>
      <c r="E221" s="7"/>
      <c r="F221" s="7"/>
      <c r="G221" s="7"/>
      <c r="H221" s="7"/>
      <c r="I221" s="70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8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</row>
    <row r="222" spans="1:42" ht="15.5" x14ac:dyDescent="0.35">
      <c r="A222" s="70"/>
      <c r="B222" s="7"/>
      <c r="C222" s="7"/>
      <c r="D222" s="7"/>
      <c r="E222" s="7"/>
      <c r="F222" s="7"/>
      <c r="G222" s="7"/>
      <c r="H222" s="7"/>
      <c r="I222" s="70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8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</row>
    <row r="223" spans="1:42" ht="15.5" x14ac:dyDescent="0.35">
      <c r="A223" s="70"/>
      <c r="B223" s="7"/>
      <c r="C223" s="7"/>
      <c r="D223" s="7"/>
      <c r="E223" s="7"/>
      <c r="F223" s="7"/>
      <c r="G223" s="7"/>
      <c r="H223" s="7"/>
      <c r="I223" s="70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8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</row>
    <row r="224" spans="1:42" ht="15.5" x14ac:dyDescent="0.35">
      <c r="A224" s="70"/>
      <c r="B224" s="7"/>
      <c r="C224" s="7"/>
      <c r="D224" s="7"/>
      <c r="E224" s="7"/>
      <c r="F224" s="7"/>
      <c r="G224" s="7"/>
      <c r="H224" s="7"/>
      <c r="I224" s="70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8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</row>
    <row r="225" spans="1:42" ht="15.5" x14ac:dyDescent="0.35">
      <c r="A225" s="70"/>
      <c r="B225" s="7"/>
      <c r="C225" s="7"/>
      <c r="D225" s="7"/>
      <c r="E225" s="7"/>
      <c r="F225" s="7"/>
      <c r="G225" s="7"/>
      <c r="H225" s="7"/>
      <c r="I225" s="70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8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</row>
    <row r="226" spans="1:42" ht="15.5" x14ac:dyDescent="0.35">
      <c r="A226" s="70"/>
      <c r="B226" s="7"/>
      <c r="C226" s="7"/>
      <c r="D226" s="7"/>
      <c r="E226" s="7"/>
      <c r="F226" s="7"/>
      <c r="G226" s="7"/>
      <c r="H226" s="7"/>
      <c r="I226" s="70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8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1:42" ht="15.5" x14ac:dyDescent="0.35">
      <c r="A227" s="70"/>
      <c r="B227" s="7"/>
      <c r="C227" s="7"/>
      <c r="D227" s="7"/>
      <c r="E227" s="7"/>
      <c r="F227" s="7"/>
      <c r="G227" s="7"/>
      <c r="H227" s="7"/>
      <c r="I227" s="70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8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</row>
    <row r="228" spans="1:42" ht="15.5" x14ac:dyDescent="0.35">
      <c r="A228" s="70"/>
      <c r="B228" s="7"/>
      <c r="C228" s="7"/>
      <c r="D228" s="7"/>
      <c r="E228" s="7"/>
      <c r="F228" s="7"/>
      <c r="G228" s="7"/>
      <c r="H228" s="7"/>
      <c r="I228" s="70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8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</row>
    <row r="229" spans="1:42" ht="15.5" x14ac:dyDescent="0.35">
      <c r="A229" s="70"/>
      <c r="B229" s="7"/>
      <c r="C229" s="7"/>
      <c r="D229" s="7"/>
      <c r="E229" s="7"/>
      <c r="F229" s="7"/>
      <c r="G229" s="7"/>
      <c r="H229" s="7"/>
      <c r="I229" s="70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8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</row>
    <row r="230" spans="1:42" ht="15.5" x14ac:dyDescent="0.35">
      <c r="A230" s="70"/>
      <c r="B230" s="7"/>
      <c r="C230" s="7"/>
      <c r="D230" s="7"/>
      <c r="E230" s="7"/>
      <c r="F230" s="7"/>
      <c r="G230" s="7"/>
      <c r="H230" s="7"/>
      <c r="I230" s="70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8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</row>
    <row r="231" spans="1:42" ht="15.5" x14ac:dyDescent="0.35">
      <c r="A231" s="70"/>
      <c r="B231" s="7"/>
      <c r="C231" s="7"/>
      <c r="D231" s="7"/>
      <c r="E231" s="7"/>
      <c r="F231" s="7"/>
      <c r="G231" s="7"/>
      <c r="H231" s="7"/>
      <c r="I231" s="70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8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</row>
    <row r="232" spans="1:42" ht="15.5" x14ac:dyDescent="0.35">
      <c r="A232" s="70"/>
      <c r="B232" s="7"/>
      <c r="C232" s="7"/>
      <c r="D232" s="7"/>
      <c r="E232" s="7"/>
      <c r="F232" s="7"/>
      <c r="G232" s="7"/>
      <c r="H232" s="7"/>
      <c r="I232" s="70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8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</row>
    <row r="233" spans="1:42" ht="15.5" x14ac:dyDescent="0.35">
      <c r="A233" s="70"/>
      <c r="B233" s="7"/>
      <c r="C233" s="7"/>
      <c r="D233" s="7"/>
      <c r="E233" s="7"/>
      <c r="F233" s="7"/>
      <c r="G233" s="7"/>
      <c r="H233" s="7"/>
      <c r="I233" s="70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8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</row>
    <row r="234" spans="1:42" ht="15.5" x14ac:dyDescent="0.35">
      <c r="A234" s="70"/>
      <c r="B234" s="7"/>
      <c r="C234" s="7"/>
      <c r="D234" s="7"/>
      <c r="E234" s="7"/>
      <c r="F234" s="7"/>
      <c r="G234" s="7"/>
      <c r="H234" s="7"/>
      <c r="I234" s="70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8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</row>
    <row r="235" spans="1:42" ht="15.5" x14ac:dyDescent="0.35">
      <c r="A235" s="70"/>
      <c r="B235" s="7"/>
      <c r="C235" s="7"/>
      <c r="D235" s="7"/>
      <c r="E235" s="7"/>
      <c r="F235" s="7"/>
      <c r="G235" s="7"/>
      <c r="H235" s="7"/>
      <c r="I235" s="70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8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</row>
    <row r="236" spans="1:42" ht="15.5" x14ac:dyDescent="0.35">
      <c r="A236" s="70"/>
      <c r="B236" s="7"/>
      <c r="C236" s="7"/>
      <c r="D236" s="7"/>
      <c r="E236" s="7"/>
      <c r="F236" s="7"/>
      <c r="G236" s="7"/>
      <c r="H236" s="7"/>
      <c r="I236" s="70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8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</row>
    <row r="237" spans="1:42" ht="15.5" x14ac:dyDescent="0.35">
      <c r="A237" s="70"/>
      <c r="B237" s="7"/>
      <c r="C237" s="7"/>
      <c r="D237" s="7"/>
      <c r="E237" s="7"/>
      <c r="F237" s="7"/>
      <c r="G237" s="7"/>
      <c r="H237" s="7"/>
      <c r="I237" s="70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8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</row>
    <row r="238" spans="1:42" ht="15.5" x14ac:dyDescent="0.35">
      <c r="A238" s="70"/>
      <c r="B238" s="7"/>
      <c r="C238" s="7"/>
      <c r="D238" s="7"/>
      <c r="E238" s="7"/>
      <c r="F238" s="7"/>
      <c r="G238" s="7"/>
      <c r="H238" s="7"/>
      <c r="I238" s="70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8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</row>
    <row r="239" spans="1:42" ht="15.5" x14ac:dyDescent="0.35">
      <c r="A239" s="70"/>
      <c r="B239" s="7"/>
      <c r="C239" s="7"/>
      <c r="D239" s="7"/>
      <c r="E239" s="7"/>
      <c r="F239" s="7"/>
      <c r="G239" s="7"/>
      <c r="H239" s="7"/>
      <c r="I239" s="70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8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</row>
    <row r="240" spans="1:42" ht="15.5" x14ac:dyDescent="0.35">
      <c r="A240" s="70"/>
      <c r="B240" s="7"/>
      <c r="C240" s="7"/>
      <c r="D240" s="7"/>
      <c r="E240" s="7"/>
      <c r="F240" s="7"/>
      <c r="G240" s="7"/>
      <c r="H240" s="7"/>
      <c r="I240" s="70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8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</row>
    <row r="241" spans="1:42" ht="15.5" x14ac:dyDescent="0.35">
      <c r="A241" s="70"/>
      <c r="B241" s="7"/>
      <c r="C241" s="7"/>
      <c r="D241" s="7"/>
      <c r="E241" s="7"/>
      <c r="F241" s="7"/>
      <c r="G241" s="7"/>
      <c r="H241" s="7"/>
      <c r="I241" s="70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8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</row>
    <row r="242" spans="1:42" ht="15.5" x14ac:dyDescent="0.35">
      <c r="A242" s="70"/>
      <c r="B242" s="7"/>
      <c r="C242" s="7"/>
      <c r="D242" s="7"/>
      <c r="E242" s="7"/>
      <c r="F242" s="7"/>
      <c r="G242" s="7"/>
      <c r="H242" s="7"/>
      <c r="I242" s="70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8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</row>
    <row r="243" spans="1:42" ht="15.5" x14ac:dyDescent="0.35">
      <c r="A243" s="70"/>
      <c r="B243" s="7"/>
      <c r="C243" s="7"/>
      <c r="D243" s="7"/>
      <c r="E243" s="7"/>
      <c r="F243" s="7"/>
      <c r="G243" s="7"/>
      <c r="H243" s="7"/>
      <c r="I243" s="70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8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</row>
    <row r="244" spans="1:42" ht="15.5" x14ac:dyDescent="0.35">
      <c r="A244" s="70"/>
      <c r="B244" s="7"/>
      <c r="C244" s="7"/>
      <c r="D244" s="7"/>
      <c r="E244" s="7"/>
      <c r="F244" s="7"/>
      <c r="G244" s="7"/>
      <c r="H244" s="7"/>
      <c r="I244" s="70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8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</row>
    <row r="245" spans="1:42" ht="15.5" x14ac:dyDescent="0.35">
      <c r="A245" s="70"/>
      <c r="B245" s="7"/>
      <c r="C245" s="7"/>
      <c r="D245" s="7"/>
      <c r="E245" s="7"/>
      <c r="F245" s="7"/>
      <c r="G245" s="7"/>
      <c r="H245" s="7"/>
      <c r="I245" s="70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8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</row>
    <row r="246" spans="1:42" ht="15.5" x14ac:dyDescent="0.35">
      <c r="A246" s="70"/>
      <c r="B246" s="7"/>
      <c r="C246" s="7"/>
      <c r="D246" s="7"/>
      <c r="E246" s="7"/>
      <c r="F246" s="7"/>
      <c r="G246" s="7"/>
      <c r="H246" s="7"/>
      <c r="I246" s="70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8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</row>
    <row r="247" spans="1:42" ht="15.5" x14ac:dyDescent="0.35">
      <c r="A247" s="70"/>
      <c r="B247" s="7"/>
      <c r="C247" s="7"/>
      <c r="D247" s="7"/>
      <c r="E247" s="7"/>
      <c r="F247" s="7"/>
      <c r="G247" s="7"/>
      <c r="H247" s="7"/>
      <c r="I247" s="70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8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</row>
    <row r="248" spans="1:42" ht="15.5" x14ac:dyDescent="0.35">
      <c r="A248" s="70"/>
      <c r="B248" s="7"/>
      <c r="C248" s="7"/>
      <c r="D248" s="7"/>
      <c r="E248" s="7"/>
      <c r="F248" s="7"/>
      <c r="G248" s="7"/>
      <c r="H248" s="7"/>
      <c r="I248" s="70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8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</row>
    <row r="249" spans="1:42" ht="15.5" x14ac:dyDescent="0.35">
      <c r="A249" s="70"/>
      <c r="B249" s="7"/>
      <c r="C249" s="7"/>
      <c r="D249" s="7"/>
      <c r="E249" s="7"/>
      <c r="F249" s="7"/>
      <c r="G249" s="7"/>
      <c r="H249" s="7"/>
      <c r="I249" s="70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8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</row>
    <row r="250" spans="1:42" ht="15.5" x14ac:dyDescent="0.35">
      <c r="A250" s="70"/>
      <c r="B250" s="7"/>
      <c r="C250" s="7"/>
      <c r="D250" s="7"/>
      <c r="E250" s="7"/>
      <c r="F250" s="7"/>
      <c r="G250" s="7"/>
      <c r="H250" s="7"/>
      <c r="I250" s="70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8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</row>
    <row r="251" spans="1:42" ht="15.5" x14ac:dyDescent="0.35">
      <c r="A251" s="70"/>
      <c r="B251" s="7"/>
      <c r="C251" s="7"/>
      <c r="D251" s="7"/>
      <c r="E251" s="7"/>
      <c r="F251" s="7"/>
      <c r="G251" s="7"/>
      <c r="H251" s="7"/>
      <c r="I251" s="70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8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</row>
    <row r="252" spans="1:42" ht="15.5" x14ac:dyDescent="0.35">
      <c r="A252" s="70"/>
      <c r="B252" s="7"/>
      <c r="C252" s="7"/>
      <c r="D252" s="7"/>
      <c r="E252" s="7"/>
      <c r="F252" s="7"/>
      <c r="G252" s="7"/>
      <c r="H252" s="7"/>
      <c r="I252" s="70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8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</row>
    <row r="253" spans="1:42" ht="15.5" x14ac:dyDescent="0.35">
      <c r="A253" s="70"/>
      <c r="B253" s="7"/>
      <c r="C253" s="7"/>
      <c r="D253" s="7"/>
      <c r="E253" s="7"/>
      <c r="F253" s="7"/>
      <c r="G253" s="7"/>
      <c r="H253" s="7"/>
      <c r="I253" s="70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8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</row>
    <row r="254" spans="1:42" ht="15.5" x14ac:dyDescent="0.35">
      <c r="A254" s="70"/>
      <c r="B254" s="7"/>
      <c r="C254" s="7"/>
      <c r="D254" s="7"/>
      <c r="E254" s="7"/>
      <c r="F254" s="7"/>
      <c r="G254" s="7"/>
      <c r="H254" s="7"/>
      <c r="I254" s="70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8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</row>
    <row r="255" spans="1:42" ht="15.5" x14ac:dyDescent="0.35">
      <c r="A255" s="70"/>
      <c r="B255" s="7"/>
      <c r="C255" s="7"/>
      <c r="D255" s="7"/>
      <c r="E255" s="7"/>
      <c r="F255" s="7"/>
      <c r="G255" s="7"/>
      <c r="H255" s="7"/>
      <c r="I255" s="70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8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</row>
    <row r="256" spans="1:42" ht="15.5" x14ac:dyDescent="0.35">
      <c r="A256" s="70"/>
      <c r="B256" s="7"/>
      <c r="C256" s="7"/>
      <c r="D256" s="7"/>
      <c r="E256" s="7"/>
      <c r="F256" s="7"/>
      <c r="G256" s="7"/>
      <c r="H256" s="7"/>
      <c r="I256" s="70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8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</row>
    <row r="257" spans="1:42" ht="15.5" x14ac:dyDescent="0.35">
      <c r="A257" s="70"/>
      <c r="B257" s="7"/>
      <c r="C257" s="7"/>
      <c r="D257" s="7"/>
      <c r="E257" s="7"/>
      <c r="F257" s="7"/>
      <c r="G257" s="7"/>
      <c r="H257" s="7"/>
      <c r="I257" s="70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8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</row>
    <row r="258" spans="1:42" ht="15.5" x14ac:dyDescent="0.35">
      <c r="A258" s="70"/>
      <c r="B258" s="7"/>
      <c r="C258" s="7"/>
      <c r="D258" s="7"/>
      <c r="E258" s="7"/>
      <c r="F258" s="7"/>
      <c r="G258" s="7"/>
      <c r="H258" s="7"/>
      <c r="I258" s="70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8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</row>
    <row r="259" spans="1:42" ht="15.5" x14ac:dyDescent="0.35">
      <c r="A259" s="70"/>
      <c r="B259" s="7"/>
      <c r="C259" s="7"/>
      <c r="D259" s="7"/>
      <c r="E259" s="7"/>
      <c r="F259" s="7"/>
      <c r="G259" s="7"/>
      <c r="H259" s="7"/>
      <c r="I259" s="70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8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</row>
    <row r="260" spans="1:42" ht="15.5" x14ac:dyDescent="0.35">
      <c r="A260" s="70"/>
      <c r="B260" s="7"/>
      <c r="C260" s="7"/>
      <c r="D260" s="7"/>
      <c r="E260" s="7"/>
      <c r="F260" s="7"/>
      <c r="G260" s="7"/>
      <c r="H260" s="7"/>
      <c r="I260" s="70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8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</row>
    <row r="261" spans="1:42" ht="15.5" x14ac:dyDescent="0.35">
      <c r="A261" s="70"/>
      <c r="B261" s="7"/>
      <c r="C261" s="7"/>
      <c r="D261" s="7"/>
      <c r="E261" s="7"/>
      <c r="F261" s="7"/>
      <c r="G261" s="7"/>
      <c r="H261" s="7"/>
      <c r="I261" s="70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8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</row>
    <row r="262" spans="1:42" ht="15.5" x14ac:dyDescent="0.35">
      <c r="A262" s="70"/>
      <c r="B262" s="7"/>
      <c r="C262" s="7"/>
      <c r="D262" s="7"/>
      <c r="E262" s="7"/>
      <c r="F262" s="7"/>
      <c r="G262" s="7"/>
      <c r="H262" s="7"/>
      <c r="I262" s="70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8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</row>
    <row r="263" spans="1:42" ht="15.5" x14ac:dyDescent="0.35">
      <c r="A263" s="70"/>
      <c r="B263" s="7"/>
      <c r="C263" s="7"/>
      <c r="D263" s="7"/>
      <c r="E263" s="7"/>
      <c r="F263" s="7"/>
      <c r="G263" s="7"/>
      <c r="H263" s="7"/>
      <c r="I263" s="70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8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</row>
    <row r="264" spans="1:42" ht="15.5" x14ac:dyDescent="0.35">
      <c r="A264" s="70"/>
      <c r="B264" s="7"/>
      <c r="C264" s="7"/>
      <c r="D264" s="7"/>
      <c r="E264" s="7"/>
      <c r="F264" s="7"/>
      <c r="G264" s="7"/>
      <c r="H264" s="7"/>
      <c r="I264" s="70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8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</row>
    <row r="265" spans="1:42" ht="15.5" x14ac:dyDescent="0.35">
      <c r="A265" s="70"/>
      <c r="B265" s="7"/>
      <c r="C265" s="7"/>
      <c r="D265" s="7"/>
      <c r="E265" s="7"/>
      <c r="F265" s="7"/>
      <c r="G265" s="7"/>
      <c r="H265" s="7"/>
      <c r="I265" s="70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8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</row>
    <row r="266" spans="1:42" ht="15.5" x14ac:dyDescent="0.35">
      <c r="A266" s="70"/>
      <c r="B266" s="7"/>
      <c r="C266" s="7"/>
      <c r="D266" s="7"/>
      <c r="E266" s="7"/>
      <c r="F266" s="7"/>
      <c r="G266" s="7"/>
      <c r="H266" s="7"/>
      <c r="I266" s="70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8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</row>
    <row r="267" spans="1:42" ht="15.5" x14ac:dyDescent="0.35">
      <c r="A267" s="70"/>
      <c r="B267" s="7"/>
      <c r="C267" s="7"/>
      <c r="D267" s="7"/>
      <c r="E267" s="7"/>
      <c r="F267" s="7"/>
      <c r="G267" s="7"/>
      <c r="H267" s="7"/>
      <c r="I267" s="70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8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</row>
    <row r="268" spans="1:42" ht="15.5" x14ac:dyDescent="0.35">
      <c r="A268" s="70"/>
      <c r="B268" s="7"/>
      <c r="C268" s="7"/>
      <c r="D268" s="7"/>
      <c r="E268" s="7"/>
      <c r="F268" s="7"/>
      <c r="G268" s="7"/>
      <c r="H268" s="7"/>
      <c r="I268" s="70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8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</row>
    <row r="269" spans="1:42" ht="15.5" x14ac:dyDescent="0.35">
      <c r="A269" s="70"/>
      <c r="B269" s="7"/>
      <c r="C269" s="7"/>
      <c r="D269" s="7"/>
      <c r="E269" s="7"/>
      <c r="F269" s="7"/>
      <c r="G269" s="7"/>
      <c r="H269" s="7"/>
      <c r="I269" s="70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8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</row>
    <row r="270" spans="1:42" ht="15.5" x14ac:dyDescent="0.35">
      <c r="A270" s="70"/>
      <c r="B270" s="7"/>
      <c r="C270" s="7"/>
      <c r="D270" s="7"/>
      <c r="E270" s="7"/>
      <c r="F270" s="7"/>
      <c r="G270" s="7"/>
      <c r="H270" s="7"/>
      <c r="I270" s="70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8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</row>
    <row r="271" spans="1:42" ht="15.5" x14ac:dyDescent="0.35">
      <c r="A271" s="70"/>
      <c r="B271" s="7"/>
      <c r="C271" s="7"/>
      <c r="D271" s="7"/>
      <c r="E271" s="7"/>
      <c r="F271" s="7"/>
      <c r="G271" s="7"/>
      <c r="H271" s="7"/>
      <c r="I271" s="70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8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</row>
    <row r="272" spans="1:42" ht="15.5" x14ac:dyDescent="0.35">
      <c r="A272" s="70"/>
      <c r="B272" s="7"/>
      <c r="C272" s="7"/>
      <c r="D272" s="7"/>
      <c r="E272" s="7"/>
      <c r="F272" s="7"/>
      <c r="G272" s="7"/>
      <c r="H272" s="7"/>
      <c r="I272" s="70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8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</row>
    <row r="273" spans="1:42" ht="15.5" x14ac:dyDescent="0.35">
      <c r="A273" s="70"/>
      <c r="B273" s="7"/>
      <c r="C273" s="7"/>
      <c r="D273" s="7"/>
      <c r="E273" s="7"/>
      <c r="F273" s="7"/>
      <c r="G273" s="7"/>
      <c r="H273" s="7"/>
      <c r="I273" s="70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8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</row>
    <row r="274" spans="1:42" ht="15.5" x14ac:dyDescent="0.35">
      <c r="A274" s="70"/>
      <c r="B274" s="7"/>
      <c r="C274" s="7"/>
      <c r="D274" s="7"/>
      <c r="E274" s="7"/>
      <c r="F274" s="7"/>
      <c r="G274" s="7"/>
      <c r="H274" s="7"/>
      <c r="I274" s="70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8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</row>
    <row r="275" spans="1:42" ht="15.5" x14ac:dyDescent="0.35">
      <c r="A275" s="70"/>
      <c r="B275" s="7"/>
      <c r="C275" s="7"/>
      <c r="D275" s="7"/>
      <c r="E275" s="7"/>
      <c r="F275" s="7"/>
      <c r="G275" s="7"/>
      <c r="H275" s="7"/>
      <c r="I275" s="70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8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</row>
    <row r="276" spans="1:42" ht="15.5" x14ac:dyDescent="0.35">
      <c r="A276" s="70"/>
      <c r="B276" s="7"/>
      <c r="C276" s="7"/>
      <c r="D276" s="7"/>
      <c r="E276" s="7"/>
      <c r="F276" s="7"/>
      <c r="G276" s="7"/>
      <c r="H276" s="7"/>
      <c r="I276" s="70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8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</row>
    <row r="277" spans="1:42" ht="15.5" x14ac:dyDescent="0.35">
      <c r="A277" s="70"/>
      <c r="B277" s="7"/>
      <c r="C277" s="7"/>
      <c r="D277" s="7"/>
      <c r="E277" s="7"/>
      <c r="F277" s="7"/>
      <c r="G277" s="7"/>
      <c r="H277" s="7"/>
      <c r="I277" s="70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8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</row>
    <row r="278" spans="1:42" ht="15.5" x14ac:dyDescent="0.35">
      <c r="A278" s="70"/>
      <c r="B278" s="7"/>
      <c r="C278" s="7"/>
      <c r="D278" s="7"/>
      <c r="E278" s="7"/>
      <c r="F278" s="7"/>
      <c r="G278" s="7"/>
      <c r="H278" s="7"/>
      <c r="I278" s="70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8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</row>
    <row r="279" spans="1:42" ht="15.5" x14ac:dyDescent="0.35">
      <c r="A279" s="70"/>
      <c r="B279" s="7"/>
      <c r="C279" s="7"/>
      <c r="D279" s="7"/>
      <c r="E279" s="7"/>
      <c r="F279" s="7"/>
      <c r="G279" s="7"/>
      <c r="H279" s="7"/>
      <c r="I279" s="70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8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</row>
    <row r="280" spans="1:42" ht="15.5" x14ac:dyDescent="0.35">
      <c r="A280" s="70"/>
      <c r="B280" s="7"/>
      <c r="C280" s="7"/>
      <c r="D280" s="7"/>
      <c r="E280" s="7"/>
      <c r="F280" s="7"/>
      <c r="G280" s="7"/>
      <c r="H280" s="7"/>
      <c r="I280" s="70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8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</row>
    <row r="281" spans="1:42" ht="15.5" x14ac:dyDescent="0.35">
      <c r="A281" s="70"/>
      <c r="B281" s="7"/>
      <c r="C281" s="7"/>
      <c r="D281" s="7"/>
      <c r="E281" s="7"/>
      <c r="F281" s="7"/>
      <c r="G281" s="7"/>
      <c r="H281" s="7"/>
      <c r="I281" s="70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8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</row>
    <row r="282" spans="1:42" ht="15.5" x14ac:dyDescent="0.35">
      <c r="A282" s="70"/>
      <c r="B282" s="7"/>
      <c r="C282" s="7"/>
      <c r="D282" s="7"/>
      <c r="E282" s="7"/>
      <c r="F282" s="7"/>
      <c r="G282" s="7"/>
      <c r="H282" s="7"/>
      <c r="I282" s="70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8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</row>
    <row r="283" spans="1:42" ht="15.5" x14ac:dyDescent="0.35">
      <c r="A283" s="70"/>
      <c r="B283" s="7"/>
      <c r="C283" s="7"/>
      <c r="D283" s="7"/>
      <c r="E283" s="7"/>
      <c r="F283" s="7"/>
      <c r="G283" s="7"/>
      <c r="H283" s="7"/>
      <c r="I283" s="70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8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</row>
    <row r="284" spans="1:42" ht="15.5" x14ac:dyDescent="0.35">
      <c r="A284" s="70"/>
      <c r="B284" s="7"/>
      <c r="C284" s="7"/>
      <c r="D284" s="7"/>
      <c r="E284" s="7"/>
      <c r="F284" s="7"/>
      <c r="G284" s="7"/>
      <c r="H284" s="7"/>
      <c r="I284" s="70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8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</row>
    <row r="285" spans="1:42" ht="15.5" x14ac:dyDescent="0.35">
      <c r="A285" s="70"/>
      <c r="B285" s="7"/>
      <c r="C285" s="7"/>
      <c r="D285" s="7"/>
      <c r="E285" s="7"/>
      <c r="F285" s="7"/>
      <c r="G285" s="7"/>
      <c r="H285" s="7"/>
      <c r="I285" s="70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8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</row>
    <row r="286" spans="1:42" ht="15.5" x14ac:dyDescent="0.35">
      <c r="A286" s="70"/>
      <c r="B286" s="7"/>
      <c r="C286" s="7"/>
      <c r="D286" s="7"/>
      <c r="E286" s="7"/>
      <c r="F286" s="7"/>
      <c r="G286" s="7"/>
      <c r="H286" s="7"/>
      <c r="I286" s="70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8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</row>
    <row r="287" spans="1:42" ht="15.5" x14ac:dyDescent="0.35">
      <c r="A287" s="70"/>
      <c r="B287" s="7"/>
      <c r="C287" s="7"/>
      <c r="D287" s="7"/>
      <c r="E287" s="7"/>
      <c r="F287" s="7"/>
      <c r="G287" s="7"/>
      <c r="H287" s="7"/>
      <c r="I287" s="70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8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</row>
    <row r="288" spans="1:42" ht="15.5" x14ac:dyDescent="0.35">
      <c r="A288" s="70"/>
      <c r="B288" s="7"/>
      <c r="C288" s="7"/>
      <c r="D288" s="7"/>
      <c r="E288" s="7"/>
      <c r="F288" s="7"/>
      <c r="G288" s="7"/>
      <c r="H288" s="7"/>
      <c r="I288" s="70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8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</row>
    <row r="289" spans="1:42" ht="15.5" x14ac:dyDescent="0.35">
      <c r="A289" s="70"/>
      <c r="B289" s="7"/>
      <c r="C289" s="7"/>
      <c r="D289" s="7"/>
      <c r="E289" s="7"/>
      <c r="F289" s="7"/>
      <c r="G289" s="7"/>
      <c r="H289" s="7"/>
      <c r="I289" s="70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8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</row>
    <row r="290" spans="1:42" ht="15.5" x14ac:dyDescent="0.35">
      <c r="A290" s="70"/>
      <c r="B290" s="7"/>
      <c r="C290" s="7"/>
      <c r="D290" s="7"/>
      <c r="E290" s="7"/>
      <c r="F290" s="7"/>
      <c r="G290" s="7"/>
      <c r="H290" s="7"/>
      <c r="I290" s="70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8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</row>
    <row r="291" spans="1:42" ht="15.5" x14ac:dyDescent="0.35">
      <c r="A291" s="70"/>
      <c r="B291" s="7"/>
      <c r="C291" s="7"/>
      <c r="D291" s="7"/>
      <c r="E291" s="7"/>
      <c r="F291" s="7"/>
      <c r="G291" s="7"/>
      <c r="H291" s="7"/>
      <c r="I291" s="70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8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</row>
    <row r="292" spans="1:42" ht="15.5" x14ac:dyDescent="0.35">
      <c r="A292" s="70"/>
      <c r="B292" s="7"/>
      <c r="C292" s="7"/>
      <c r="D292" s="7"/>
      <c r="E292" s="7"/>
      <c r="F292" s="7"/>
      <c r="G292" s="7"/>
      <c r="H292" s="7"/>
      <c r="I292" s="70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8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</row>
    <row r="293" spans="1:42" ht="15.5" x14ac:dyDescent="0.35">
      <c r="A293" s="70"/>
      <c r="B293" s="7"/>
      <c r="C293" s="7"/>
      <c r="D293" s="7"/>
      <c r="E293" s="7"/>
      <c r="F293" s="7"/>
      <c r="G293" s="7"/>
      <c r="H293" s="7"/>
      <c r="I293" s="70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8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</row>
    <row r="294" spans="1:42" ht="15.5" x14ac:dyDescent="0.35">
      <c r="A294" s="70"/>
      <c r="B294" s="7"/>
      <c r="C294" s="7"/>
      <c r="D294" s="7"/>
      <c r="E294" s="7"/>
      <c r="F294" s="7"/>
      <c r="G294" s="7"/>
      <c r="H294" s="7"/>
      <c r="I294" s="70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8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</row>
    <row r="295" spans="1:42" ht="15.5" x14ac:dyDescent="0.35">
      <c r="A295" s="70"/>
      <c r="B295" s="7"/>
      <c r="C295" s="7"/>
      <c r="D295" s="7"/>
      <c r="E295" s="7"/>
      <c r="F295" s="7"/>
      <c r="G295" s="7"/>
      <c r="H295" s="7"/>
      <c r="I295" s="70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8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</row>
    <row r="296" spans="1:42" ht="15.5" x14ac:dyDescent="0.35">
      <c r="A296" s="70"/>
      <c r="B296" s="7"/>
      <c r="C296" s="7"/>
      <c r="D296" s="7"/>
      <c r="E296" s="7"/>
      <c r="F296" s="7"/>
      <c r="G296" s="7"/>
      <c r="H296" s="7"/>
      <c r="I296" s="70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8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</row>
    <row r="297" spans="1:42" ht="15.5" x14ac:dyDescent="0.35">
      <c r="A297" s="70"/>
      <c r="B297" s="7"/>
      <c r="C297" s="7"/>
      <c r="D297" s="7"/>
      <c r="E297" s="7"/>
      <c r="F297" s="7"/>
      <c r="G297" s="7"/>
      <c r="H297" s="7"/>
      <c r="I297" s="70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8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</row>
    <row r="298" spans="1:42" ht="15.5" x14ac:dyDescent="0.35">
      <c r="A298" s="70"/>
      <c r="B298" s="7"/>
      <c r="C298" s="7"/>
      <c r="D298" s="7"/>
      <c r="E298" s="7"/>
      <c r="F298" s="7"/>
      <c r="G298" s="7"/>
      <c r="H298" s="7"/>
      <c r="I298" s="70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8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</row>
    <row r="299" spans="1:42" ht="15.5" x14ac:dyDescent="0.35">
      <c r="A299" s="70"/>
      <c r="B299" s="7"/>
      <c r="C299" s="7"/>
      <c r="D299" s="7"/>
      <c r="E299" s="7"/>
      <c r="F299" s="7"/>
      <c r="G299" s="7"/>
      <c r="H299" s="7"/>
      <c r="I299" s="70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8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</row>
    <row r="300" spans="1:42" ht="15.5" x14ac:dyDescent="0.35">
      <c r="A300" s="70"/>
      <c r="B300" s="7"/>
      <c r="C300" s="7"/>
      <c r="D300" s="7"/>
      <c r="E300" s="7"/>
      <c r="F300" s="7"/>
      <c r="G300" s="7"/>
      <c r="H300" s="7"/>
      <c r="I300" s="70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8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</row>
    <row r="301" spans="1:42" ht="15.5" x14ac:dyDescent="0.35">
      <c r="A301" s="70"/>
      <c r="B301" s="7"/>
      <c r="C301" s="7"/>
      <c r="D301" s="7"/>
      <c r="E301" s="7"/>
      <c r="F301" s="7"/>
      <c r="G301" s="7"/>
      <c r="H301" s="7"/>
      <c r="I301" s="70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8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</row>
    <row r="302" spans="1:42" ht="15.5" x14ac:dyDescent="0.35">
      <c r="A302" s="70"/>
      <c r="B302" s="7"/>
      <c r="C302" s="7"/>
      <c r="D302" s="7"/>
      <c r="E302" s="7"/>
      <c r="F302" s="7"/>
      <c r="G302" s="7"/>
      <c r="H302" s="7"/>
      <c r="I302" s="70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8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</row>
    <row r="303" spans="1:42" ht="15.5" x14ac:dyDescent="0.35">
      <c r="A303" s="70"/>
      <c r="B303" s="7"/>
      <c r="C303" s="7"/>
      <c r="D303" s="7"/>
      <c r="E303" s="7"/>
      <c r="F303" s="7"/>
      <c r="G303" s="7"/>
      <c r="H303" s="7"/>
      <c r="I303" s="70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8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</row>
    <row r="304" spans="1:42" ht="15.5" x14ac:dyDescent="0.35">
      <c r="A304" s="70"/>
      <c r="B304" s="7"/>
      <c r="C304" s="7"/>
      <c r="D304" s="7"/>
      <c r="E304" s="7"/>
      <c r="F304" s="7"/>
      <c r="G304" s="7"/>
      <c r="H304" s="7"/>
      <c r="I304" s="70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8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</row>
    <row r="305" spans="1:42" ht="15.5" x14ac:dyDescent="0.35">
      <c r="A305" s="70"/>
      <c r="B305" s="7"/>
      <c r="C305" s="7"/>
      <c r="D305" s="7"/>
      <c r="E305" s="7"/>
      <c r="F305" s="7"/>
      <c r="G305" s="7"/>
      <c r="H305" s="7"/>
      <c r="I305" s="70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8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</row>
    <row r="306" spans="1:42" ht="15.5" x14ac:dyDescent="0.35">
      <c r="A306" s="70"/>
      <c r="B306" s="7"/>
      <c r="C306" s="7"/>
      <c r="D306" s="7"/>
      <c r="E306" s="7"/>
      <c r="F306" s="7"/>
      <c r="G306" s="7"/>
      <c r="H306" s="7"/>
      <c r="I306" s="70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8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</row>
    <row r="307" spans="1:42" ht="15.5" x14ac:dyDescent="0.35">
      <c r="A307" s="70"/>
      <c r="B307" s="7"/>
      <c r="C307" s="7"/>
      <c r="D307" s="7"/>
      <c r="E307" s="7"/>
      <c r="F307" s="7"/>
      <c r="G307" s="7"/>
      <c r="H307" s="7"/>
      <c r="I307" s="70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8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</row>
    <row r="308" spans="1:42" ht="15.5" x14ac:dyDescent="0.35">
      <c r="A308" s="70"/>
      <c r="B308" s="7"/>
      <c r="C308" s="7"/>
      <c r="D308" s="7"/>
      <c r="E308" s="7"/>
      <c r="F308" s="7"/>
      <c r="G308" s="7"/>
      <c r="H308" s="7"/>
      <c r="I308" s="70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8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</row>
    <row r="309" spans="1:42" ht="15.5" x14ac:dyDescent="0.35">
      <c r="A309" s="70"/>
      <c r="B309" s="7"/>
      <c r="C309" s="7"/>
      <c r="D309" s="7"/>
      <c r="E309" s="7"/>
      <c r="F309" s="7"/>
      <c r="G309" s="7"/>
      <c r="H309" s="7"/>
      <c r="I309" s="70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8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</row>
    <row r="310" spans="1:42" ht="15.5" x14ac:dyDescent="0.35">
      <c r="A310" s="70"/>
      <c r="B310" s="7"/>
      <c r="C310" s="7"/>
      <c r="D310" s="7"/>
      <c r="E310" s="7"/>
      <c r="F310" s="7"/>
      <c r="G310" s="7"/>
      <c r="H310" s="7"/>
      <c r="I310" s="70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8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</row>
    <row r="311" spans="1:42" ht="15.5" x14ac:dyDescent="0.35">
      <c r="A311" s="70"/>
      <c r="B311" s="7"/>
      <c r="C311" s="7"/>
      <c r="D311" s="7"/>
      <c r="E311" s="7"/>
      <c r="F311" s="7"/>
      <c r="G311" s="7"/>
      <c r="H311" s="7"/>
      <c r="I311" s="70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8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</row>
    <row r="312" spans="1:42" ht="15.5" x14ac:dyDescent="0.35">
      <c r="A312" s="70"/>
      <c r="B312" s="7"/>
      <c r="C312" s="7"/>
      <c r="D312" s="7"/>
      <c r="E312" s="7"/>
      <c r="F312" s="7"/>
      <c r="G312" s="7"/>
      <c r="H312" s="7"/>
      <c r="I312" s="70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8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</row>
    <row r="313" spans="1:42" ht="15.5" x14ac:dyDescent="0.35">
      <c r="A313" s="70"/>
      <c r="B313" s="7"/>
      <c r="C313" s="7"/>
      <c r="D313" s="7"/>
      <c r="E313" s="7"/>
      <c r="F313" s="7"/>
      <c r="G313" s="7"/>
      <c r="H313" s="7"/>
      <c r="I313" s="70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8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</row>
    <row r="314" spans="1:42" ht="15.5" x14ac:dyDescent="0.35">
      <c r="A314" s="70"/>
      <c r="B314" s="7"/>
      <c r="C314" s="7"/>
      <c r="D314" s="7"/>
      <c r="E314" s="7"/>
      <c r="F314" s="7"/>
      <c r="G314" s="7"/>
      <c r="H314" s="7"/>
      <c r="I314" s="70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8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</row>
    <row r="315" spans="1:42" ht="15.5" x14ac:dyDescent="0.35">
      <c r="A315" s="70"/>
      <c r="B315" s="7"/>
      <c r="C315" s="7"/>
      <c r="D315" s="7"/>
      <c r="E315" s="7"/>
      <c r="F315" s="7"/>
      <c r="G315" s="7"/>
      <c r="H315" s="7"/>
      <c r="I315" s="70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8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</row>
    <row r="316" spans="1:42" ht="15.5" x14ac:dyDescent="0.35">
      <c r="A316" s="70"/>
      <c r="B316" s="7"/>
      <c r="C316" s="7"/>
      <c r="D316" s="7"/>
      <c r="E316" s="7"/>
      <c r="F316" s="7"/>
      <c r="G316" s="7"/>
      <c r="H316" s="7"/>
      <c r="I316" s="70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8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</row>
    <row r="317" spans="1:42" ht="15.5" x14ac:dyDescent="0.35">
      <c r="A317" s="70"/>
      <c r="B317" s="7"/>
      <c r="C317" s="7"/>
      <c r="D317" s="7"/>
      <c r="E317" s="7"/>
      <c r="F317" s="7"/>
      <c r="G317" s="7"/>
      <c r="H317" s="7"/>
      <c r="I317" s="70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8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</row>
    <row r="318" spans="1:42" ht="15.5" x14ac:dyDescent="0.35">
      <c r="A318" s="70"/>
      <c r="B318" s="7"/>
      <c r="C318" s="7"/>
      <c r="D318" s="7"/>
      <c r="E318" s="7"/>
      <c r="F318" s="7"/>
      <c r="G318" s="7"/>
      <c r="H318" s="7"/>
      <c r="I318" s="70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8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</row>
    <row r="319" spans="1:42" ht="15.5" x14ac:dyDescent="0.35">
      <c r="A319" s="70"/>
      <c r="B319" s="7"/>
      <c r="C319" s="7"/>
      <c r="D319" s="7"/>
      <c r="E319" s="7"/>
      <c r="F319" s="7"/>
      <c r="G319" s="7"/>
      <c r="H319" s="7"/>
      <c r="I319" s="70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8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</row>
    <row r="320" spans="1:42" ht="15.5" x14ac:dyDescent="0.35">
      <c r="A320" s="70"/>
      <c r="B320" s="7"/>
      <c r="C320" s="7"/>
      <c r="D320" s="7"/>
      <c r="E320" s="7"/>
      <c r="F320" s="7"/>
      <c r="G320" s="7"/>
      <c r="H320" s="7"/>
      <c r="I320" s="70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8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</row>
    <row r="321" spans="1:42" ht="15.5" x14ac:dyDescent="0.35">
      <c r="A321" s="70"/>
      <c r="B321" s="7"/>
      <c r="C321" s="7"/>
      <c r="D321" s="7"/>
      <c r="E321" s="7"/>
      <c r="F321" s="7"/>
      <c r="G321" s="7"/>
      <c r="H321" s="7"/>
      <c r="I321" s="70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8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</row>
    <row r="322" spans="1:42" ht="15.5" x14ac:dyDescent="0.35">
      <c r="A322" s="70"/>
      <c r="B322" s="7"/>
      <c r="C322" s="7"/>
      <c r="D322" s="7"/>
      <c r="E322" s="7"/>
      <c r="F322" s="7"/>
      <c r="G322" s="7"/>
      <c r="H322" s="7"/>
      <c r="I322" s="70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8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</row>
    <row r="323" spans="1:42" ht="15.5" x14ac:dyDescent="0.35">
      <c r="A323" s="70"/>
      <c r="B323" s="7"/>
      <c r="C323" s="7"/>
      <c r="D323" s="7"/>
      <c r="E323" s="7"/>
      <c r="F323" s="7"/>
      <c r="G323" s="7"/>
      <c r="H323" s="7"/>
      <c r="I323" s="70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8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</row>
    <row r="324" spans="1:42" ht="15.5" x14ac:dyDescent="0.35">
      <c r="A324" s="70"/>
      <c r="B324" s="7"/>
      <c r="C324" s="7"/>
      <c r="D324" s="7"/>
      <c r="E324" s="7"/>
      <c r="F324" s="7"/>
      <c r="G324" s="7"/>
      <c r="H324" s="7"/>
      <c r="I324" s="70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8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</row>
    <row r="325" spans="1:42" ht="15.5" x14ac:dyDescent="0.35">
      <c r="A325" s="70"/>
      <c r="B325" s="7"/>
      <c r="C325" s="7"/>
      <c r="D325" s="7"/>
      <c r="E325" s="7"/>
      <c r="F325" s="7"/>
      <c r="G325" s="7"/>
      <c r="H325" s="7"/>
      <c r="I325" s="70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8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</row>
    <row r="326" spans="1:42" ht="15.5" x14ac:dyDescent="0.35">
      <c r="A326" s="70"/>
      <c r="B326" s="7"/>
      <c r="C326" s="7"/>
      <c r="D326" s="7"/>
      <c r="E326" s="7"/>
      <c r="F326" s="7"/>
      <c r="G326" s="7"/>
      <c r="H326" s="7"/>
      <c r="I326" s="70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8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</row>
    <row r="327" spans="1:42" ht="15.5" x14ac:dyDescent="0.35">
      <c r="A327" s="70"/>
      <c r="B327" s="7"/>
      <c r="C327" s="7"/>
      <c r="D327" s="7"/>
      <c r="E327" s="7"/>
      <c r="F327" s="7"/>
      <c r="G327" s="7"/>
      <c r="H327" s="7"/>
      <c r="I327" s="70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8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</row>
    <row r="328" spans="1:42" ht="15.5" x14ac:dyDescent="0.35">
      <c r="A328" s="70"/>
      <c r="B328" s="7"/>
      <c r="C328" s="7"/>
      <c r="D328" s="7"/>
      <c r="E328" s="7"/>
      <c r="F328" s="7"/>
      <c r="G328" s="7"/>
      <c r="H328" s="7"/>
      <c r="I328" s="70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8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</row>
    <row r="329" spans="1:42" ht="15.5" x14ac:dyDescent="0.35">
      <c r="A329" s="70"/>
      <c r="B329" s="7"/>
      <c r="C329" s="7"/>
      <c r="D329" s="7"/>
      <c r="E329" s="7"/>
      <c r="F329" s="7"/>
      <c r="G329" s="7"/>
      <c r="H329" s="7"/>
      <c r="I329" s="70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8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</row>
    <row r="330" spans="1:42" ht="15.5" x14ac:dyDescent="0.35">
      <c r="A330" s="70"/>
      <c r="B330" s="7"/>
      <c r="C330" s="7"/>
      <c r="D330" s="7"/>
      <c r="E330" s="7"/>
      <c r="F330" s="7"/>
      <c r="G330" s="7"/>
      <c r="H330" s="7"/>
      <c r="I330" s="70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8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</row>
    <row r="331" spans="1:42" ht="15.5" x14ac:dyDescent="0.35">
      <c r="A331" s="70"/>
      <c r="B331" s="7"/>
      <c r="C331" s="7"/>
      <c r="D331" s="7"/>
      <c r="E331" s="7"/>
      <c r="F331" s="7"/>
      <c r="G331" s="7"/>
      <c r="H331" s="7"/>
      <c r="I331" s="70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8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</row>
    <row r="332" spans="1:42" ht="15.5" x14ac:dyDescent="0.35">
      <c r="A332" s="70"/>
      <c r="B332" s="7"/>
      <c r="C332" s="7"/>
      <c r="D332" s="7"/>
      <c r="E332" s="7"/>
      <c r="F332" s="7"/>
      <c r="G332" s="7"/>
      <c r="H332" s="7"/>
      <c r="I332" s="70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8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</row>
    <row r="333" spans="1:42" ht="15.5" x14ac:dyDescent="0.35">
      <c r="A333" s="70"/>
      <c r="B333" s="7"/>
      <c r="C333" s="7"/>
      <c r="D333" s="7"/>
      <c r="E333" s="7"/>
      <c r="F333" s="7"/>
      <c r="G333" s="7"/>
      <c r="H333" s="7"/>
      <c r="I333" s="70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8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</row>
    <row r="334" spans="1:42" ht="15.5" x14ac:dyDescent="0.35">
      <c r="A334" s="70"/>
      <c r="B334" s="7"/>
      <c r="C334" s="7"/>
      <c r="D334" s="7"/>
      <c r="E334" s="7"/>
      <c r="F334" s="7"/>
      <c r="G334" s="7"/>
      <c r="H334" s="7"/>
      <c r="I334" s="70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8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</row>
    <row r="335" spans="1:42" ht="15.5" x14ac:dyDescent="0.35">
      <c r="A335" s="70"/>
      <c r="B335" s="7"/>
      <c r="C335" s="7"/>
      <c r="D335" s="7"/>
      <c r="E335" s="7"/>
      <c r="F335" s="7"/>
      <c r="G335" s="7"/>
      <c r="H335" s="7"/>
      <c r="I335" s="70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8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</row>
    <row r="336" spans="1:42" ht="15.5" x14ac:dyDescent="0.35">
      <c r="A336" s="70"/>
      <c r="B336" s="7"/>
      <c r="C336" s="7"/>
      <c r="D336" s="7"/>
      <c r="E336" s="7"/>
      <c r="F336" s="7"/>
      <c r="G336" s="7"/>
      <c r="H336" s="7"/>
      <c r="I336" s="70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8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</row>
    <row r="337" spans="1:42" ht="15.5" x14ac:dyDescent="0.35">
      <c r="A337" s="70"/>
      <c r="B337" s="7"/>
      <c r="C337" s="7"/>
      <c r="D337" s="7"/>
      <c r="E337" s="7"/>
      <c r="F337" s="7"/>
      <c r="G337" s="7"/>
      <c r="H337" s="7"/>
      <c r="I337" s="70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8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</row>
    <row r="338" spans="1:42" ht="15.5" x14ac:dyDescent="0.35">
      <c r="A338" s="70"/>
      <c r="B338" s="7"/>
      <c r="C338" s="7"/>
      <c r="D338" s="7"/>
      <c r="E338" s="7"/>
      <c r="F338" s="7"/>
      <c r="G338" s="7"/>
      <c r="H338" s="7"/>
      <c r="I338" s="70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8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</row>
    <row r="339" spans="1:42" ht="15.5" x14ac:dyDescent="0.35">
      <c r="A339" s="70"/>
      <c r="B339" s="7"/>
      <c r="C339" s="7"/>
      <c r="D339" s="7"/>
      <c r="E339" s="7"/>
      <c r="F339" s="7"/>
      <c r="G339" s="7"/>
      <c r="H339" s="7"/>
      <c r="I339" s="70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8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</row>
    <row r="340" spans="1:42" ht="15.5" x14ac:dyDescent="0.35">
      <c r="A340" s="70"/>
      <c r="B340" s="7"/>
      <c r="C340" s="7"/>
      <c r="D340" s="7"/>
      <c r="E340" s="7"/>
      <c r="F340" s="7"/>
      <c r="G340" s="7"/>
      <c r="H340" s="7"/>
      <c r="I340" s="70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8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</row>
    <row r="341" spans="1:42" ht="15.5" x14ac:dyDescent="0.35">
      <c r="A341" s="70"/>
      <c r="B341" s="7"/>
      <c r="C341" s="7"/>
      <c r="D341" s="7"/>
      <c r="E341" s="7"/>
      <c r="F341" s="7"/>
      <c r="G341" s="7"/>
      <c r="H341" s="7"/>
      <c r="I341" s="70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8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</row>
    <row r="342" spans="1:42" ht="15.5" x14ac:dyDescent="0.35">
      <c r="A342" s="70"/>
      <c r="B342" s="7"/>
      <c r="C342" s="7"/>
      <c r="D342" s="7"/>
      <c r="E342" s="7"/>
      <c r="F342" s="7"/>
      <c r="G342" s="7"/>
      <c r="H342" s="7"/>
      <c r="I342" s="70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8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</row>
    <row r="343" spans="1:42" ht="15.5" x14ac:dyDescent="0.35">
      <c r="A343" s="70"/>
      <c r="B343" s="7"/>
      <c r="C343" s="7"/>
      <c r="D343" s="7"/>
      <c r="E343" s="7"/>
      <c r="F343" s="7"/>
      <c r="G343" s="7"/>
      <c r="H343" s="7"/>
      <c r="I343" s="70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8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</row>
    <row r="344" spans="1:42" ht="15.5" x14ac:dyDescent="0.35">
      <c r="A344" s="70"/>
      <c r="B344" s="7"/>
      <c r="C344" s="7"/>
      <c r="D344" s="7"/>
      <c r="E344" s="7"/>
      <c r="F344" s="7"/>
      <c r="G344" s="7"/>
      <c r="H344" s="7"/>
      <c r="I344" s="70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8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</row>
    <row r="345" spans="1:42" ht="15.5" x14ac:dyDescent="0.35">
      <c r="A345" s="70"/>
      <c r="B345" s="7"/>
      <c r="C345" s="7"/>
      <c r="D345" s="7"/>
      <c r="E345" s="7"/>
      <c r="F345" s="7"/>
      <c r="G345" s="7"/>
      <c r="H345" s="7"/>
      <c r="I345" s="70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8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</row>
    <row r="346" spans="1:42" ht="15.5" x14ac:dyDescent="0.35">
      <c r="A346" s="70"/>
      <c r="B346" s="7"/>
      <c r="C346" s="7"/>
      <c r="D346" s="7"/>
      <c r="E346" s="7"/>
      <c r="F346" s="7"/>
      <c r="G346" s="7"/>
      <c r="H346" s="7"/>
      <c r="I346" s="70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8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</row>
    <row r="347" spans="1:42" ht="15.5" x14ac:dyDescent="0.35">
      <c r="A347" s="70"/>
      <c r="B347" s="7"/>
      <c r="C347" s="7"/>
      <c r="D347" s="7"/>
      <c r="E347" s="7"/>
      <c r="F347" s="7"/>
      <c r="G347" s="7"/>
      <c r="H347" s="7"/>
      <c r="I347" s="70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8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</row>
    <row r="348" spans="1:42" ht="15.5" x14ac:dyDescent="0.35">
      <c r="A348" s="70"/>
      <c r="B348" s="7"/>
      <c r="C348" s="7"/>
      <c r="D348" s="7"/>
      <c r="E348" s="7"/>
      <c r="F348" s="7"/>
      <c r="G348" s="7"/>
      <c r="H348" s="7"/>
      <c r="I348" s="70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8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</row>
    <row r="349" spans="1:42" ht="15.5" x14ac:dyDescent="0.35">
      <c r="A349" s="70"/>
      <c r="B349" s="7"/>
      <c r="C349" s="7"/>
      <c r="D349" s="7"/>
      <c r="E349" s="7"/>
      <c r="F349" s="7"/>
      <c r="G349" s="7"/>
      <c r="H349" s="7"/>
      <c r="I349" s="70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8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</row>
    <row r="350" spans="1:42" ht="15.5" x14ac:dyDescent="0.35">
      <c r="A350" s="70"/>
      <c r="B350" s="7"/>
      <c r="C350" s="7"/>
      <c r="D350" s="7"/>
      <c r="E350" s="7"/>
      <c r="F350" s="7"/>
      <c r="G350" s="7"/>
      <c r="H350" s="7"/>
      <c r="I350" s="70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8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</row>
    <row r="351" spans="1:42" ht="15.5" x14ac:dyDescent="0.35">
      <c r="A351" s="70"/>
      <c r="B351" s="7"/>
      <c r="C351" s="7"/>
      <c r="D351" s="7"/>
      <c r="E351" s="7"/>
      <c r="F351" s="7"/>
      <c r="G351" s="7"/>
      <c r="H351" s="7"/>
      <c r="I351" s="70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8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</row>
    <row r="352" spans="1:42" ht="15.5" x14ac:dyDescent="0.35">
      <c r="A352" s="70"/>
      <c r="B352" s="7"/>
      <c r="C352" s="7"/>
      <c r="D352" s="7"/>
      <c r="E352" s="7"/>
      <c r="F352" s="7"/>
      <c r="G352" s="7"/>
      <c r="H352" s="7"/>
      <c r="I352" s="70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8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</row>
    <row r="353" spans="1:42" ht="15.5" x14ac:dyDescent="0.35">
      <c r="A353" s="70"/>
      <c r="B353" s="7"/>
      <c r="C353" s="7"/>
      <c r="D353" s="7"/>
      <c r="E353" s="7"/>
      <c r="F353" s="7"/>
      <c r="G353" s="7"/>
      <c r="H353" s="7"/>
      <c r="I353" s="70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8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</row>
    <row r="354" spans="1:42" ht="15.5" x14ac:dyDescent="0.35">
      <c r="A354" s="70"/>
      <c r="B354" s="7"/>
      <c r="C354" s="7"/>
      <c r="D354" s="7"/>
      <c r="E354" s="7"/>
      <c r="F354" s="7"/>
      <c r="G354" s="7"/>
      <c r="H354" s="7"/>
      <c r="I354" s="70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8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</row>
    <row r="355" spans="1:42" ht="15.5" x14ac:dyDescent="0.35">
      <c r="A355" s="70"/>
      <c r="B355" s="7"/>
      <c r="C355" s="7"/>
      <c r="D355" s="7"/>
      <c r="E355" s="7"/>
      <c r="F355" s="7"/>
      <c r="G355" s="7"/>
      <c r="H355" s="7"/>
      <c r="I355" s="70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8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</row>
    <row r="356" spans="1:42" ht="15.5" x14ac:dyDescent="0.35">
      <c r="A356" s="70"/>
      <c r="B356" s="7"/>
      <c r="C356" s="7"/>
      <c r="D356" s="7"/>
      <c r="E356" s="7"/>
      <c r="F356" s="7"/>
      <c r="G356" s="7"/>
      <c r="H356" s="7"/>
      <c r="I356" s="70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8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</row>
    <row r="357" spans="1:42" ht="15.5" x14ac:dyDescent="0.35">
      <c r="A357" s="70"/>
      <c r="B357" s="7"/>
      <c r="C357" s="7"/>
      <c r="D357" s="7"/>
      <c r="E357" s="7"/>
      <c r="F357" s="7"/>
      <c r="G357" s="7"/>
      <c r="H357" s="7"/>
      <c r="I357" s="70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8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</row>
    <row r="358" spans="1:42" ht="15.5" x14ac:dyDescent="0.35">
      <c r="A358" s="70"/>
      <c r="B358" s="7"/>
      <c r="C358" s="7"/>
      <c r="D358" s="7"/>
      <c r="E358" s="7"/>
      <c r="F358" s="7"/>
      <c r="G358" s="7"/>
      <c r="H358" s="7"/>
      <c r="I358" s="70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8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</row>
    <row r="359" spans="1:42" ht="15.5" x14ac:dyDescent="0.35">
      <c r="A359" s="70"/>
      <c r="B359" s="7"/>
      <c r="C359" s="7"/>
      <c r="D359" s="7"/>
      <c r="E359" s="7"/>
      <c r="F359" s="7"/>
      <c r="G359" s="7"/>
      <c r="H359" s="7"/>
      <c r="I359" s="70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8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</row>
    <row r="360" spans="1:42" ht="15.5" x14ac:dyDescent="0.35">
      <c r="A360" s="70"/>
      <c r="B360" s="7"/>
      <c r="C360" s="7"/>
      <c r="D360" s="7"/>
      <c r="E360" s="7"/>
      <c r="F360" s="7"/>
      <c r="G360" s="7"/>
      <c r="H360" s="7"/>
      <c r="I360" s="70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8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</row>
    <row r="361" spans="1:42" ht="15.5" x14ac:dyDescent="0.35">
      <c r="A361" s="70"/>
      <c r="B361" s="7"/>
      <c r="C361" s="7"/>
      <c r="D361" s="7"/>
      <c r="E361" s="7"/>
      <c r="F361" s="7"/>
      <c r="G361" s="7"/>
      <c r="H361" s="7"/>
      <c r="I361" s="70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8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</row>
    <row r="362" spans="1:42" ht="15.5" x14ac:dyDescent="0.35">
      <c r="A362" s="70"/>
      <c r="B362" s="7"/>
      <c r="C362" s="7"/>
      <c r="D362" s="7"/>
      <c r="E362" s="7"/>
      <c r="F362" s="7"/>
      <c r="G362" s="7"/>
      <c r="H362" s="7"/>
      <c r="I362" s="70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8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</row>
    <row r="363" spans="1:42" ht="15.5" x14ac:dyDescent="0.35">
      <c r="A363" s="70"/>
      <c r="B363" s="7"/>
      <c r="C363" s="7"/>
      <c r="D363" s="7"/>
      <c r="E363" s="7"/>
      <c r="F363" s="7"/>
      <c r="G363" s="7"/>
      <c r="H363" s="7"/>
      <c r="I363" s="70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8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</row>
    <row r="364" spans="1:42" ht="15.5" x14ac:dyDescent="0.35">
      <c r="A364" s="70"/>
      <c r="B364" s="7"/>
      <c r="C364" s="7"/>
      <c r="D364" s="7"/>
      <c r="E364" s="7"/>
      <c r="F364" s="7"/>
      <c r="G364" s="7"/>
      <c r="H364" s="7"/>
      <c r="I364" s="70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8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</row>
    <row r="365" spans="1:42" ht="15.5" x14ac:dyDescent="0.35">
      <c r="A365" s="70"/>
      <c r="B365" s="7"/>
      <c r="C365" s="7"/>
      <c r="D365" s="7"/>
      <c r="E365" s="7"/>
      <c r="F365" s="7"/>
      <c r="G365" s="7"/>
      <c r="H365" s="7"/>
      <c r="I365" s="70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8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</row>
    <row r="366" spans="1:42" ht="15.5" x14ac:dyDescent="0.35">
      <c r="A366" s="70"/>
      <c r="B366" s="7"/>
      <c r="C366" s="7"/>
      <c r="D366" s="7"/>
      <c r="E366" s="7"/>
      <c r="F366" s="7"/>
      <c r="G366" s="7"/>
      <c r="H366" s="7"/>
      <c r="I366" s="70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8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</row>
    <row r="367" spans="1:42" ht="15.5" x14ac:dyDescent="0.35">
      <c r="A367" s="70"/>
      <c r="B367" s="7"/>
      <c r="C367" s="7"/>
      <c r="D367" s="7"/>
      <c r="E367" s="7"/>
      <c r="F367" s="7"/>
      <c r="G367" s="7"/>
      <c r="H367" s="7"/>
      <c r="I367" s="70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8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</row>
    <row r="368" spans="1:42" ht="15.5" x14ac:dyDescent="0.35">
      <c r="A368" s="70"/>
      <c r="B368" s="7"/>
      <c r="C368" s="7"/>
      <c r="D368" s="7"/>
      <c r="E368" s="7"/>
      <c r="F368" s="7"/>
      <c r="G368" s="7"/>
      <c r="H368" s="7"/>
      <c r="I368" s="70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8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</row>
    <row r="369" spans="1:42" ht="15.5" x14ac:dyDescent="0.35">
      <c r="A369" s="70"/>
      <c r="B369" s="7"/>
      <c r="C369" s="7"/>
      <c r="D369" s="7"/>
      <c r="E369" s="7"/>
      <c r="F369" s="7"/>
      <c r="G369" s="7"/>
      <c r="H369" s="7"/>
      <c r="I369" s="70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8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</row>
    <row r="370" spans="1:42" ht="15.5" x14ac:dyDescent="0.35">
      <c r="A370" s="70"/>
      <c r="B370" s="7"/>
      <c r="C370" s="7"/>
      <c r="D370" s="7"/>
      <c r="E370" s="7"/>
      <c r="F370" s="7"/>
      <c r="G370" s="7"/>
      <c r="H370" s="7"/>
      <c r="I370" s="70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8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</row>
    <row r="371" spans="1:42" ht="15.5" x14ac:dyDescent="0.35">
      <c r="A371" s="70"/>
      <c r="B371" s="7"/>
      <c r="C371" s="7"/>
      <c r="D371" s="7"/>
      <c r="E371" s="7"/>
      <c r="F371" s="7"/>
      <c r="G371" s="7"/>
      <c r="H371" s="7"/>
      <c r="I371" s="70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8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</row>
    <row r="372" spans="1:42" ht="15.5" x14ac:dyDescent="0.35">
      <c r="A372" s="70"/>
      <c r="B372" s="7"/>
      <c r="C372" s="7"/>
      <c r="D372" s="7"/>
      <c r="E372" s="7"/>
      <c r="F372" s="7"/>
      <c r="G372" s="7"/>
      <c r="H372" s="7"/>
      <c r="I372" s="70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8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</row>
    <row r="373" spans="1:42" ht="15.5" x14ac:dyDescent="0.35">
      <c r="A373" s="70"/>
      <c r="B373" s="7"/>
      <c r="C373" s="7"/>
      <c r="D373" s="7"/>
      <c r="E373" s="7"/>
      <c r="F373" s="7"/>
      <c r="G373" s="7"/>
      <c r="H373" s="7"/>
      <c r="I373" s="70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8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</row>
    <row r="374" spans="1:42" ht="15.5" x14ac:dyDescent="0.35">
      <c r="A374" s="70"/>
      <c r="B374" s="7"/>
      <c r="C374" s="7"/>
      <c r="D374" s="7"/>
      <c r="E374" s="7"/>
      <c r="F374" s="7"/>
      <c r="G374" s="7"/>
      <c r="H374" s="7"/>
      <c r="I374" s="70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8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</row>
    <row r="375" spans="1:42" ht="15.5" x14ac:dyDescent="0.35">
      <c r="A375" s="70"/>
      <c r="B375" s="7"/>
      <c r="C375" s="7"/>
      <c r="D375" s="7"/>
      <c r="E375" s="7"/>
      <c r="F375" s="7"/>
      <c r="G375" s="7"/>
      <c r="H375" s="7"/>
      <c r="I375" s="70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8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</row>
    <row r="376" spans="1:42" ht="15.5" x14ac:dyDescent="0.35">
      <c r="A376" s="70"/>
      <c r="B376" s="7"/>
      <c r="C376" s="7"/>
      <c r="D376" s="7"/>
      <c r="E376" s="7"/>
      <c r="F376" s="7"/>
      <c r="G376" s="7"/>
      <c r="H376" s="7"/>
      <c r="I376" s="70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8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</row>
    <row r="377" spans="1:42" ht="15.5" x14ac:dyDescent="0.35">
      <c r="A377" s="70"/>
      <c r="B377" s="7"/>
      <c r="C377" s="7"/>
      <c r="D377" s="7"/>
      <c r="E377" s="7"/>
      <c r="F377" s="7"/>
      <c r="G377" s="7"/>
      <c r="H377" s="7"/>
      <c r="I377" s="70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8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</row>
    <row r="378" spans="1:42" ht="15.5" x14ac:dyDescent="0.35">
      <c r="A378" s="70"/>
      <c r="B378" s="7"/>
      <c r="C378" s="7"/>
      <c r="D378" s="7"/>
      <c r="E378" s="7"/>
      <c r="F378" s="7"/>
      <c r="G378" s="7"/>
      <c r="H378" s="7"/>
      <c r="I378" s="70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8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</row>
    <row r="379" spans="1:42" ht="15.5" x14ac:dyDescent="0.35">
      <c r="A379" s="70"/>
      <c r="B379" s="7"/>
      <c r="C379" s="7"/>
      <c r="D379" s="7"/>
      <c r="E379" s="7"/>
      <c r="F379" s="7"/>
      <c r="G379" s="7"/>
      <c r="H379" s="7"/>
      <c r="I379" s="70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8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</row>
    <row r="380" spans="1:42" ht="15.5" x14ac:dyDescent="0.35">
      <c r="A380" s="70"/>
      <c r="B380" s="7"/>
      <c r="C380" s="7"/>
      <c r="D380" s="7"/>
      <c r="E380" s="7"/>
      <c r="F380" s="7"/>
      <c r="G380" s="7"/>
      <c r="H380" s="7"/>
      <c r="I380" s="70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8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</row>
    <row r="381" spans="1:42" ht="15.5" x14ac:dyDescent="0.35">
      <c r="A381" s="70"/>
      <c r="B381" s="7"/>
      <c r="C381" s="7"/>
      <c r="D381" s="7"/>
      <c r="E381" s="7"/>
      <c r="F381" s="7"/>
      <c r="G381" s="7"/>
      <c r="H381" s="7"/>
      <c r="I381" s="70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8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</row>
    <row r="382" spans="1:42" ht="15.5" x14ac:dyDescent="0.35">
      <c r="A382" s="70"/>
      <c r="B382" s="7"/>
      <c r="C382" s="7"/>
      <c r="D382" s="7"/>
      <c r="E382" s="7"/>
      <c r="F382" s="7"/>
      <c r="G382" s="7"/>
      <c r="H382" s="7"/>
      <c r="I382" s="70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8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</row>
    <row r="383" spans="1:42" ht="15.5" x14ac:dyDescent="0.35">
      <c r="A383" s="70"/>
      <c r="B383" s="7"/>
      <c r="C383" s="7"/>
      <c r="D383" s="7"/>
      <c r="E383" s="7"/>
      <c r="F383" s="7"/>
      <c r="G383" s="7"/>
      <c r="H383" s="7"/>
      <c r="I383" s="70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8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</row>
    <row r="384" spans="1:42" ht="15.5" x14ac:dyDescent="0.35">
      <c r="A384" s="70"/>
      <c r="B384" s="7"/>
      <c r="C384" s="7"/>
      <c r="D384" s="7"/>
      <c r="E384" s="7"/>
      <c r="F384" s="7"/>
      <c r="G384" s="7"/>
      <c r="H384" s="7"/>
      <c r="I384" s="70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8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</row>
    <row r="385" spans="1:42" ht="15.5" x14ac:dyDescent="0.35">
      <c r="A385" s="70"/>
      <c r="B385" s="7"/>
      <c r="C385" s="7"/>
      <c r="D385" s="7"/>
      <c r="E385" s="7"/>
      <c r="F385" s="7"/>
      <c r="G385" s="7"/>
      <c r="H385" s="7"/>
      <c r="I385" s="70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8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</row>
    <row r="386" spans="1:42" ht="15.5" x14ac:dyDescent="0.35">
      <c r="A386" s="70"/>
      <c r="B386" s="7"/>
      <c r="C386" s="7"/>
      <c r="D386" s="7"/>
      <c r="E386" s="7"/>
      <c r="F386" s="7"/>
      <c r="G386" s="7"/>
      <c r="H386" s="7"/>
      <c r="I386" s="70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8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</row>
    <row r="387" spans="1:42" ht="15.5" x14ac:dyDescent="0.35">
      <c r="A387" s="70"/>
      <c r="B387" s="7"/>
      <c r="C387" s="7"/>
      <c r="D387" s="7"/>
      <c r="E387" s="7"/>
      <c r="F387" s="7"/>
      <c r="G387" s="7"/>
      <c r="H387" s="7"/>
      <c r="I387" s="70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8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</row>
    <row r="388" spans="1:42" ht="15.5" x14ac:dyDescent="0.35">
      <c r="A388" s="70"/>
      <c r="B388" s="7"/>
      <c r="C388" s="7"/>
      <c r="D388" s="7"/>
      <c r="E388" s="7"/>
      <c r="F388" s="7"/>
      <c r="G388" s="7"/>
      <c r="H388" s="7"/>
      <c r="I388" s="70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8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</row>
    <row r="389" spans="1:42" ht="15.5" x14ac:dyDescent="0.35">
      <c r="A389" s="70"/>
      <c r="B389" s="7"/>
      <c r="C389" s="7"/>
      <c r="D389" s="7"/>
      <c r="E389" s="7"/>
      <c r="F389" s="7"/>
      <c r="G389" s="7"/>
      <c r="H389" s="7"/>
      <c r="I389" s="70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8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</row>
    <row r="390" spans="1:42" ht="15.5" x14ac:dyDescent="0.35">
      <c r="A390" s="70"/>
      <c r="B390" s="7"/>
      <c r="C390" s="7"/>
      <c r="D390" s="7"/>
      <c r="E390" s="7"/>
      <c r="F390" s="7"/>
      <c r="G390" s="7"/>
      <c r="H390" s="7"/>
      <c r="I390" s="70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8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</row>
    <row r="391" spans="1:42" ht="15.5" x14ac:dyDescent="0.35">
      <c r="A391" s="70"/>
      <c r="B391" s="7"/>
      <c r="C391" s="7"/>
      <c r="D391" s="7"/>
      <c r="E391" s="7"/>
      <c r="F391" s="7"/>
      <c r="G391" s="7"/>
      <c r="H391" s="7"/>
      <c r="I391" s="70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8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</row>
    <row r="392" spans="1:42" ht="15.5" x14ac:dyDescent="0.35">
      <c r="A392" s="70"/>
      <c r="B392" s="7"/>
      <c r="C392" s="7"/>
      <c r="D392" s="7"/>
      <c r="E392" s="7"/>
      <c r="F392" s="7"/>
      <c r="G392" s="7"/>
      <c r="H392" s="7"/>
      <c r="I392" s="70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8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</row>
    <row r="393" spans="1:42" ht="15.5" x14ac:dyDescent="0.35">
      <c r="A393" s="70"/>
      <c r="B393" s="7"/>
      <c r="C393" s="7"/>
      <c r="D393" s="7"/>
      <c r="E393" s="7"/>
      <c r="F393" s="7"/>
      <c r="G393" s="7"/>
      <c r="H393" s="7"/>
      <c r="I393" s="70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8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</row>
    <row r="394" spans="1:42" ht="15.5" x14ac:dyDescent="0.35">
      <c r="A394" s="70"/>
      <c r="B394" s="7"/>
      <c r="C394" s="7"/>
      <c r="D394" s="7"/>
      <c r="E394" s="7"/>
      <c r="F394" s="7"/>
      <c r="G394" s="7"/>
      <c r="H394" s="7"/>
      <c r="I394" s="70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8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</row>
    <row r="395" spans="1:42" ht="15.5" x14ac:dyDescent="0.35">
      <c r="A395" s="70"/>
      <c r="B395" s="7"/>
      <c r="C395" s="7"/>
      <c r="D395" s="7"/>
      <c r="E395" s="7"/>
      <c r="F395" s="7"/>
      <c r="G395" s="7"/>
      <c r="H395" s="7"/>
      <c r="I395" s="70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8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</row>
    <row r="396" spans="1:42" ht="15.5" x14ac:dyDescent="0.35">
      <c r="A396" s="70"/>
      <c r="B396" s="7"/>
      <c r="C396" s="7"/>
      <c r="D396" s="7"/>
      <c r="E396" s="7"/>
      <c r="F396" s="7"/>
      <c r="G396" s="7"/>
      <c r="H396" s="7"/>
      <c r="I396" s="70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8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</row>
    <row r="397" spans="1:42" ht="15.5" x14ac:dyDescent="0.35">
      <c r="A397" s="70"/>
      <c r="B397" s="7"/>
      <c r="C397" s="7"/>
      <c r="D397" s="7"/>
      <c r="E397" s="7"/>
      <c r="F397" s="7"/>
      <c r="G397" s="7"/>
      <c r="H397" s="7"/>
      <c r="I397" s="70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8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</row>
    <row r="398" spans="1:42" ht="15.5" x14ac:dyDescent="0.35">
      <c r="A398" s="70"/>
      <c r="B398" s="7"/>
      <c r="C398" s="7"/>
      <c r="D398" s="7"/>
      <c r="E398" s="7"/>
      <c r="F398" s="7"/>
      <c r="G398" s="7"/>
      <c r="H398" s="7"/>
      <c r="I398" s="70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8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</row>
    <row r="399" spans="1:42" ht="15.5" x14ac:dyDescent="0.35">
      <c r="A399" s="70"/>
      <c r="B399" s="7"/>
      <c r="C399" s="7"/>
      <c r="D399" s="7"/>
      <c r="E399" s="7"/>
      <c r="F399" s="7"/>
      <c r="G399" s="7"/>
      <c r="H399" s="7"/>
      <c r="I399" s="70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8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</row>
    <row r="400" spans="1:42" ht="15.5" x14ac:dyDescent="0.35">
      <c r="A400" s="70"/>
      <c r="B400" s="7"/>
      <c r="C400" s="7"/>
      <c r="D400" s="7"/>
      <c r="E400" s="7"/>
      <c r="F400" s="7"/>
      <c r="G400" s="7"/>
      <c r="H400" s="7"/>
      <c r="I400" s="70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8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</row>
    <row r="401" spans="1:42" ht="15.5" x14ac:dyDescent="0.35">
      <c r="A401" s="70"/>
      <c r="B401" s="7"/>
      <c r="C401" s="7"/>
      <c r="D401" s="7"/>
      <c r="E401" s="7"/>
      <c r="F401" s="7"/>
      <c r="G401" s="7"/>
      <c r="H401" s="7"/>
      <c r="I401" s="70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8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</row>
    <row r="402" spans="1:42" ht="15.5" x14ac:dyDescent="0.35">
      <c r="A402" s="70"/>
      <c r="B402" s="7"/>
      <c r="C402" s="7"/>
      <c r="D402" s="7"/>
      <c r="E402" s="7"/>
      <c r="F402" s="7"/>
      <c r="G402" s="7"/>
      <c r="H402" s="7"/>
      <c r="I402" s="70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8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</row>
    <row r="403" spans="1:42" ht="15.5" x14ac:dyDescent="0.35">
      <c r="A403" s="70"/>
      <c r="B403" s="7"/>
      <c r="C403" s="7"/>
      <c r="D403" s="7"/>
      <c r="E403" s="7"/>
      <c r="F403" s="7"/>
      <c r="G403" s="7"/>
      <c r="H403" s="7"/>
      <c r="I403" s="70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8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</row>
    <row r="404" spans="1:42" ht="15.5" x14ac:dyDescent="0.35">
      <c r="A404" s="70"/>
      <c r="B404" s="7"/>
      <c r="C404" s="7"/>
      <c r="D404" s="7"/>
      <c r="E404" s="7"/>
      <c r="F404" s="7"/>
      <c r="G404" s="7"/>
      <c r="H404" s="7"/>
      <c r="I404" s="70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8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</row>
    <row r="405" spans="1:42" ht="15.5" x14ac:dyDescent="0.35">
      <c r="A405" s="70"/>
      <c r="B405" s="7"/>
      <c r="C405" s="7"/>
      <c r="D405" s="7"/>
      <c r="E405" s="7"/>
      <c r="F405" s="7"/>
      <c r="G405" s="7"/>
      <c r="H405" s="7"/>
      <c r="I405" s="70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8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</row>
    <row r="406" spans="1:42" ht="15.5" x14ac:dyDescent="0.35">
      <c r="A406" s="70"/>
      <c r="B406" s="7"/>
      <c r="C406" s="7"/>
      <c r="D406" s="7"/>
      <c r="E406" s="7"/>
      <c r="F406" s="7"/>
      <c r="G406" s="7"/>
      <c r="H406" s="7"/>
      <c r="I406" s="70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8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</row>
    <row r="407" spans="1:42" ht="15.5" x14ac:dyDescent="0.35">
      <c r="A407" s="70"/>
      <c r="B407" s="7"/>
      <c r="C407" s="7"/>
      <c r="D407" s="7"/>
      <c r="E407" s="7"/>
      <c r="F407" s="7"/>
      <c r="G407" s="7"/>
      <c r="H407" s="7"/>
      <c r="I407" s="70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8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</row>
    <row r="408" spans="1:42" ht="15.5" x14ac:dyDescent="0.35">
      <c r="A408" s="70"/>
      <c r="B408" s="7"/>
      <c r="C408" s="7"/>
      <c r="D408" s="7"/>
      <c r="E408" s="7"/>
      <c r="F408" s="7"/>
      <c r="G408" s="7"/>
      <c r="H408" s="7"/>
      <c r="I408" s="70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8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</row>
    <row r="409" spans="1:42" ht="15.5" x14ac:dyDescent="0.35">
      <c r="A409" s="70"/>
      <c r="B409" s="7"/>
      <c r="C409" s="7"/>
      <c r="D409" s="7"/>
      <c r="E409" s="7"/>
      <c r="F409" s="7"/>
      <c r="G409" s="7"/>
      <c r="H409" s="7"/>
      <c r="I409" s="70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8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</row>
    <row r="410" spans="1:42" ht="15.5" x14ac:dyDescent="0.35">
      <c r="A410" s="70"/>
      <c r="B410" s="7"/>
      <c r="C410" s="7"/>
      <c r="D410" s="7"/>
      <c r="E410" s="7"/>
      <c r="F410" s="7"/>
      <c r="G410" s="7"/>
      <c r="H410" s="7"/>
      <c r="I410" s="70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8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</row>
    <row r="411" spans="1:42" ht="15.5" x14ac:dyDescent="0.35">
      <c r="A411" s="70"/>
      <c r="B411" s="7"/>
      <c r="C411" s="7"/>
      <c r="D411" s="7"/>
      <c r="E411" s="7"/>
      <c r="F411" s="7"/>
      <c r="G411" s="7"/>
      <c r="H411" s="7"/>
      <c r="I411" s="70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8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</row>
    <row r="412" spans="1:42" ht="15.5" x14ac:dyDescent="0.35">
      <c r="A412" s="70"/>
      <c r="B412" s="7"/>
      <c r="C412" s="7"/>
      <c r="D412" s="7"/>
      <c r="E412" s="7"/>
      <c r="F412" s="7"/>
      <c r="G412" s="7"/>
      <c r="H412" s="7"/>
      <c r="I412" s="70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8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</row>
    <row r="413" spans="1:42" ht="15.5" x14ac:dyDescent="0.35">
      <c r="A413" s="70"/>
      <c r="B413" s="7"/>
      <c r="C413" s="7"/>
      <c r="D413" s="7"/>
      <c r="E413" s="7"/>
      <c r="F413" s="7"/>
      <c r="G413" s="7"/>
      <c r="H413" s="7"/>
      <c r="I413" s="70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8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</row>
    <row r="414" spans="1:42" ht="15.5" x14ac:dyDescent="0.35">
      <c r="A414" s="70"/>
      <c r="B414" s="7"/>
      <c r="C414" s="7"/>
      <c r="D414" s="7"/>
      <c r="E414" s="7"/>
      <c r="F414" s="7"/>
      <c r="G414" s="7"/>
      <c r="H414" s="7"/>
      <c r="I414" s="70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8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</row>
    <row r="415" spans="1:42" ht="15.5" x14ac:dyDescent="0.35">
      <c r="A415" s="70"/>
      <c r="B415" s="7"/>
      <c r="C415" s="7"/>
      <c r="D415" s="7"/>
      <c r="E415" s="7"/>
      <c r="F415" s="7"/>
      <c r="G415" s="7"/>
      <c r="H415" s="7"/>
      <c r="I415" s="70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8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</row>
    <row r="416" spans="1:42" ht="15.5" x14ac:dyDescent="0.35">
      <c r="A416" s="70"/>
      <c r="B416" s="7"/>
      <c r="C416" s="7"/>
      <c r="D416" s="7"/>
      <c r="E416" s="7"/>
      <c r="F416" s="7"/>
      <c r="G416" s="7"/>
      <c r="H416" s="7"/>
      <c r="I416" s="70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8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</row>
    <row r="417" spans="1:42" ht="15.5" x14ac:dyDescent="0.35">
      <c r="A417" s="70"/>
      <c r="B417" s="7"/>
      <c r="C417" s="7"/>
      <c r="D417" s="7"/>
      <c r="E417" s="7"/>
      <c r="F417" s="7"/>
      <c r="G417" s="7"/>
      <c r="H417" s="7"/>
      <c r="I417" s="70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8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</row>
    <row r="418" spans="1:42" ht="15.5" x14ac:dyDescent="0.35">
      <c r="A418" s="70"/>
      <c r="B418" s="7"/>
      <c r="C418" s="7"/>
      <c r="D418" s="7"/>
      <c r="E418" s="7"/>
      <c r="F418" s="7"/>
      <c r="G418" s="7"/>
      <c r="H418" s="7"/>
      <c r="I418" s="70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8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</row>
    <row r="419" spans="1:42" ht="15.5" x14ac:dyDescent="0.35">
      <c r="A419" s="70"/>
      <c r="B419" s="7"/>
      <c r="C419" s="7"/>
      <c r="D419" s="7"/>
      <c r="E419" s="7"/>
      <c r="F419" s="7"/>
      <c r="G419" s="7"/>
      <c r="H419" s="7"/>
      <c r="I419" s="70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8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</row>
    <row r="420" spans="1:42" ht="15.5" x14ac:dyDescent="0.35">
      <c r="A420" s="70"/>
      <c r="B420" s="7"/>
      <c r="C420" s="7"/>
      <c r="D420" s="7"/>
      <c r="E420" s="7"/>
      <c r="F420" s="7"/>
      <c r="G420" s="7"/>
      <c r="H420" s="7"/>
      <c r="I420" s="70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8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</row>
    <row r="421" spans="1:42" ht="15.5" x14ac:dyDescent="0.35">
      <c r="A421" s="70"/>
      <c r="B421" s="7"/>
      <c r="C421" s="7"/>
      <c r="D421" s="7"/>
      <c r="E421" s="7"/>
      <c r="F421" s="7"/>
      <c r="G421" s="7"/>
      <c r="H421" s="7"/>
      <c r="I421" s="70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8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</row>
    <row r="422" spans="1:42" ht="15.5" x14ac:dyDescent="0.35">
      <c r="A422" s="70"/>
      <c r="B422" s="7"/>
      <c r="C422" s="7"/>
      <c r="D422" s="7"/>
      <c r="E422" s="7"/>
      <c r="F422" s="7"/>
      <c r="G422" s="7"/>
      <c r="H422" s="7"/>
      <c r="I422" s="70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8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</row>
    <row r="423" spans="1:42" ht="15.5" x14ac:dyDescent="0.35">
      <c r="A423" s="70"/>
      <c r="B423" s="7"/>
      <c r="C423" s="7"/>
      <c r="D423" s="7"/>
      <c r="E423" s="7"/>
      <c r="F423" s="7"/>
      <c r="G423" s="7"/>
      <c r="H423" s="7"/>
      <c r="I423" s="70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8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</row>
    <row r="424" spans="1:42" ht="15.5" x14ac:dyDescent="0.35">
      <c r="A424" s="70"/>
      <c r="B424" s="7"/>
      <c r="C424" s="7"/>
      <c r="D424" s="7"/>
      <c r="E424" s="7"/>
      <c r="F424" s="7"/>
      <c r="G424" s="7"/>
      <c r="H424" s="7"/>
      <c r="I424" s="70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8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</row>
    <row r="425" spans="1:42" ht="15.5" x14ac:dyDescent="0.35">
      <c r="A425" s="70"/>
      <c r="B425" s="7"/>
      <c r="C425" s="7"/>
      <c r="D425" s="7"/>
      <c r="E425" s="7"/>
      <c r="F425" s="7"/>
      <c r="G425" s="7"/>
      <c r="H425" s="7"/>
      <c r="I425" s="70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8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</row>
    <row r="426" spans="1:42" ht="15.5" x14ac:dyDescent="0.35">
      <c r="A426" s="70"/>
      <c r="B426" s="7"/>
      <c r="C426" s="7"/>
      <c r="D426" s="7"/>
      <c r="E426" s="7"/>
      <c r="F426" s="7"/>
      <c r="G426" s="7"/>
      <c r="H426" s="7"/>
      <c r="I426" s="70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8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</row>
    <row r="427" spans="1:42" ht="15.5" x14ac:dyDescent="0.35">
      <c r="A427" s="70"/>
      <c r="B427" s="7"/>
      <c r="C427" s="7"/>
      <c r="D427" s="7"/>
      <c r="E427" s="7"/>
      <c r="F427" s="7"/>
      <c r="G427" s="7"/>
      <c r="H427" s="7"/>
      <c r="I427" s="70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8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</row>
    <row r="428" spans="1:42" ht="15.5" x14ac:dyDescent="0.35">
      <c r="A428" s="70"/>
      <c r="B428" s="7"/>
      <c r="C428" s="7"/>
      <c r="D428" s="7"/>
      <c r="E428" s="7"/>
      <c r="F428" s="7"/>
      <c r="G428" s="7"/>
      <c r="H428" s="7"/>
      <c r="I428" s="70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8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</row>
    <row r="429" spans="1:42" ht="15.5" x14ac:dyDescent="0.35">
      <c r="A429" s="70"/>
      <c r="B429" s="7"/>
      <c r="C429" s="7"/>
      <c r="D429" s="7"/>
      <c r="E429" s="7"/>
      <c r="F429" s="7"/>
      <c r="G429" s="7"/>
      <c r="H429" s="7"/>
      <c r="I429" s="70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8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</row>
    <row r="430" spans="1:42" ht="15.5" x14ac:dyDescent="0.35">
      <c r="A430" s="70"/>
      <c r="B430" s="7"/>
      <c r="C430" s="7"/>
      <c r="D430" s="7"/>
      <c r="E430" s="7"/>
      <c r="F430" s="7"/>
      <c r="G430" s="7"/>
      <c r="H430" s="7"/>
      <c r="I430" s="70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8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</row>
    <row r="431" spans="1:42" ht="15.5" x14ac:dyDescent="0.35">
      <c r="A431" s="70"/>
      <c r="B431" s="7"/>
      <c r="C431" s="7"/>
      <c r="D431" s="7"/>
      <c r="E431" s="7"/>
      <c r="F431" s="7"/>
      <c r="G431" s="7"/>
      <c r="H431" s="7"/>
      <c r="I431" s="70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8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</row>
    <row r="432" spans="1:42" ht="15.5" x14ac:dyDescent="0.35">
      <c r="A432" s="70"/>
      <c r="B432" s="7"/>
      <c r="C432" s="7"/>
      <c r="D432" s="7"/>
      <c r="E432" s="7"/>
      <c r="F432" s="7"/>
      <c r="G432" s="7"/>
      <c r="H432" s="7"/>
      <c r="I432" s="70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8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</row>
    <row r="433" spans="1:42" ht="15.5" x14ac:dyDescent="0.35">
      <c r="A433" s="70"/>
      <c r="B433" s="7"/>
      <c r="C433" s="7"/>
      <c r="D433" s="7"/>
      <c r="E433" s="7"/>
      <c r="F433" s="7"/>
      <c r="G433" s="7"/>
      <c r="H433" s="7"/>
      <c r="I433" s="70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8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</row>
    <row r="434" spans="1:42" ht="15.5" x14ac:dyDescent="0.35">
      <c r="A434" s="70"/>
      <c r="B434" s="7"/>
      <c r="C434" s="7"/>
      <c r="D434" s="7"/>
      <c r="E434" s="7"/>
      <c r="F434" s="7"/>
      <c r="G434" s="7"/>
      <c r="H434" s="7"/>
      <c r="I434" s="70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8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</row>
    <row r="435" spans="1:42" ht="15.5" x14ac:dyDescent="0.35">
      <c r="A435" s="70"/>
      <c r="B435" s="7"/>
      <c r="C435" s="7"/>
      <c r="D435" s="7"/>
      <c r="E435" s="7"/>
      <c r="F435" s="7"/>
      <c r="G435" s="7"/>
      <c r="H435" s="7"/>
      <c r="I435" s="70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8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</row>
    <row r="436" spans="1:42" ht="15.5" x14ac:dyDescent="0.35">
      <c r="A436" s="70"/>
      <c r="B436" s="7"/>
      <c r="C436" s="7"/>
      <c r="D436" s="7"/>
      <c r="E436" s="7"/>
      <c r="F436" s="7"/>
      <c r="G436" s="7"/>
      <c r="H436" s="7"/>
      <c r="I436" s="70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8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</row>
    <row r="437" spans="1:42" ht="15.5" x14ac:dyDescent="0.35">
      <c r="A437" s="70"/>
      <c r="B437" s="7"/>
      <c r="C437" s="7"/>
      <c r="D437" s="7"/>
      <c r="E437" s="7"/>
      <c r="F437" s="7"/>
      <c r="G437" s="7"/>
      <c r="H437" s="7"/>
      <c r="I437" s="70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8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</row>
    <row r="438" spans="1:42" ht="15.5" x14ac:dyDescent="0.35">
      <c r="A438" s="70"/>
      <c r="B438" s="7"/>
      <c r="C438" s="7"/>
      <c r="D438" s="7"/>
      <c r="E438" s="7"/>
      <c r="F438" s="7"/>
      <c r="G438" s="7"/>
      <c r="H438" s="7"/>
      <c r="I438" s="70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8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</row>
    <row r="439" spans="1:42" ht="15.5" x14ac:dyDescent="0.35">
      <c r="A439" s="70"/>
      <c r="B439" s="7"/>
      <c r="C439" s="7"/>
      <c r="D439" s="7"/>
      <c r="E439" s="7"/>
      <c r="F439" s="7"/>
      <c r="G439" s="7"/>
      <c r="H439" s="7"/>
      <c r="I439" s="70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8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</row>
    <row r="440" spans="1:42" ht="15.5" x14ac:dyDescent="0.35">
      <c r="A440" s="70"/>
      <c r="B440" s="7"/>
      <c r="C440" s="7"/>
      <c r="D440" s="7"/>
      <c r="E440" s="7"/>
      <c r="F440" s="7"/>
      <c r="G440" s="7"/>
      <c r="H440" s="7"/>
      <c r="I440" s="70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8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</row>
    <row r="441" spans="1:42" ht="15.5" x14ac:dyDescent="0.35">
      <c r="A441" s="70"/>
      <c r="B441" s="7"/>
      <c r="C441" s="7"/>
      <c r="D441" s="7"/>
      <c r="E441" s="7"/>
      <c r="F441" s="7"/>
      <c r="G441" s="7"/>
      <c r="H441" s="7"/>
      <c r="I441" s="70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8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</row>
    <row r="442" spans="1:42" ht="15.5" x14ac:dyDescent="0.35">
      <c r="A442" s="70"/>
      <c r="B442" s="7"/>
      <c r="C442" s="7"/>
      <c r="D442" s="7"/>
      <c r="E442" s="7"/>
      <c r="F442" s="7"/>
      <c r="G442" s="7"/>
      <c r="H442" s="7"/>
      <c r="I442" s="70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8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</row>
    <row r="443" spans="1:42" ht="15.5" x14ac:dyDescent="0.35">
      <c r="A443" s="70"/>
      <c r="B443" s="7"/>
      <c r="C443" s="7"/>
      <c r="D443" s="7"/>
      <c r="E443" s="7"/>
      <c r="F443" s="7"/>
      <c r="G443" s="7"/>
      <c r="H443" s="7"/>
      <c r="I443" s="70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8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</row>
    <row r="444" spans="1:42" ht="15.5" x14ac:dyDescent="0.35">
      <c r="A444" s="70"/>
      <c r="B444" s="7"/>
      <c r="C444" s="7"/>
      <c r="D444" s="7"/>
      <c r="E444" s="7"/>
      <c r="F444" s="7"/>
      <c r="G444" s="7"/>
      <c r="H444" s="7"/>
      <c r="I444" s="70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8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</row>
    <row r="445" spans="1:42" ht="15.5" x14ac:dyDescent="0.35">
      <c r="A445" s="70"/>
      <c r="B445" s="7"/>
      <c r="C445" s="7"/>
      <c r="D445" s="7"/>
      <c r="E445" s="7"/>
      <c r="F445" s="7"/>
      <c r="G445" s="7"/>
      <c r="H445" s="7"/>
      <c r="I445" s="70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8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</row>
    <row r="446" spans="1:42" ht="15.5" x14ac:dyDescent="0.35">
      <c r="A446" s="70"/>
      <c r="B446" s="7"/>
      <c r="C446" s="7"/>
      <c r="D446" s="7"/>
      <c r="E446" s="7"/>
      <c r="F446" s="7"/>
      <c r="G446" s="7"/>
      <c r="H446" s="7"/>
      <c r="I446" s="70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8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</row>
    <row r="447" spans="1:42" ht="15.5" x14ac:dyDescent="0.35">
      <c r="A447" s="70"/>
      <c r="B447" s="7"/>
      <c r="C447" s="7"/>
      <c r="D447" s="7"/>
      <c r="E447" s="7"/>
      <c r="F447" s="7"/>
      <c r="G447" s="7"/>
      <c r="H447" s="7"/>
      <c r="I447" s="70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8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</row>
    <row r="448" spans="1:42" ht="15.5" x14ac:dyDescent="0.35">
      <c r="A448" s="70"/>
      <c r="B448" s="7"/>
      <c r="C448" s="7"/>
      <c r="D448" s="7"/>
      <c r="E448" s="7"/>
      <c r="F448" s="7"/>
      <c r="G448" s="7"/>
      <c r="H448" s="7"/>
      <c r="I448" s="70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8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</row>
    <row r="449" spans="1:42" ht="15.5" x14ac:dyDescent="0.35">
      <c r="A449" s="70"/>
      <c r="B449" s="7"/>
      <c r="C449" s="7"/>
      <c r="D449" s="7"/>
      <c r="E449" s="7"/>
      <c r="F449" s="7"/>
      <c r="G449" s="7"/>
      <c r="H449" s="7"/>
      <c r="I449" s="70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8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</row>
    <row r="450" spans="1:42" ht="15.5" x14ac:dyDescent="0.35">
      <c r="A450" s="70"/>
      <c r="B450" s="7"/>
      <c r="C450" s="7"/>
      <c r="D450" s="7"/>
      <c r="E450" s="7"/>
      <c r="F450" s="7"/>
      <c r="G450" s="7"/>
      <c r="H450" s="7"/>
      <c r="I450" s="70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8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</row>
    <row r="451" spans="1:42" ht="15.5" x14ac:dyDescent="0.35">
      <c r="A451" s="70"/>
      <c r="B451" s="7"/>
      <c r="C451" s="7"/>
      <c r="D451" s="7"/>
      <c r="E451" s="7"/>
      <c r="F451" s="7"/>
      <c r="G451" s="7"/>
      <c r="H451" s="7"/>
      <c r="I451" s="70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8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</row>
    <row r="452" spans="1:42" ht="15.5" x14ac:dyDescent="0.35">
      <c r="A452" s="70"/>
      <c r="B452" s="7"/>
      <c r="C452" s="7"/>
      <c r="D452" s="7"/>
      <c r="E452" s="7"/>
      <c r="F452" s="7"/>
      <c r="G452" s="7"/>
      <c r="H452" s="7"/>
      <c r="I452" s="70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8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</row>
    <row r="453" spans="1:42" ht="15.5" x14ac:dyDescent="0.35">
      <c r="A453" s="70"/>
      <c r="B453" s="7"/>
      <c r="C453" s="7"/>
      <c r="D453" s="7"/>
      <c r="E453" s="7"/>
      <c r="F453" s="7"/>
      <c r="G453" s="7"/>
      <c r="H453" s="7"/>
      <c r="I453" s="70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8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</row>
    <row r="454" spans="1:42" ht="15.5" x14ac:dyDescent="0.35">
      <c r="A454" s="70"/>
      <c r="B454" s="7"/>
      <c r="C454" s="7"/>
      <c r="D454" s="7"/>
      <c r="E454" s="7"/>
      <c r="F454" s="7"/>
      <c r="G454" s="7"/>
      <c r="H454" s="7"/>
      <c r="I454" s="70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8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</row>
    <row r="455" spans="1:42" ht="15.5" x14ac:dyDescent="0.35">
      <c r="A455" s="70"/>
      <c r="B455" s="7"/>
      <c r="C455" s="7"/>
      <c r="D455" s="7"/>
      <c r="E455" s="7"/>
      <c r="F455" s="7"/>
      <c r="G455" s="7"/>
      <c r="H455" s="7"/>
      <c r="I455" s="70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8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</row>
    <row r="456" spans="1:42" ht="15.5" x14ac:dyDescent="0.35">
      <c r="A456" s="70"/>
      <c r="B456" s="7"/>
      <c r="C456" s="7"/>
      <c r="D456" s="7"/>
      <c r="E456" s="7"/>
      <c r="F456" s="7"/>
      <c r="G456" s="7"/>
      <c r="H456" s="7"/>
      <c r="I456" s="70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8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</row>
    <row r="457" spans="1:42" ht="15.5" x14ac:dyDescent="0.35">
      <c r="A457" s="70"/>
      <c r="B457" s="7"/>
      <c r="C457" s="7"/>
      <c r="D457" s="7"/>
      <c r="E457" s="7"/>
      <c r="F457" s="7"/>
      <c r="G457" s="7"/>
      <c r="H457" s="7"/>
      <c r="I457" s="70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8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</row>
    <row r="458" spans="1:42" ht="15.5" x14ac:dyDescent="0.35">
      <c r="A458" s="70"/>
      <c r="B458" s="7"/>
      <c r="C458" s="7"/>
      <c r="D458" s="7"/>
      <c r="E458" s="7"/>
      <c r="F458" s="7"/>
      <c r="G458" s="7"/>
      <c r="H458" s="7"/>
      <c r="I458" s="70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8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</row>
    <row r="459" spans="1:42" ht="15.5" x14ac:dyDescent="0.35">
      <c r="A459" s="70"/>
      <c r="B459" s="7"/>
      <c r="C459" s="7"/>
      <c r="D459" s="7"/>
      <c r="E459" s="7"/>
      <c r="F459" s="7"/>
      <c r="G459" s="7"/>
      <c r="H459" s="7"/>
      <c r="I459" s="70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8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</row>
    <row r="460" spans="1:42" ht="15.5" x14ac:dyDescent="0.35">
      <c r="A460" s="70"/>
      <c r="B460" s="7"/>
      <c r="C460" s="7"/>
      <c r="D460" s="7"/>
      <c r="E460" s="7"/>
      <c r="F460" s="7"/>
      <c r="G460" s="7"/>
      <c r="H460" s="7"/>
      <c r="I460" s="70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8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</row>
    <row r="461" spans="1:42" ht="15.5" x14ac:dyDescent="0.35">
      <c r="A461" s="70"/>
      <c r="B461" s="7"/>
      <c r="C461" s="7"/>
      <c r="D461" s="7"/>
      <c r="E461" s="7"/>
      <c r="F461" s="7"/>
      <c r="G461" s="7"/>
      <c r="H461" s="7"/>
      <c r="I461" s="70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8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</row>
    <row r="462" spans="1:42" ht="15.5" x14ac:dyDescent="0.35">
      <c r="A462" s="70"/>
      <c r="B462" s="7"/>
      <c r="C462" s="7"/>
      <c r="D462" s="7"/>
      <c r="E462" s="7"/>
      <c r="F462" s="7"/>
      <c r="G462" s="7"/>
      <c r="H462" s="7"/>
      <c r="I462" s="70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8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</row>
    <row r="463" spans="1:42" ht="15.5" x14ac:dyDescent="0.35">
      <c r="A463" s="70"/>
      <c r="B463" s="7"/>
      <c r="C463" s="7"/>
      <c r="D463" s="7"/>
      <c r="E463" s="7"/>
      <c r="F463" s="7"/>
      <c r="G463" s="7"/>
      <c r="H463" s="7"/>
      <c r="I463" s="70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8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</row>
    <row r="464" spans="1:42" ht="15.5" x14ac:dyDescent="0.35">
      <c r="A464" s="70"/>
      <c r="B464" s="7"/>
      <c r="C464" s="7"/>
      <c r="D464" s="7"/>
      <c r="E464" s="7"/>
      <c r="F464" s="7"/>
      <c r="G464" s="7"/>
      <c r="H464" s="7"/>
      <c r="I464" s="70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8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</row>
    <row r="465" spans="1:42" ht="15.5" x14ac:dyDescent="0.35">
      <c r="A465" s="70"/>
      <c r="B465" s="7"/>
      <c r="C465" s="7"/>
      <c r="D465" s="7"/>
      <c r="E465" s="7"/>
      <c r="F465" s="7"/>
      <c r="G465" s="7"/>
      <c r="H465" s="7"/>
      <c r="I465" s="70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8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</row>
    <row r="466" spans="1:42" ht="15.5" x14ac:dyDescent="0.35">
      <c r="A466" s="70"/>
      <c r="B466" s="7"/>
      <c r="C466" s="7"/>
      <c r="D466" s="7"/>
      <c r="E466" s="7"/>
      <c r="F466" s="7"/>
      <c r="G466" s="7"/>
      <c r="H466" s="7"/>
      <c r="I466" s="70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8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</row>
    <row r="467" spans="1:42" ht="15.5" x14ac:dyDescent="0.35">
      <c r="A467" s="70"/>
      <c r="B467" s="7"/>
      <c r="C467" s="7"/>
      <c r="D467" s="7"/>
      <c r="E467" s="7"/>
      <c r="F467" s="7"/>
      <c r="G467" s="7"/>
      <c r="H467" s="7"/>
      <c r="I467" s="70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8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</row>
    <row r="468" spans="1:42" ht="15.5" x14ac:dyDescent="0.35">
      <c r="A468" s="70"/>
      <c r="B468" s="7"/>
      <c r="C468" s="7"/>
      <c r="D468" s="7"/>
      <c r="E468" s="7"/>
      <c r="F468" s="7"/>
      <c r="G468" s="7"/>
      <c r="H468" s="7"/>
      <c r="I468" s="70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8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</row>
    <row r="469" spans="1:42" ht="15.5" x14ac:dyDescent="0.35">
      <c r="A469" s="70"/>
      <c r="B469" s="7"/>
      <c r="C469" s="7"/>
      <c r="D469" s="7"/>
      <c r="E469" s="7"/>
      <c r="F469" s="7"/>
      <c r="G469" s="7"/>
      <c r="H469" s="7"/>
      <c r="I469" s="70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8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</row>
    <row r="470" spans="1:42" ht="15.5" x14ac:dyDescent="0.35">
      <c r="A470" s="70"/>
      <c r="B470" s="7"/>
      <c r="C470" s="7"/>
      <c r="D470" s="7"/>
      <c r="E470" s="7"/>
      <c r="F470" s="7"/>
      <c r="G470" s="7"/>
      <c r="H470" s="7"/>
      <c r="I470" s="70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8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</row>
    <row r="471" spans="1:42" ht="15.5" x14ac:dyDescent="0.35">
      <c r="A471" s="70"/>
      <c r="B471" s="7"/>
      <c r="C471" s="7"/>
      <c r="D471" s="7"/>
      <c r="E471" s="7"/>
      <c r="F471" s="7"/>
      <c r="G471" s="7"/>
      <c r="H471" s="7"/>
      <c r="I471" s="70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8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</row>
    <row r="472" spans="1:42" ht="15.5" x14ac:dyDescent="0.35">
      <c r="A472" s="70"/>
      <c r="B472" s="7"/>
      <c r="C472" s="7"/>
      <c r="D472" s="7"/>
      <c r="E472" s="7"/>
      <c r="F472" s="7"/>
      <c r="G472" s="7"/>
      <c r="H472" s="7"/>
      <c r="I472" s="70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8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</row>
    <row r="473" spans="1:42" ht="15.5" x14ac:dyDescent="0.35">
      <c r="A473" s="70"/>
      <c r="B473" s="7"/>
      <c r="C473" s="7"/>
      <c r="D473" s="7"/>
      <c r="E473" s="7"/>
      <c r="F473" s="7"/>
      <c r="G473" s="7"/>
      <c r="H473" s="7"/>
      <c r="I473" s="70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8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</row>
    <row r="474" spans="1:42" ht="15.5" x14ac:dyDescent="0.35">
      <c r="A474" s="70"/>
      <c r="B474" s="7"/>
      <c r="C474" s="7"/>
      <c r="D474" s="7"/>
      <c r="E474" s="7"/>
      <c r="F474" s="7"/>
      <c r="G474" s="7"/>
      <c r="H474" s="7"/>
      <c r="I474" s="70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8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</row>
    <row r="475" spans="1:42" ht="15.5" x14ac:dyDescent="0.35">
      <c r="A475" s="70"/>
      <c r="B475" s="7"/>
      <c r="C475" s="7"/>
      <c r="D475" s="7"/>
      <c r="E475" s="7"/>
      <c r="F475" s="7"/>
      <c r="G475" s="7"/>
      <c r="H475" s="7"/>
      <c r="I475" s="70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8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</row>
    <row r="476" spans="1:42" ht="15.5" x14ac:dyDescent="0.35">
      <c r="A476" s="70"/>
      <c r="B476" s="7"/>
      <c r="C476" s="7"/>
      <c r="D476" s="7"/>
      <c r="E476" s="7"/>
      <c r="F476" s="7"/>
      <c r="G476" s="7"/>
      <c r="H476" s="7"/>
      <c r="I476" s="70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8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</row>
    <row r="477" spans="1:42" ht="15.5" x14ac:dyDescent="0.35">
      <c r="A477" s="70"/>
      <c r="B477" s="7"/>
      <c r="C477" s="7"/>
      <c r="D477" s="7"/>
      <c r="E477" s="7"/>
      <c r="F477" s="7"/>
      <c r="G477" s="7"/>
      <c r="H477" s="7"/>
      <c r="I477" s="70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8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</row>
    <row r="478" spans="1:42" ht="15.5" x14ac:dyDescent="0.35">
      <c r="A478" s="70"/>
      <c r="B478" s="7"/>
      <c r="C478" s="7"/>
      <c r="D478" s="7"/>
      <c r="E478" s="7"/>
      <c r="F478" s="7"/>
      <c r="G478" s="7"/>
      <c r="H478" s="7"/>
      <c r="I478" s="70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8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</row>
    <row r="479" spans="1:42" ht="15.5" x14ac:dyDescent="0.35">
      <c r="A479" s="70"/>
      <c r="B479" s="7"/>
      <c r="C479" s="7"/>
      <c r="D479" s="7"/>
      <c r="E479" s="7"/>
      <c r="F479" s="7"/>
      <c r="G479" s="7"/>
      <c r="H479" s="7"/>
      <c r="I479" s="70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8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</row>
    <row r="480" spans="1:42" ht="15.5" x14ac:dyDescent="0.35">
      <c r="A480" s="70"/>
      <c r="B480" s="7"/>
      <c r="C480" s="7"/>
      <c r="D480" s="7"/>
      <c r="E480" s="7"/>
      <c r="F480" s="7"/>
      <c r="G480" s="7"/>
      <c r="H480" s="7"/>
      <c r="I480" s="70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8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</row>
    <row r="481" spans="1:42" ht="15.5" x14ac:dyDescent="0.35">
      <c r="A481" s="70"/>
      <c r="B481" s="7"/>
      <c r="C481" s="7"/>
      <c r="D481" s="7"/>
      <c r="E481" s="7"/>
      <c r="F481" s="7"/>
      <c r="G481" s="7"/>
      <c r="H481" s="7"/>
      <c r="I481" s="70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8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</row>
    <row r="482" spans="1:42" ht="15.5" x14ac:dyDescent="0.35">
      <c r="A482" s="70"/>
      <c r="B482" s="7"/>
      <c r="C482" s="7"/>
      <c r="D482" s="7"/>
      <c r="E482" s="7"/>
      <c r="F482" s="7"/>
      <c r="G482" s="7"/>
      <c r="H482" s="7"/>
      <c r="I482" s="70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8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</row>
    <row r="483" spans="1:42" ht="15.5" x14ac:dyDescent="0.35">
      <c r="A483" s="70"/>
      <c r="B483" s="7"/>
      <c r="C483" s="7"/>
      <c r="D483" s="7"/>
      <c r="E483" s="7"/>
      <c r="F483" s="7"/>
      <c r="G483" s="7"/>
      <c r="H483" s="7"/>
      <c r="I483" s="70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8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</row>
    <row r="484" spans="1:42" ht="15.5" x14ac:dyDescent="0.35">
      <c r="A484" s="70"/>
      <c r="B484" s="7"/>
      <c r="C484" s="7"/>
      <c r="D484" s="7"/>
      <c r="E484" s="7"/>
      <c r="F484" s="7"/>
      <c r="G484" s="7"/>
      <c r="H484" s="7"/>
      <c r="I484" s="70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8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</row>
    <row r="485" spans="1:42" ht="15.5" x14ac:dyDescent="0.35">
      <c r="A485" s="70"/>
      <c r="B485" s="7"/>
      <c r="C485" s="7"/>
      <c r="D485" s="7"/>
      <c r="E485" s="7"/>
      <c r="F485" s="7"/>
      <c r="G485" s="7"/>
      <c r="H485" s="7"/>
      <c r="I485" s="70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8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</row>
    <row r="486" spans="1:42" ht="15.5" x14ac:dyDescent="0.35">
      <c r="A486" s="70"/>
      <c r="B486" s="7"/>
      <c r="C486" s="7"/>
      <c r="D486" s="7"/>
      <c r="E486" s="7"/>
      <c r="F486" s="7"/>
      <c r="G486" s="7"/>
      <c r="H486" s="7"/>
      <c r="I486" s="70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8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</row>
    <row r="487" spans="1:42" ht="15.5" x14ac:dyDescent="0.35">
      <c r="A487" s="70"/>
      <c r="B487" s="7"/>
      <c r="C487" s="7"/>
      <c r="D487" s="7"/>
      <c r="E487" s="7"/>
      <c r="F487" s="7"/>
      <c r="G487" s="7"/>
      <c r="H487" s="7"/>
      <c r="I487" s="70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8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</row>
    <row r="488" spans="1:42" ht="15.5" x14ac:dyDescent="0.35">
      <c r="A488" s="70"/>
      <c r="B488" s="7"/>
      <c r="C488" s="7"/>
      <c r="D488" s="7"/>
      <c r="E488" s="7"/>
      <c r="F488" s="7"/>
      <c r="G488" s="7"/>
      <c r="H488" s="7"/>
      <c r="I488" s="70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8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</row>
    <row r="489" spans="1:42" ht="15.5" x14ac:dyDescent="0.35">
      <c r="A489" s="70"/>
      <c r="B489" s="7"/>
      <c r="C489" s="7"/>
      <c r="D489" s="7"/>
      <c r="E489" s="7"/>
      <c r="F489" s="7"/>
      <c r="G489" s="7"/>
      <c r="H489" s="7"/>
      <c r="I489" s="70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8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</row>
    <row r="490" spans="1:42" ht="15.5" x14ac:dyDescent="0.35">
      <c r="A490" s="70"/>
      <c r="B490" s="7"/>
      <c r="C490" s="7"/>
      <c r="D490" s="7"/>
      <c r="E490" s="7"/>
      <c r="F490" s="7"/>
      <c r="G490" s="7"/>
      <c r="H490" s="7"/>
      <c r="I490" s="70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8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</row>
    <row r="491" spans="1:42" ht="15.5" x14ac:dyDescent="0.35">
      <c r="A491" s="70"/>
      <c r="B491" s="7"/>
      <c r="C491" s="7"/>
      <c r="D491" s="7"/>
      <c r="E491" s="7"/>
      <c r="F491" s="7"/>
      <c r="G491" s="7"/>
      <c r="H491" s="7"/>
      <c r="I491" s="70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8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</row>
    <row r="492" spans="1:42" ht="15.5" x14ac:dyDescent="0.35">
      <c r="A492" s="70"/>
      <c r="B492" s="7"/>
      <c r="C492" s="7"/>
      <c r="D492" s="7"/>
      <c r="E492" s="7"/>
      <c r="F492" s="7"/>
      <c r="G492" s="7"/>
      <c r="H492" s="7"/>
      <c r="I492" s="70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8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</row>
    <row r="493" spans="1:42" ht="15.5" x14ac:dyDescent="0.35">
      <c r="A493" s="70"/>
      <c r="B493" s="7"/>
      <c r="C493" s="7"/>
      <c r="D493" s="7"/>
      <c r="E493" s="7"/>
      <c r="F493" s="7"/>
      <c r="G493" s="7"/>
      <c r="H493" s="7"/>
      <c r="I493" s="70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8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</row>
    <row r="494" spans="1:42" ht="15.5" x14ac:dyDescent="0.35">
      <c r="A494" s="70"/>
      <c r="B494" s="7"/>
      <c r="C494" s="7"/>
      <c r="D494" s="7"/>
      <c r="E494" s="7"/>
      <c r="F494" s="7"/>
      <c r="G494" s="7"/>
      <c r="H494" s="7"/>
      <c r="I494" s="70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8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</row>
    <row r="495" spans="1:42" ht="15.5" x14ac:dyDescent="0.35">
      <c r="A495" s="70"/>
      <c r="B495" s="7"/>
      <c r="C495" s="7"/>
      <c r="D495" s="7"/>
      <c r="E495" s="7"/>
      <c r="F495" s="7"/>
      <c r="G495" s="7"/>
      <c r="H495" s="7"/>
      <c r="I495" s="70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8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</row>
    <row r="496" spans="1:42" ht="15.5" x14ac:dyDescent="0.35">
      <c r="A496" s="70"/>
      <c r="B496" s="7"/>
      <c r="C496" s="7"/>
      <c r="D496" s="7"/>
      <c r="E496" s="7"/>
      <c r="F496" s="7"/>
      <c r="G496" s="7"/>
      <c r="H496" s="7"/>
      <c r="I496" s="70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8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</row>
    <row r="497" spans="1:42" ht="15.5" x14ac:dyDescent="0.35">
      <c r="A497" s="70"/>
      <c r="B497" s="7"/>
      <c r="C497" s="7"/>
      <c r="D497" s="7"/>
      <c r="E497" s="7"/>
      <c r="F497" s="7"/>
      <c r="G497" s="7"/>
      <c r="H497" s="7"/>
      <c r="I497" s="70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8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</row>
    <row r="498" spans="1:42" ht="15.5" x14ac:dyDescent="0.35">
      <c r="A498" s="70"/>
      <c r="B498" s="7"/>
      <c r="C498" s="7"/>
      <c r="D498" s="7"/>
      <c r="E498" s="7"/>
      <c r="F498" s="7"/>
      <c r="G498" s="7"/>
      <c r="H498" s="7"/>
      <c r="I498" s="70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8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</row>
    <row r="499" spans="1:42" ht="15.5" x14ac:dyDescent="0.35">
      <c r="A499" s="70"/>
      <c r="B499" s="7"/>
      <c r="C499" s="7"/>
      <c r="D499" s="7"/>
      <c r="E499" s="7"/>
      <c r="F499" s="7"/>
      <c r="G499" s="7"/>
      <c r="H499" s="7"/>
      <c r="I499" s="70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8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</row>
    <row r="500" spans="1:42" ht="15.5" x14ac:dyDescent="0.35">
      <c r="A500" s="70"/>
      <c r="B500" s="7"/>
      <c r="C500" s="7"/>
      <c r="D500" s="7"/>
      <c r="E500" s="7"/>
      <c r="F500" s="7"/>
      <c r="G500" s="7"/>
      <c r="H500" s="7"/>
      <c r="I500" s="70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8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</row>
    <row r="501" spans="1:42" ht="15.5" x14ac:dyDescent="0.35">
      <c r="A501" s="70"/>
      <c r="B501" s="7"/>
      <c r="C501" s="7"/>
      <c r="D501" s="7"/>
      <c r="E501" s="7"/>
      <c r="F501" s="7"/>
      <c r="G501" s="7"/>
      <c r="H501" s="7"/>
      <c r="I501" s="70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8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</row>
    <row r="502" spans="1:42" ht="15.5" x14ac:dyDescent="0.35">
      <c r="A502" s="70"/>
      <c r="B502" s="7"/>
      <c r="C502" s="7"/>
      <c r="D502" s="7"/>
      <c r="E502" s="7"/>
      <c r="F502" s="7"/>
      <c r="G502" s="7"/>
      <c r="H502" s="7"/>
      <c r="I502" s="70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8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</row>
    <row r="503" spans="1:42" ht="15.5" x14ac:dyDescent="0.35">
      <c r="A503" s="70"/>
      <c r="B503" s="7"/>
      <c r="C503" s="7"/>
      <c r="D503" s="7"/>
      <c r="E503" s="7"/>
      <c r="F503" s="7"/>
      <c r="G503" s="7"/>
      <c r="H503" s="7"/>
      <c r="I503" s="70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8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</row>
    <row r="504" spans="1:42" ht="15.5" x14ac:dyDescent="0.35">
      <c r="A504" s="70"/>
      <c r="B504" s="7"/>
      <c r="C504" s="7"/>
      <c r="D504" s="7"/>
      <c r="E504" s="7"/>
      <c r="F504" s="7"/>
      <c r="G504" s="7"/>
      <c r="H504" s="7"/>
      <c r="I504" s="70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8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</row>
    <row r="505" spans="1:42" ht="15.5" x14ac:dyDescent="0.35">
      <c r="A505" s="70"/>
      <c r="B505" s="7"/>
      <c r="C505" s="7"/>
      <c r="D505" s="7"/>
      <c r="E505" s="7"/>
      <c r="F505" s="7"/>
      <c r="G505" s="7"/>
      <c r="H505" s="7"/>
      <c r="I505" s="70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8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</row>
    <row r="506" spans="1:42" ht="15.5" x14ac:dyDescent="0.35">
      <c r="A506" s="70"/>
      <c r="B506" s="7"/>
      <c r="C506" s="7"/>
      <c r="D506" s="7"/>
      <c r="E506" s="7"/>
      <c r="F506" s="7"/>
      <c r="G506" s="7"/>
      <c r="H506" s="7"/>
      <c r="I506" s="70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8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</row>
    <row r="507" spans="1:42" ht="15.5" x14ac:dyDescent="0.35">
      <c r="A507" s="70"/>
      <c r="B507" s="7"/>
      <c r="C507" s="7"/>
      <c r="D507" s="7"/>
      <c r="E507" s="7"/>
      <c r="F507" s="7"/>
      <c r="G507" s="7"/>
      <c r="H507" s="7"/>
      <c r="I507" s="70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8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</row>
    <row r="508" spans="1:42" ht="15.5" x14ac:dyDescent="0.35">
      <c r="A508" s="70"/>
      <c r="B508" s="7"/>
      <c r="C508" s="7"/>
      <c r="D508" s="7"/>
      <c r="E508" s="7"/>
      <c r="F508" s="7"/>
      <c r="G508" s="7"/>
      <c r="H508" s="7"/>
      <c r="I508" s="70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8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</row>
    <row r="509" spans="1:42" ht="15.5" x14ac:dyDescent="0.35">
      <c r="A509" s="70"/>
      <c r="B509" s="7"/>
      <c r="C509" s="7"/>
      <c r="D509" s="7"/>
      <c r="E509" s="7"/>
      <c r="F509" s="7"/>
      <c r="G509" s="7"/>
      <c r="H509" s="7"/>
      <c r="I509" s="70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8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</row>
    <row r="510" spans="1:42" ht="15.5" x14ac:dyDescent="0.35">
      <c r="A510" s="70"/>
      <c r="B510" s="7"/>
      <c r="C510" s="7"/>
      <c r="D510" s="7"/>
      <c r="E510" s="7"/>
      <c r="F510" s="7"/>
      <c r="G510" s="7"/>
      <c r="H510" s="7"/>
      <c r="I510" s="70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8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</row>
    <row r="511" spans="1:42" ht="15.5" x14ac:dyDescent="0.35">
      <c r="A511" s="70"/>
      <c r="B511" s="7"/>
      <c r="C511" s="7"/>
      <c r="D511" s="7"/>
      <c r="E511" s="7"/>
      <c r="F511" s="7"/>
      <c r="G511" s="7"/>
      <c r="H511" s="7"/>
      <c r="I511" s="70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8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</row>
    <row r="512" spans="1:42" ht="15.5" x14ac:dyDescent="0.35">
      <c r="A512" s="70"/>
      <c r="B512" s="7"/>
      <c r="C512" s="7"/>
      <c r="D512" s="7"/>
      <c r="E512" s="7"/>
      <c r="F512" s="7"/>
      <c r="G512" s="7"/>
      <c r="H512" s="7"/>
      <c r="I512" s="70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8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</row>
    <row r="513" spans="1:42" ht="15.5" x14ac:dyDescent="0.35">
      <c r="A513" s="70"/>
      <c r="B513" s="7"/>
      <c r="C513" s="7"/>
      <c r="D513" s="7"/>
      <c r="E513" s="7"/>
      <c r="F513" s="7"/>
      <c r="G513" s="7"/>
      <c r="H513" s="7"/>
      <c r="I513" s="70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8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</row>
    <row r="514" spans="1:42" ht="15.5" x14ac:dyDescent="0.35">
      <c r="A514" s="70"/>
      <c r="B514" s="7"/>
      <c r="C514" s="7"/>
      <c r="D514" s="7"/>
      <c r="E514" s="7"/>
      <c r="F514" s="7"/>
      <c r="G514" s="7"/>
      <c r="H514" s="7"/>
      <c r="I514" s="70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8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</row>
    <row r="515" spans="1:42" ht="15.5" x14ac:dyDescent="0.35">
      <c r="A515" s="70"/>
      <c r="B515" s="7"/>
      <c r="C515" s="7"/>
      <c r="D515" s="7"/>
      <c r="E515" s="7"/>
      <c r="F515" s="7"/>
      <c r="G515" s="7"/>
      <c r="H515" s="7"/>
      <c r="I515" s="70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8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</row>
    <row r="516" spans="1:42" ht="15.5" x14ac:dyDescent="0.35">
      <c r="A516" s="70"/>
      <c r="B516" s="7"/>
      <c r="C516" s="7"/>
      <c r="D516" s="7"/>
      <c r="E516" s="7"/>
      <c r="F516" s="7"/>
      <c r="G516" s="7"/>
      <c r="H516" s="7"/>
      <c r="I516" s="70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8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</row>
    <row r="517" spans="1:42" ht="15.5" x14ac:dyDescent="0.35">
      <c r="A517" s="70"/>
      <c r="B517" s="7"/>
      <c r="C517" s="7"/>
      <c r="D517" s="7"/>
      <c r="E517" s="7"/>
      <c r="F517" s="7"/>
      <c r="G517" s="7"/>
      <c r="H517" s="7"/>
      <c r="I517" s="70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8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</row>
    <row r="518" spans="1:42" ht="15.5" x14ac:dyDescent="0.35">
      <c r="A518" s="70"/>
      <c r="B518" s="7"/>
      <c r="C518" s="7"/>
      <c r="D518" s="7"/>
      <c r="E518" s="7"/>
      <c r="F518" s="7"/>
      <c r="G518" s="7"/>
      <c r="H518" s="7"/>
      <c r="I518" s="70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8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</row>
    <row r="519" spans="1:42" ht="15.5" x14ac:dyDescent="0.35">
      <c r="A519" s="70"/>
      <c r="B519" s="7"/>
      <c r="C519" s="7"/>
      <c r="D519" s="7"/>
      <c r="E519" s="7"/>
      <c r="F519" s="7"/>
      <c r="G519" s="7"/>
      <c r="H519" s="7"/>
      <c r="I519" s="70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8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</row>
    <row r="520" spans="1:42" ht="15.5" x14ac:dyDescent="0.35">
      <c r="A520" s="70"/>
      <c r="B520" s="7"/>
      <c r="C520" s="7"/>
      <c r="D520" s="7"/>
      <c r="E520" s="7"/>
      <c r="F520" s="7"/>
      <c r="G520" s="7"/>
      <c r="H520" s="7"/>
      <c r="I520" s="70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8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</row>
    <row r="521" spans="1:42" ht="15.5" x14ac:dyDescent="0.35">
      <c r="A521" s="70"/>
      <c r="B521" s="7"/>
      <c r="C521" s="7"/>
      <c r="D521" s="7"/>
      <c r="E521" s="7"/>
      <c r="F521" s="7"/>
      <c r="G521" s="7"/>
      <c r="H521" s="7"/>
      <c r="I521" s="70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8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</row>
    <row r="522" spans="1:42" ht="15.5" x14ac:dyDescent="0.35">
      <c r="A522" s="70"/>
      <c r="B522" s="7"/>
      <c r="C522" s="7"/>
      <c r="D522" s="7"/>
      <c r="E522" s="7"/>
      <c r="F522" s="7"/>
      <c r="G522" s="7"/>
      <c r="H522" s="7"/>
      <c r="I522" s="70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8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</row>
    <row r="523" spans="1:42" ht="15.5" x14ac:dyDescent="0.35">
      <c r="A523" s="70"/>
      <c r="B523" s="7"/>
      <c r="C523" s="7"/>
      <c r="D523" s="7"/>
      <c r="E523" s="7"/>
      <c r="F523" s="7"/>
      <c r="G523" s="7"/>
      <c r="H523" s="7"/>
      <c r="I523" s="70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8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</row>
    <row r="524" spans="1:42" ht="15.5" x14ac:dyDescent="0.35">
      <c r="A524" s="70"/>
      <c r="B524" s="7"/>
      <c r="C524" s="7"/>
      <c r="D524" s="7"/>
      <c r="E524" s="7"/>
      <c r="F524" s="7"/>
      <c r="G524" s="7"/>
      <c r="H524" s="7"/>
      <c r="I524" s="70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8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</row>
    <row r="525" spans="1:42" ht="15.5" x14ac:dyDescent="0.35">
      <c r="A525" s="70"/>
      <c r="B525" s="7"/>
      <c r="C525" s="7"/>
      <c r="D525" s="7"/>
      <c r="E525" s="7"/>
      <c r="F525" s="7"/>
      <c r="G525" s="7"/>
      <c r="H525" s="7"/>
      <c r="I525" s="70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8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</row>
    <row r="526" spans="1:42" ht="15.5" x14ac:dyDescent="0.35">
      <c r="A526" s="70"/>
      <c r="B526" s="7"/>
      <c r="C526" s="7"/>
      <c r="D526" s="7"/>
      <c r="E526" s="7"/>
      <c r="F526" s="7"/>
      <c r="G526" s="7"/>
      <c r="H526" s="7"/>
      <c r="I526" s="70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8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</row>
    <row r="527" spans="1:42" ht="15.5" x14ac:dyDescent="0.35">
      <c r="A527" s="70"/>
      <c r="B527" s="7"/>
      <c r="C527" s="7"/>
      <c r="D527" s="7"/>
      <c r="E527" s="7"/>
      <c r="F527" s="7"/>
      <c r="G527" s="7"/>
      <c r="H527" s="7"/>
      <c r="I527" s="70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8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</row>
    <row r="528" spans="1:42" ht="15.5" x14ac:dyDescent="0.35">
      <c r="A528" s="70"/>
      <c r="B528" s="7"/>
      <c r="C528" s="7"/>
      <c r="D528" s="7"/>
      <c r="E528" s="7"/>
      <c r="F528" s="7"/>
      <c r="G528" s="7"/>
      <c r="H528" s="7"/>
      <c r="I528" s="70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8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</row>
    <row r="529" spans="1:42" ht="15.5" x14ac:dyDescent="0.35">
      <c r="A529" s="70"/>
      <c r="B529" s="7"/>
      <c r="C529" s="7"/>
      <c r="D529" s="7"/>
      <c r="E529" s="7"/>
      <c r="F529" s="7"/>
      <c r="G529" s="7"/>
      <c r="H529" s="7"/>
      <c r="I529" s="70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8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</row>
    <row r="530" spans="1:42" ht="15.5" x14ac:dyDescent="0.35">
      <c r="A530" s="70"/>
      <c r="B530" s="7"/>
      <c r="C530" s="7"/>
      <c r="D530" s="7"/>
      <c r="E530" s="7"/>
      <c r="F530" s="7"/>
      <c r="G530" s="7"/>
      <c r="H530" s="7"/>
      <c r="I530" s="70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8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</row>
    <row r="531" spans="1:42" ht="15.5" x14ac:dyDescent="0.35">
      <c r="A531" s="70"/>
      <c r="B531" s="7"/>
      <c r="C531" s="7"/>
      <c r="D531" s="7"/>
      <c r="E531" s="7"/>
      <c r="F531" s="7"/>
      <c r="G531" s="7"/>
      <c r="H531" s="7"/>
      <c r="I531" s="70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8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</row>
    <row r="532" spans="1:42" ht="15.5" x14ac:dyDescent="0.35">
      <c r="A532" s="70"/>
      <c r="B532" s="7"/>
      <c r="C532" s="7"/>
      <c r="D532" s="7"/>
      <c r="E532" s="7"/>
      <c r="F532" s="7"/>
      <c r="G532" s="7"/>
      <c r="H532" s="7"/>
      <c r="I532" s="70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8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</row>
    <row r="533" spans="1:42" ht="15.5" x14ac:dyDescent="0.35">
      <c r="A533" s="70"/>
      <c r="B533" s="7"/>
      <c r="C533" s="7"/>
      <c r="D533" s="7"/>
      <c r="E533" s="7"/>
      <c r="F533" s="7"/>
      <c r="G533" s="7"/>
      <c r="H533" s="7"/>
      <c r="I533" s="70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8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</row>
    <row r="534" spans="1:42" ht="15.5" x14ac:dyDescent="0.35">
      <c r="A534" s="70"/>
      <c r="B534" s="7"/>
      <c r="C534" s="7"/>
      <c r="D534" s="7"/>
      <c r="E534" s="7"/>
      <c r="F534" s="7"/>
      <c r="G534" s="7"/>
      <c r="H534" s="7"/>
      <c r="I534" s="70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8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</row>
    <row r="535" spans="1:42" ht="15.5" x14ac:dyDescent="0.35">
      <c r="A535" s="70"/>
      <c r="B535" s="7"/>
      <c r="C535" s="7"/>
      <c r="D535" s="7"/>
      <c r="E535" s="7"/>
      <c r="F535" s="7"/>
      <c r="G535" s="7"/>
      <c r="H535" s="7"/>
      <c r="I535" s="70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8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</row>
    <row r="536" spans="1:42" ht="15.5" x14ac:dyDescent="0.35">
      <c r="A536" s="70"/>
      <c r="B536" s="7"/>
      <c r="C536" s="7"/>
      <c r="D536" s="7"/>
      <c r="E536" s="7"/>
      <c r="F536" s="7"/>
      <c r="G536" s="7"/>
      <c r="H536" s="7"/>
      <c r="I536" s="70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8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</row>
    <row r="537" spans="1:42" ht="15.5" x14ac:dyDescent="0.35">
      <c r="A537" s="70"/>
      <c r="B537" s="7"/>
      <c r="C537" s="7"/>
      <c r="D537" s="7"/>
      <c r="E537" s="7"/>
      <c r="F537" s="7"/>
      <c r="G537" s="7"/>
      <c r="H537" s="7"/>
      <c r="I537" s="70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8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</row>
    <row r="538" spans="1:42" ht="15.5" x14ac:dyDescent="0.35">
      <c r="A538" s="70"/>
      <c r="B538" s="7"/>
      <c r="C538" s="7"/>
      <c r="D538" s="7"/>
      <c r="E538" s="7"/>
      <c r="F538" s="7"/>
      <c r="G538" s="7"/>
      <c r="H538" s="7"/>
      <c r="I538" s="70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8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</row>
    <row r="539" spans="1:42" ht="15.5" x14ac:dyDescent="0.35">
      <c r="A539" s="70"/>
      <c r="B539" s="7"/>
      <c r="C539" s="7"/>
      <c r="D539" s="7"/>
      <c r="E539" s="7"/>
      <c r="F539" s="7"/>
      <c r="G539" s="7"/>
      <c r="H539" s="7"/>
      <c r="I539" s="70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8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</row>
    <row r="540" spans="1:42" ht="15.5" x14ac:dyDescent="0.35">
      <c r="A540" s="70"/>
      <c r="B540" s="7"/>
      <c r="C540" s="7"/>
      <c r="D540" s="7"/>
      <c r="E540" s="7"/>
      <c r="F540" s="7"/>
      <c r="G540" s="7"/>
      <c r="H540" s="7"/>
      <c r="I540" s="70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8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</row>
    <row r="541" spans="1:42" ht="15.5" x14ac:dyDescent="0.35">
      <c r="A541" s="70"/>
      <c r="B541" s="7"/>
      <c r="C541" s="7"/>
      <c r="D541" s="7"/>
      <c r="E541" s="7"/>
      <c r="F541" s="7"/>
      <c r="G541" s="7"/>
      <c r="H541" s="7"/>
      <c r="I541" s="70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8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</row>
    <row r="542" spans="1:42" ht="15.5" x14ac:dyDescent="0.35">
      <c r="A542" s="70"/>
      <c r="B542" s="7"/>
      <c r="C542" s="7"/>
      <c r="D542" s="7"/>
      <c r="E542" s="7"/>
      <c r="F542" s="7"/>
      <c r="G542" s="7"/>
      <c r="H542" s="7"/>
      <c r="I542" s="70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8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</row>
    <row r="543" spans="1:42" ht="15.5" x14ac:dyDescent="0.35">
      <c r="A543" s="70"/>
      <c r="B543" s="7"/>
      <c r="C543" s="7"/>
      <c r="D543" s="7"/>
      <c r="E543" s="7"/>
      <c r="F543" s="7"/>
      <c r="G543" s="7"/>
      <c r="H543" s="7"/>
      <c r="I543" s="70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8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</row>
    <row r="544" spans="1:42" ht="15.5" x14ac:dyDescent="0.35">
      <c r="A544" s="70"/>
      <c r="B544" s="7"/>
      <c r="C544" s="7"/>
      <c r="D544" s="7"/>
      <c r="E544" s="7"/>
      <c r="F544" s="7"/>
      <c r="G544" s="7"/>
      <c r="H544" s="7"/>
      <c r="I544" s="70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8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</row>
    <row r="545" spans="1:42" ht="15.5" x14ac:dyDescent="0.35">
      <c r="A545" s="70"/>
      <c r="B545" s="7"/>
      <c r="C545" s="7"/>
      <c r="D545" s="7"/>
      <c r="E545" s="7"/>
      <c r="F545" s="7"/>
      <c r="G545" s="7"/>
      <c r="H545" s="7"/>
      <c r="I545" s="70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8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</row>
    <row r="546" spans="1:42" ht="15.5" x14ac:dyDescent="0.35">
      <c r="A546" s="70"/>
      <c r="B546" s="7"/>
      <c r="C546" s="7"/>
      <c r="D546" s="7"/>
      <c r="E546" s="7"/>
      <c r="F546" s="7"/>
      <c r="G546" s="7"/>
      <c r="H546" s="7"/>
      <c r="I546" s="70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8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</row>
    <row r="547" spans="1:42" ht="15.5" x14ac:dyDescent="0.35">
      <c r="A547" s="70"/>
      <c r="B547" s="7"/>
      <c r="C547" s="7"/>
      <c r="D547" s="7"/>
      <c r="E547" s="7"/>
      <c r="F547" s="7"/>
      <c r="G547" s="7"/>
      <c r="H547" s="7"/>
      <c r="I547" s="70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8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</row>
    <row r="548" spans="1:42" ht="15.5" x14ac:dyDescent="0.35">
      <c r="A548" s="70"/>
      <c r="B548" s="7"/>
      <c r="C548" s="7"/>
      <c r="D548" s="7"/>
      <c r="E548" s="7"/>
      <c r="F548" s="7"/>
      <c r="G548" s="7"/>
      <c r="H548" s="7"/>
      <c r="I548" s="70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8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</row>
    <row r="549" spans="1:42" ht="15.5" x14ac:dyDescent="0.35">
      <c r="A549" s="70"/>
      <c r="B549" s="7"/>
      <c r="C549" s="7"/>
      <c r="D549" s="7"/>
      <c r="E549" s="7"/>
      <c r="F549" s="7"/>
      <c r="G549" s="7"/>
      <c r="H549" s="7"/>
      <c r="I549" s="70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8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</row>
    <row r="550" spans="1:42" ht="15.5" x14ac:dyDescent="0.35">
      <c r="A550" s="70"/>
      <c r="B550" s="7"/>
      <c r="C550" s="7"/>
      <c r="D550" s="7"/>
      <c r="E550" s="7"/>
      <c r="F550" s="7"/>
      <c r="G550" s="7"/>
      <c r="H550" s="7"/>
      <c r="I550" s="70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8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</row>
    <row r="551" spans="1:42" ht="15.5" x14ac:dyDescent="0.35">
      <c r="A551" s="70"/>
      <c r="B551" s="7"/>
      <c r="C551" s="7"/>
      <c r="D551" s="7"/>
      <c r="E551" s="7"/>
      <c r="F551" s="7"/>
      <c r="G551" s="7"/>
      <c r="H551" s="7"/>
      <c r="I551" s="70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8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</row>
    <row r="552" spans="1:42" ht="15.5" x14ac:dyDescent="0.35">
      <c r="A552" s="70"/>
      <c r="B552" s="7"/>
      <c r="C552" s="7"/>
      <c r="D552" s="7"/>
      <c r="E552" s="7"/>
      <c r="F552" s="7"/>
      <c r="G552" s="7"/>
      <c r="H552" s="7"/>
      <c r="I552" s="70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8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</row>
    <row r="553" spans="1:42" ht="15.5" x14ac:dyDescent="0.35">
      <c r="A553" s="70"/>
      <c r="B553" s="7"/>
      <c r="C553" s="7"/>
      <c r="D553" s="7"/>
      <c r="E553" s="7"/>
      <c r="F553" s="7"/>
      <c r="G553" s="7"/>
      <c r="H553" s="7"/>
      <c r="I553" s="70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8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</row>
    <row r="554" spans="1:42" ht="15.5" x14ac:dyDescent="0.35">
      <c r="A554" s="70"/>
      <c r="B554" s="7"/>
      <c r="C554" s="7"/>
      <c r="D554" s="7"/>
      <c r="E554" s="7"/>
      <c r="F554" s="7"/>
      <c r="G554" s="7"/>
      <c r="H554" s="7"/>
      <c r="I554" s="70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8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</row>
    <row r="555" spans="1:42" ht="15.5" x14ac:dyDescent="0.35">
      <c r="A555" s="70"/>
      <c r="B555" s="7"/>
      <c r="C555" s="7"/>
      <c r="D555" s="7"/>
      <c r="E555" s="7"/>
      <c r="F555" s="7"/>
      <c r="G555" s="7"/>
      <c r="H555" s="7"/>
      <c r="I555" s="70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8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</row>
    <row r="556" spans="1:42" ht="15.5" x14ac:dyDescent="0.35">
      <c r="A556" s="70"/>
      <c r="B556" s="7"/>
      <c r="C556" s="7"/>
      <c r="D556" s="7"/>
      <c r="E556" s="7"/>
      <c r="F556" s="7"/>
      <c r="G556" s="7"/>
      <c r="H556" s="7"/>
      <c r="I556" s="70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8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</row>
    <row r="557" spans="1:42" ht="15.5" x14ac:dyDescent="0.35">
      <c r="A557" s="70"/>
      <c r="B557" s="7"/>
      <c r="C557" s="7"/>
      <c r="D557" s="7"/>
      <c r="E557" s="7"/>
      <c r="F557" s="7"/>
      <c r="G557" s="7"/>
      <c r="H557" s="7"/>
      <c r="I557" s="70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8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</row>
    <row r="558" spans="1:42" ht="15.5" x14ac:dyDescent="0.35">
      <c r="A558" s="70"/>
      <c r="B558" s="7"/>
      <c r="C558" s="7"/>
      <c r="D558" s="7"/>
      <c r="E558" s="7"/>
      <c r="F558" s="7"/>
      <c r="G558" s="7"/>
      <c r="H558" s="7"/>
      <c r="I558" s="70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8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</row>
    <row r="559" spans="1:42" ht="15.5" x14ac:dyDescent="0.35">
      <c r="A559" s="70"/>
      <c r="B559" s="7"/>
      <c r="C559" s="7"/>
      <c r="D559" s="7"/>
      <c r="E559" s="7"/>
      <c r="F559" s="7"/>
      <c r="G559" s="7"/>
      <c r="H559" s="7"/>
      <c r="I559" s="70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8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</row>
    <row r="560" spans="1:42" ht="15.5" x14ac:dyDescent="0.35">
      <c r="A560" s="70"/>
      <c r="B560" s="7"/>
      <c r="C560" s="7"/>
      <c r="D560" s="7"/>
      <c r="E560" s="7"/>
      <c r="F560" s="7"/>
      <c r="G560" s="7"/>
      <c r="H560" s="7"/>
      <c r="I560" s="70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8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</row>
    <row r="561" spans="1:42" ht="15.5" x14ac:dyDescent="0.35">
      <c r="A561" s="70"/>
      <c r="B561" s="7"/>
      <c r="C561" s="7"/>
      <c r="D561" s="7"/>
      <c r="E561" s="7"/>
      <c r="F561" s="7"/>
      <c r="G561" s="7"/>
      <c r="H561" s="7"/>
      <c r="I561" s="70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8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</row>
    <row r="562" spans="1:42" ht="15.5" x14ac:dyDescent="0.35">
      <c r="A562" s="70"/>
      <c r="B562" s="7"/>
      <c r="C562" s="7"/>
      <c r="D562" s="7"/>
      <c r="E562" s="7"/>
      <c r="F562" s="7"/>
      <c r="G562" s="7"/>
      <c r="H562" s="7"/>
      <c r="I562" s="70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8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</row>
    <row r="563" spans="1:42" ht="15.5" x14ac:dyDescent="0.35">
      <c r="A563" s="70"/>
      <c r="B563" s="7"/>
      <c r="C563" s="7"/>
      <c r="D563" s="7"/>
      <c r="E563" s="7"/>
      <c r="F563" s="7"/>
      <c r="G563" s="7"/>
      <c r="H563" s="7"/>
      <c r="I563" s="70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8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</row>
    <row r="564" spans="1:42" ht="15.5" x14ac:dyDescent="0.35">
      <c r="A564" s="70"/>
      <c r="B564" s="7"/>
      <c r="C564" s="7"/>
      <c r="D564" s="7"/>
      <c r="E564" s="7"/>
      <c r="F564" s="7"/>
      <c r="G564" s="7"/>
      <c r="H564" s="7"/>
      <c r="I564" s="70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8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</row>
    <row r="565" spans="1:42" ht="15.5" x14ac:dyDescent="0.35">
      <c r="A565" s="70"/>
      <c r="B565" s="7"/>
      <c r="C565" s="7"/>
      <c r="D565" s="7"/>
      <c r="E565" s="7"/>
      <c r="F565" s="7"/>
      <c r="G565" s="7"/>
      <c r="H565" s="7"/>
      <c r="I565" s="70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8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</row>
    <row r="566" spans="1:42" ht="15.5" x14ac:dyDescent="0.35">
      <c r="A566" s="70"/>
      <c r="B566" s="7"/>
      <c r="C566" s="7"/>
      <c r="D566" s="7"/>
      <c r="E566" s="7"/>
      <c r="F566" s="7"/>
      <c r="G566" s="7"/>
      <c r="H566" s="7"/>
      <c r="I566" s="70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8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</row>
    <row r="567" spans="1:42" ht="15.5" x14ac:dyDescent="0.35">
      <c r="A567" s="70"/>
      <c r="B567" s="7"/>
      <c r="C567" s="7"/>
      <c r="D567" s="7"/>
      <c r="E567" s="7"/>
      <c r="F567" s="7"/>
      <c r="G567" s="7"/>
      <c r="H567" s="7"/>
      <c r="I567" s="70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8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</row>
    <row r="568" spans="1:42" ht="15.5" x14ac:dyDescent="0.35">
      <c r="A568" s="70"/>
      <c r="B568" s="7"/>
      <c r="C568" s="7"/>
      <c r="D568" s="7"/>
      <c r="E568" s="7"/>
      <c r="F568" s="7"/>
      <c r="G568" s="7"/>
      <c r="H568" s="7"/>
      <c r="I568" s="70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8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</row>
    <row r="569" spans="1:42" ht="15.5" x14ac:dyDescent="0.35">
      <c r="A569" s="70"/>
      <c r="B569" s="7"/>
      <c r="C569" s="7"/>
      <c r="D569" s="7"/>
      <c r="E569" s="7"/>
      <c r="F569" s="7"/>
      <c r="G569" s="7"/>
      <c r="H569" s="7"/>
      <c r="I569" s="70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8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</row>
    <row r="570" spans="1:42" ht="15.5" x14ac:dyDescent="0.35">
      <c r="A570" s="70"/>
      <c r="B570" s="7"/>
      <c r="C570" s="7"/>
      <c r="D570" s="7"/>
      <c r="E570" s="7"/>
      <c r="F570" s="7"/>
      <c r="G570" s="7"/>
      <c r="H570" s="7"/>
      <c r="I570" s="70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8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</row>
    <row r="571" spans="1:42" ht="15.5" x14ac:dyDescent="0.35">
      <c r="A571" s="70"/>
      <c r="B571" s="7"/>
      <c r="C571" s="7"/>
      <c r="D571" s="7"/>
      <c r="E571" s="7"/>
      <c r="F571" s="7"/>
      <c r="G571" s="7"/>
      <c r="H571" s="7"/>
      <c r="I571" s="70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8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</row>
    <row r="572" spans="1:42" ht="15.5" x14ac:dyDescent="0.35">
      <c r="A572" s="70"/>
      <c r="B572" s="7"/>
      <c r="C572" s="7"/>
      <c r="D572" s="7"/>
      <c r="E572" s="7"/>
      <c r="F572" s="7"/>
      <c r="G572" s="7"/>
      <c r="H572" s="7"/>
      <c r="I572" s="70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8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</row>
    <row r="573" spans="1:42" ht="15.5" x14ac:dyDescent="0.35">
      <c r="A573" s="70"/>
      <c r="B573" s="7"/>
      <c r="C573" s="7"/>
      <c r="D573" s="7"/>
      <c r="E573" s="7"/>
      <c r="F573" s="7"/>
      <c r="G573" s="7"/>
      <c r="H573" s="7"/>
      <c r="I573" s="70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8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</row>
    <row r="574" spans="1:42" ht="15.5" x14ac:dyDescent="0.35">
      <c r="A574" s="70"/>
      <c r="B574" s="7"/>
      <c r="C574" s="7"/>
      <c r="D574" s="7"/>
      <c r="E574" s="7"/>
      <c r="F574" s="7"/>
      <c r="G574" s="7"/>
      <c r="H574" s="7"/>
      <c r="I574" s="70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8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</row>
    <row r="575" spans="1:42" ht="15.5" x14ac:dyDescent="0.35">
      <c r="A575" s="70"/>
      <c r="B575" s="7"/>
      <c r="C575" s="7"/>
      <c r="D575" s="7"/>
      <c r="E575" s="7"/>
      <c r="F575" s="7"/>
      <c r="G575" s="7"/>
      <c r="H575" s="7"/>
      <c r="I575" s="70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8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</row>
    <row r="576" spans="1:42" ht="15.5" x14ac:dyDescent="0.35">
      <c r="A576" s="70"/>
      <c r="B576" s="7"/>
      <c r="C576" s="7"/>
      <c r="D576" s="7"/>
      <c r="E576" s="7"/>
      <c r="F576" s="7"/>
      <c r="G576" s="7"/>
      <c r="H576" s="7"/>
      <c r="I576" s="70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8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</row>
    <row r="577" spans="1:42" ht="15.5" x14ac:dyDescent="0.35">
      <c r="A577" s="70"/>
      <c r="B577" s="7"/>
      <c r="C577" s="7"/>
      <c r="D577" s="7"/>
      <c r="E577" s="7"/>
      <c r="F577" s="7"/>
      <c r="G577" s="7"/>
      <c r="H577" s="7"/>
      <c r="I577" s="70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8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</row>
    <row r="578" spans="1:42" ht="15.5" x14ac:dyDescent="0.35">
      <c r="A578" s="70"/>
      <c r="B578" s="7"/>
      <c r="C578" s="7"/>
      <c r="D578" s="7"/>
      <c r="E578" s="7"/>
      <c r="F578" s="7"/>
      <c r="G578" s="7"/>
      <c r="H578" s="7"/>
      <c r="I578" s="70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8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</row>
    <row r="579" spans="1:42" ht="15.5" x14ac:dyDescent="0.35">
      <c r="A579" s="70"/>
      <c r="B579" s="7"/>
      <c r="C579" s="7"/>
      <c r="D579" s="7"/>
      <c r="E579" s="7"/>
      <c r="F579" s="7"/>
      <c r="G579" s="7"/>
      <c r="H579" s="7"/>
      <c r="I579" s="70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8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</row>
    <row r="580" spans="1:42" ht="15.5" x14ac:dyDescent="0.35">
      <c r="A580" s="70"/>
      <c r="B580" s="7"/>
      <c r="C580" s="7"/>
      <c r="D580" s="7"/>
      <c r="E580" s="7"/>
      <c r="F580" s="7"/>
      <c r="G580" s="7"/>
      <c r="H580" s="7"/>
      <c r="I580" s="70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8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</row>
    <row r="581" spans="1:42" ht="15.5" x14ac:dyDescent="0.35">
      <c r="A581" s="70"/>
      <c r="B581" s="7"/>
      <c r="C581" s="7"/>
      <c r="D581" s="7"/>
      <c r="E581" s="7"/>
      <c r="F581" s="7"/>
      <c r="G581" s="7"/>
      <c r="H581" s="7"/>
      <c r="I581" s="70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8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</row>
    <row r="582" spans="1:42" ht="15.5" x14ac:dyDescent="0.35">
      <c r="A582" s="70"/>
      <c r="B582" s="7"/>
      <c r="C582" s="7"/>
      <c r="D582" s="7"/>
      <c r="E582" s="7"/>
      <c r="F582" s="7"/>
      <c r="G582" s="7"/>
      <c r="H582" s="7"/>
      <c r="I582" s="70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8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</row>
    <row r="583" spans="1:42" ht="15.5" x14ac:dyDescent="0.35">
      <c r="A583" s="70"/>
      <c r="B583" s="7"/>
      <c r="C583" s="7"/>
      <c r="D583" s="7"/>
      <c r="E583" s="7"/>
      <c r="F583" s="7"/>
      <c r="G583" s="7"/>
      <c r="H583" s="7"/>
      <c r="I583" s="70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8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</row>
    <row r="584" spans="1:42" ht="15.5" x14ac:dyDescent="0.35">
      <c r="A584" s="70"/>
      <c r="B584" s="7"/>
      <c r="C584" s="7"/>
      <c r="D584" s="7"/>
      <c r="E584" s="7"/>
      <c r="F584" s="7"/>
      <c r="G584" s="7"/>
      <c r="H584" s="7"/>
      <c r="I584" s="70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8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</row>
    <row r="585" spans="1:42" ht="15.5" x14ac:dyDescent="0.35">
      <c r="A585" s="70"/>
      <c r="B585" s="7"/>
      <c r="C585" s="7"/>
      <c r="D585" s="7"/>
      <c r="E585" s="7"/>
      <c r="F585" s="7"/>
      <c r="G585" s="7"/>
      <c r="H585" s="7"/>
      <c r="I585" s="70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8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</row>
    <row r="586" spans="1:42" ht="15.5" x14ac:dyDescent="0.35">
      <c r="A586" s="70"/>
      <c r="B586" s="7"/>
      <c r="C586" s="7"/>
      <c r="D586" s="7"/>
      <c r="E586" s="7"/>
      <c r="F586" s="7"/>
      <c r="G586" s="7"/>
      <c r="H586" s="7"/>
      <c r="I586" s="70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8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</row>
    <row r="587" spans="1:42" ht="15.5" x14ac:dyDescent="0.35">
      <c r="A587" s="70"/>
      <c r="B587" s="7"/>
      <c r="C587" s="7"/>
      <c r="D587" s="7"/>
      <c r="E587" s="7"/>
      <c r="F587" s="7"/>
      <c r="G587" s="7"/>
      <c r="H587" s="7"/>
      <c r="I587" s="70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8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</row>
    <row r="588" spans="1:42" ht="15.5" x14ac:dyDescent="0.35">
      <c r="A588" s="70"/>
      <c r="B588" s="7"/>
      <c r="C588" s="7"/>
      <c r="D588" s="7"/>
      <c r="E588" s="7"/>
      <c r="F588" s="7"/>
      <c r="G588" s="7"/>
      <c r="H588" s="7"/>
      <c r="I588" s="70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8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</row>
    <row r="589" spans="1:42" ht="15.5" x14ac:dyDescent="0.35">
      <c r="A589" s="70"/>
      <c r="B589" s="7"/>
      <c r="C589" s="7"/>
      <c r="D589" s="7"/>
      <c r="E589" s="7"/>
      <c r="F589" s="7"/>
      <c r="G589" s="7"/>
      <c r="H589" s="7"/>
      <c r="I589" s="70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8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</row>
    <row r="590" spans="1:42" ht="15.5" x14ac:dyDescent="0.35">
      <c r="A590" s="70"/>
      <c r="B590" s="7"/>
      <c r="C590" s="7"/>
      <c r="D590" s="7"/>
      <c r="E590" s="7"/>
      <c r="F590" s="7"/>
      <c r="G590" s="7"/>
      <c r="H590" s="7"/>
      <c r="I590" s="70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8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</row>
    <row r="591" spans="1:42" ht="15.5" x14ac:dyDescent="0.35">
      <c r="A591" s="70"/>
      <c r="B591" s="7"/>
      <c r="C591" s="7"/>
      <c r="D591" s="7"/>
      <c r="E591" s="7"/>
      <c r="F591" s="7"/>
      <c r="G591" s="7"/>
      <c r="H591" s="7"/>
      <c r="I591" s="70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8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</row>
    <row r="592" spans="1:42" ht="15.5" x14ac:dyDescent="0.35">
      <c r="A592" s="70"/>
      <c r="B592" s="7"/>
      <c r="C592" s="7"/>
      <c r="D592" s="7"/>
      <c r="E592" s="7"/>
      <c r="F592" s="7"/>
      <c r="G592" s="7"/>
      <c r="H592" s="7"/>
      <c r="I592" s="70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8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</row>
    <row r="593" spans="1:42" ht="15.5" x14ac:dyDescent="0.35">
      <c r="A593" s="70"/>
      <c r="B593" s="7"/>
      <c r="C593" s="7"/>
      <c r="D593" s="7"/>
      <c r="E593" s="7"/>
      <c r="F593" s="7"/>
      <c r="G593" s="7"/>
      <c r="H593" s="7"/>
      <c r="I593" s="70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8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</row>
    <row r="594" spans="1:42" ht="15.5" x14ac:dyDescent="0.35">
      <c r="A594" s="70"/>
      <c r="B594" s="7"/>
      <c r="C594" s="7"/>
      <c r="D594" s="7"/>
      <c r="E594" s="7"/>
      <c r="F594" s="7"/>
      <c r="G594" s="7"/>
      <c r="H594" s="7"/>
      <c r="I594" s="70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8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</row>
    <row r="595" spans="1:42" ht="15.5" x14ac:dyDescent="0.35">
      <c r="A595" s="70"/>
      <c r="B595" s="7"/>
      <c r="C595" s="7"/>
      <c r="D595" s="7"/>
      <c r="E595" s="7"/>
      <c r="F595" s="7"/>
      <c r="G595" s="7"/>
      <c r="H595" s="7"/>
      <c r="I595" s="70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8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</row>
    <row r="596" spans="1:42" ht="15.5" x14ac:dyDescent="0.35">
      <c r="A596" s="70"/>
      <c r="B596" s="7"/>
      <c r="C596" s="7"/>
      <c r="D596" s="7"/>
      <c r="E596" s="7"/>
      <c r="F596" s="7"/>
      <c r="G596" s="7"/>
      <c r="H596" s="7"/>
      <c r="I596" s="70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8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</row>
    <row r="597" spans="1:42" ht="15.5" x14ac:dyDescent="0.35">
      <c r="A597" s="70"/>
      <c r="B597" s="7"/>
      <c r="C597" s="7"/>
      <c r="D597" s="7"/>
      <c r="E597" s="7"/>
      <c r="F597" s="7"/>
      <c r="G597" s="7"/>
      <c r="H597" s="7"/>
      <c r="I597" s="70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8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</row>
    <row r="598" spans="1:42" ht="15.5" x14ac:dyDescent="0.35">
      <c r="A598" s="70"/>
      <c r="B598" s="7"/>
      <c r="C598" s="7"/>
      <c r="D598" s="7"/>
      <c r="E598" s="7"/>
      <c r="F598" s="7"/>
      <c r="G598" s="7"/>
      <c r="H598" s="7"/>
      <c r="I598" s="70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8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</row>
    <row r="599" spans="1:42" ht="15.5" x14ac:dyDescent="0.35">
      <c r="A599" s="70"/>
      <c r="B599" s="7"/>
      <c r="C599" s="7"/>
      <c r="D599" s="7"/>
      <c r="E599" s="7"/>
      <c r="F599" s="7"/>
      <c r="G599" s="7"/>
      <c r="H599" s="7"/>
      <c r="I599" s="70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8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</row>
    <row r="600" spans="1:42" ht="15.5" x14ac:dyDescent="0.35">
      <c r="A600" s="70"/>
      <c r="B600" s="7"/>
      <c r="C600" s="7"/>
      <c r="D600" s="7"/>
      <c r="E600" s="7"/>
      <c r="F600" s="7"/>
      <c r="G600" s="7"/>
      <c r="H600" s="7"/>
      <c r="I600" s="70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8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</row>
    <row r="601" spans="1:42" ht="15.5" x14ac:dyDescent="0.35">
      <c r="A601" s="70"/>
      <c r="B601" s="7"/>
      <c r="C601" s="7"/>
      <c r="D601" s="7"/>
      <c r="E601" s="7"/>
      <c r="F601" s="7"/>
      <c r="G601" s="7"/>
      <c r="H601" s="7"/>
      <c r="I601" s="70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8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</row>
    <row r="602" spans="1:42" ht="15.5" x14ac:dyDescent="0.35">
      <c r="A602" s="70"/>
      <c r="B602" s="7"/>
      <c r="C602" s="7"/>
      <c r="D602" s="7"/>
      <c r="E602" s="7"/>
      <c r="F602" s="7"/>
      <c r="G602" s="7"/>
      <c r="H602" s="7"/>
      <c r="I602" s="70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8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</row>
    <row r="603" spans="1:42" ht="15.5" x14ac:dyDescent="0.35">
      <c r="A603" s="70"/>
      <c r="B603" s="7"/>
      <c r="C603" s="7"/>
      <c r="D603" s="7"/>
      <c r="E603" s="7"/>
      <c r="F603" s="7"/>
      <c r="G603" s="7"/>
      <c r="H603" s="7"/>
      <c r="I603" s="70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8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</row>
    <row r="604" spans="1:42" ht="15.5" x14ac:dyDescent="0.35">
      <c r="A604" s="70"/>
      <c r="B604" s="7"/>
      <c r="C604" s="7"/>
      <c r="D604" s="7"/>
      <c r="E604" s="7"/>
      <c r="F604" s="7"/>
      <c r="G604" s="7"/>
      <c r="H604" s="7"/>
      <c r="I604" s="70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8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</row>
    <row r="605" spans="1:42" ht="15.5" x14ac:dyDescent="0.35">
      <c r="A605" s="70"/>
      <c r="B605" s="7"/>
      <c r="C605" s="7"/>
      <c r="D605" s="7"/>
      <c r="E605" s="7"/>
      <c r="F605" s="7"/>
      <c r="G605" s="7"/>
      <c r="H605" s="7"/>
      <c r="I605" s="70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8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</row>
    <row r="606" spans="1:42" ht="15.5" x14ac:dyDescent="0.35">
      <c r="A606" s="70"/>
      <c r="B606" s="7"/>
      <c r="C606" s="7"/>
      <c r="D606" s="7"/>
      <c r="E606" s="7"/>
      <c r="F606" s="7"/>
      <c r="G606" s="7"/>
      <c r="H606" s="7"/>
      <c r="I606" s="70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8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</row>
    <row r="607" spans="1:42" ht="15.5" x14ac:dyDescent="0.35">
      <c r="A607" s="70"/>
      <c r="B607" s="7"/>
      <c r="C607" s="7"/>
      <c r="D607" s="7"/>
      <c r="E607" s="7"/>
      <c r="F607" s="7"/>
      <c r="G607" s="7"/>
      <c r="H607" s="7"/>
      <c r="I607" s="70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8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</row>
    <row r="608" spans="1:42" ht="15.5" x14ac:dyDescent="0.35">
      <c r="A608" s="70"/>
      <c r="B608" s="7"/>
      <c r="C608" s="7"/>
      <c r="D608" s="7"/>
      <c r="E608" s="7"/>
      <c r="F608" s="7"/>
      <c r="G608" s="7"/>
      <c r="H608" s="7"/>
      <c r="I608" s="70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8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</row>
    <row r="609" spans="1:42" ht="15.5" x14ac:dyDescent="0.35">
      <c r="A609" s="70"/>
      <c r="B609" s="7"/>
      <c r="C609" s="7"/>
      <c r="D609" s="7"/>
      <c r="E609" s="7"/>
      <c r="F609" s="7"/>
      <c r="G609" s="7"/>
      <c r="H609" s="7"/>
      <c r="I609" s="70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8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</row>
    <row r="610" spans="1:42" ht="15.5" x14ac:dyDescent="0.35">
      <c r="A610" s="70"/>
      <c r="B610" s="7"/>
      <c r="C610" s="7"/>
      <c r="D610" s="7"/>
      <c r="E610" s="7"/>
      <c r="F610" s="7"/>
      <c r="G610" s="7"/>
      <c r="H610" s="7"/>
      <c r="I610" s="70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8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</row>
    <row r="611" spans="1:42" ht="15.5" x14ac:dyDescent="0.35">
      <c r="A611" s="70"/>
      <c r="B611" s="7"/>
      <c r="C611" s="7"/>
      <c r="D611" s="7"/>
      <c r="E611" s="7"/>
      <c r="F611" s="7"/>
      <c r="G611" s="7"/>
      <c r="H611" s="7"/>
      <c r="I611" s="70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8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</row>
    <row r="612" spans="1:42" ht="15.5" x14ac:dyDescent="0.35">
      <c r="A612" s="70"/>
      <c r="B612" s="7"/>
      <c r="C612" s="7"/>
      <c r="D612" s="7"/>
      <c r="E612" s="7"/>
      <c r="F612" s="7"/>
      <c r="G612" s="7"/>
      <c r="H612" s="7"/>
      <c r="I612" s="70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8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</row>
    <row r="613" spans="1:42" ht="15.5" x14ac:dyDescent="0.35">
      <c r="A613" s="70"/>
      <c r="B613" s="7"/>
      <c r="C613" s="7"/>
      <c r="D613" s="7"/>
      <c r="E613" s="7"/>
      <c r="F613" s="7"/>
      <c r="G613" s="7"/>
      <c r="H613" s="7"/>
      <c r="I613" s="70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8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</row>
    <row r="614" spans="1:42" ht="15.5" x14ac:dyDescent="0.35">
      <c r="A614" s="70"/>
      <c r="B614" s="7"/>
      <c r="C614" s="7"/>
      <c r="D614" s="7"/>
      <c r="E614" s="7"/>
      <c r="F614" s="7"/>
      <c r="G614" s="7"/>
      <c r="H614" s="7"/>
      <c r="I614" s="70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8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</row>
    <row r="615" spans="1:42" ht="15.5" x14ac:dyDescent="0.35">
      <c r="A615" s="70"/>
      <c r="B615" s="7"/>
      <c r="C615" s="7"/>
      <c r="D615" s="7"/>
      <c r="E615" s="7"/>
      <c r="F615" s="7"/>
      <c r="G615" s="7"/>
      <c r="H615" s="7"/>
      <c r="I615" s="70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8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</row>
    <row r="616" spans="1:42" ht="15.5" x14ac:dyDescent="0.35">
      <c r="A616" s="70"/>
      <c r="B616" s="7"/>
      <c r="C616" s="7"/>
      <c r="D616" s="7"/>
      <c r="E616" s="7"/>
      <c r="F616" s="7"/>
      <c r="G616" s="7"/>
      <c r="H616" s="7"/>
      <c r="I616" s="70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8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</row>
    <row r="617" spans="1:42" ht="15.5" x14ac:dyDescent="0.35">
      <c r="A617" s="70"/>
      <c r="B617" s="7"/>
      <c r="C617" s="7"/>
      <c r="D617" s="7"/>
      <c r="E617" s="7"/>
      <c r="F617" s="7"/>
      <c r="G617" s="7"/>
      <c r="H617" s="7"/>
      <c r="I617" s="70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8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</row>
    <row r="618" spans="1:42" ht="15.5" x14ac:dyDescent="0.35">
      <c r="A618" s="70"/>
      <c r="B618" s="7"/>
      <c r="C618" s="7"/>
      <c r="D618" s="7"/>
      <c r="E618" s="7"/>
      <c r="F618" s="7"/>
      <c r="G618" s="7"/>
      <c r="H618" s="7"/>
      <c r="I618" s="70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8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</row>
    <row r="619" spans="1:42" ht="15.5" x14ac:dyDescent="0.35">
      <c r="A619" s="70"/>
      <c r="B619" s="7"/>
      <c r="C619" s="7"/>
      <c r="D619" s="7"/>
      <c r="E619" s="7"/>
      <c r="F619" s="7"/>
      <c r="G619" s="7"/>
      <c r="H619" s="7"/>
      <c r="I619" s="70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8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</row>
    <row r="620" spans="1:42" ht="15.5" x14ac:dyDescent="0.35">
      <c r="A620" s="70"/>
      <c r="B620" s="7"/>
      <c r="C620" s="7"/>
      <c r="D620" s="7"/>
      <c r="E620" s="7"/>
      <c r="F620" s="7"/>
      <c r="G620" s="7"/>
      <c r="H620" s="7"/>
      <c r="I620" s="70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8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</row>
    <row r="621" spans="1:42" ht="15.5" x14ac:dyDescent="0.35">
      <c r="A621" s="70"/>
      <c r="B621" s="7"/>
      <c r="C621" s="7"/>
      <c r="D621" s="7"/>
      <c r="E621" s="7"/>
      <c r="F621" s="7"/>
      <c r="G621" s="7"/>
      <c r="H621" s="7"/>
      <c r="I621" s="70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8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</row>
    <row r="622" spans="1:42" ht="15.5" x14ac:dyDescent="0.35">
      <c r="A622" s="70"/>
      <c r="B622" s="7"/>
      <c r="C622" s="7"/>
      <c r="D622" s="7"/>
      <c r="E622" s="7"/>
      <c r="F622" s="7"/>
      <c r="G622" s="7"/>
      <c r="H622" s="7"/>
      <c r="I622" s="70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8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</row>
    <row r="623" spans="1:42" ht="15.5" x14ac:dyDescent="0.35">
      <c r="A623" s="70"/>
      <c r="B623" s="7"/>
      <c r="C623" s="7"/>
      <c r="D623" s="7"/>
      <c r="E623" s="7"/>
      <c r="F623" s="7"/>
      <c r="G623" s="7"/>
      <c r="H623" s="7"/>
      <c r="I623" s="70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8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</row>
    <row r="624" spans="1:42" ht="15.5" x14ac:dyDescent="0.35">
      <c r="A624" s="70"/>
      <c r="B624" s="7"/>
      <c r="C624" s="7"/>
      <c r="D624" s="7"/>
      <c r="E624" s="7"/>
      <c r="F624" s="7"/>
      <c r="G624" s="7"/>
      <c r="H624" s="7"/>
      <c r="I624" s="70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8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</row>
    <row r="625" spans="1:42" ht="15.5" x14ac:dyDescent="0.35">
      <c r="A625" s="70"/>
      <c r="B625" s="7"/>
      <c r="C625" s="7"/>
      <c r="D625" s="7"/>
      <c r="E625" s="7"/>
      <c r="F625" s="7"/>
      <c r="G625" s="7"/>
      <c r="H625" s="7"/>
      <c r="I625" s="70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8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</row>
    <row r="626" spans="1:42" ht="15.5" x14ac:dyDescent="0.35">
      <c r="A626" s="70"/>
      <c r="B626" s="7"/>
      <c r="C626" s="7"/>
      <c r="D626" s="7"/>
      <c r="E626" s="7"/>
      <c r="F626" s="7"/>
      <c r="G626" s="7"/>
      <c r="H626" s="7"/>
      <c r="I626" s="70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8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</row>
    <row r="627" spans="1:42" ht="15.5" x14ac:dyDescent="0.35">
      <c r="A627" s="70"/>
      <c r="B627" s="7"/>
      <c r="C627" s="7"/>
      <c r="D627" s="7"/>
      <c r="E627" s="7"/>
      <c r="F627" s="7"/>
      <c r="G627" s="7"/>
      <c r="H627" s="7"/>
      <c r="I627" s="70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8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</row>
    <row r="628" spans="1:42" ht="15.5" x14ac:dyDescent="0.35">
      <c r="A628" s="70"/>
      <c r="B628" s="7"/>
      <c r="C628" s="7"/>
      <c r="D628" s="7"/>
      <c r="E628" s="7"/>
      <c r="F628" s="7"/>
      <c r="G628" s="7"/>
      <c r="H628" s="7"/>
      <c r="I628" s="70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8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</row>
    <row r="629" spans="1:42" ht="15.5" x14ac:dyDescent="0.35">
      <c r="A629" s="70"/>
      <c r="B629" s="7"/>
      <c r="C629" s="7"/>
      <c r="D629" s="7"/>
      <c r="E629" s="7"/>
      <c r="F629" s="7"/>
      <c r="G629" s="7"/>
      <c r="H629" s="7"/>
      <c r="I629" s="70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8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</row>
    <row r="630" spans="1:42" ht="15.5" x14ac:dyDescent="0.35">
      <c r="A630" s="70"/>
      <c r="B630" s="7"/>
      <c r="C630" s="7"/>
      <c r="D630" s="7"/>
      <c r="E630" s="7"/>
      <c r="F630" s="7"/>
      <c r="G630" s="7"/>
      <c r="H630" s="7"/>
      <c r="I630" s="70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8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</row>
    <row r="631" spans="1:42" ht="15.5" x14ac:dyDescent="0.35">
      <c r="A631" s="70"/>
      <c r="B631" s="7"/>
      <c r="C631" s="7"/>
      <c r="D631" s="7"/>
      <c r="E631" s="7"/>
      <c r="F631" s="7"/>
      <c r="G631" s="7"/>
      <c r="H631" s="7"/>
      <c r="I631" s="70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8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</row>
    <row r="632" spans="1:42" ht="15.5" x14ac:dyDescent="0.35">
      <c r="A632" s="70"/>
      <c r="B632" s="7"/>
      <c r="C632" s="7"/>
      <c r="D632" s="7"/>
      <c r="E632" s="7"/>
      <c r="F632" s="7"/>
      <c r="G632" s="7"/>
      <c r="H632" s="7"/>
      <c r="I632" s="70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8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</row>
    <row r="633" spans="1:42" ht="15.5" x14ac:dyDescent="0.35">
      <c r="A633" s="70"/>
      <c r="B633" s="7"/>
      <c r="C633" s="7"/>
      <c r="D633" s="7"/>
      <c r="E633" s="7"/>
      <c r="F633" s="7"/>
      <c r="G633" s="7"/>
      <c r="H633" s="7"/>
      <c r="I633" s="70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8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</row>
    <row r="634" spans="1:42" ht="15.5" x14ac:dyDescent="0.35">
      <c r="A634" s="70"/>
      <c r="B634" s="7"/>
      <c r="C634" s="7"/>
      <c r="D634" s="7"/>
      <c r="E634" s="7"/>
      <c r="F634" s="7"/>
      <c r="G634" s="7"/>
      <c r="H634" s="7"/>
      <c r="I634" s="70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8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</row>
    <row r="635" spans="1:42" ht="15.5" x14ac:dyDescent="0.35">
      <c r="A635" s="70"/>
      <c r="B635" s="7"/>
      <c r="C635" s="7"/>
      <c r="D635" s="7"/>
      <c r="E635" s="7"/>
      <c r="F635" s="7"/>
      <c r="G635" s="7"/>
      <c r="H635" s="7"/>
      <c r="I635" s="70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8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</row>
    <row r="636" spans="1:42" ht="15.5" x14ac:dyDescent="0.35">
      <c r="A636" s="70"/>
      <c r="B636" s="7"/>
      <c r="C636" s="7"/>
      <c r="D636" s="7"/>
      <c r="E636" s="7"/>
      <c r="F636" s="7"/>
      <c r="G636" s="7"/>
      <c r="H636" s="7"/>
      <c r="I636" s="70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8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</row>
    <row r="637" spans="1:42" ht="15.5" x14ac:dyDescent="0.35">
      <c r="A637" s="70"/>
      <c r="B637" s="7"/>
      <c r="C637" s="7"/>
      <c r="D637" s="7"/>
      <c r="E637" s="7"/>
      <c r="F637" s="7"/>
      <c r="G637" s="7"/>
      <c r="H637" s="7"/>
      <c r="I637" s="70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8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</row>
    <row r="638" spans="1:42" ht="15.5" x14ac:dyDescent="0.35">
      <c r="A638" s="70"/>
      <c r="B638" s="7"/>
      <c r="C638" s="7"/>
      <c r="D638" s="7"/>
      <c r="E638" s="7"/>
      <c r="F638" s="7"/>
      <c r="G638" s="7"/>
      <c r="H638" s="7"/>
      <c r="I638" s="70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8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</row>
    <row r="639" spans="1:42" ht="15.5" x14ac:dyDescent="0.35">
      <c r="A639" s="70"/>
      <c r="B639" s="7"/>
      <c r="C639" s="7"/>
      <c r="D639" s="7"/>
      <c r="E639" s="7"/>
      <c r="F639" s="7"/>
      <c r="G639" s="7"/>
      <c r="H639" s="7"/>
      <c r="I639" s="70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8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</row>
    <row r="640" spans="1:42" ht="15.5" x14ac:dyDescent="0.35">
      <c r="A640" s="70"/>
      <c r="B640" s="7"/>
      <c r="C640" s="7"/>
      <c r="D640" s="7"/>
      <c r="E640" s="7"/>
      <c r="F640" s="7"/>
      <c r="G640" s="7"/>
      <c r="H640" s="7"/>
      <c r="I640" s="70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8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</row>
    <row r="641" spans="1:42" ht="15.5" x14ac:dyDescent="0.35">
      <c r="A641" s="70"/>
      <c r="B641" s="7"/>
      <c r="C641" s="7"/>
      <c r="D641" s="7"/>
      <c r="E641" s="7"/>
      <c r="F641" s="7"/>
      <c r="G641" s="7"/>
      <c r="H641" s="7"/>
      <c r="I641" s="70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8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</row>
    <row r="642" spans="1:42" ht="15.5" x14ac:dyDescent="0.35">
      <c r="A642" s="70"/>
      <c r="B642" s="7"/>
      <c r="C642" s="7"/>
      <c r="D642" s="7"/>
      <c r="E642" s="7"/>
      <c r="F642" s="7"/>
      <c r="G642" s="7"/>
      <c r="H642" s="7"/>
      <c r="I642" s="70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8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</row>
    <row r="643" spans="1:42" ht="15.5" x14ac:dyDescent="0.35">
      <c r="A643" s="70"/>
      <c r="B643" s="7"/>
      <c r="C643" s="7"/>
      <c r="D643" s="7"/>
      <c r="E643" s="7"/>
      <c r="F643" s="7"/>
      <c r="G643" s="7"/>
      <c r="H643" s="7"/>
      <c r="I643" s="70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8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</row>
    <row r="644" spans="1:42" ht="15.5" x14ac:dyDescent="0.35">
      <c r="A644" s="70"/>
      <c r="B644" s="7"/>
      <c r="C644" s="7"/>
      <c r="D644" s="7"/>
      <c r="E644" s="7"/>
      <c r="F644" s="7"/>
      <c r="G644" s="7"/>
      <c r="H644" s="7"/>
      <c r="I644" s="70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8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</row>
    <row r="645" spans="1:42" ht="15.5" x14ac:dyDescent="0.35">
      <c r="A645" s="70"/>
      <c r="B645" s="7"/>
      <c r="C645" s="7"/>
      <c r="D645" s="7"/>
      <c r="E645" s="7"/>
      <c r="F645" s="7"/>
      <c r="G645" s="7"/>
      <c r="H645" s="7"/>
      <c r="I645" s="70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8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</row>
    <row r="646" spans="1:42" ht="15.5" x14ac:dyDescent="0.35">
      <c r="A646" s="70"/>
      <c r="B646" s="7"/>
      <c r="C646" s="7"/>
      <c r="D646" s="7"/>
      <c r="E646" s="7"/>
      <c r="F646" s="7"/>
      <c r="G646" s="7"/>
      <c r="H646" s="7"/>
      <c r="I646" s="70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8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</row>
    <row r="647" spans="1:42" ht="15.5" x14ac:dyDescent="0.35">
      <c r="A647" s="70"/>
      <c r="B647" s="7"/>
      <c r="C647" s="7"/>
      <c r="D647" s="7"/>
      <c r="E647" s="7"/>
      <c r="F647" s="7"/>
      <c r="G647" s="7"/>
      <c r="H647" s="7"/>
      <c r="I647" s="70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8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</row>
    <row r="648" spans="1:42" ht="15.5" x14ac:dyDescent="0.35">
      <c r="A648" s="70"/>
      <c r="B648" s="7"/>
      <c r="C648" s="7"/>
      <c r="D648" s="7"/>
      <c r="E648" s="7"/>
      <c r="F648" s="7"/>
      <c r="G648" s="7"/>
      <c r="H648" s="7"/>
      <c r="I648" s="70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8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</row>
    <row r="649" spans="1:42" ht="15.5" x14ac:dyDescent="0.35">
      <c r="A649" s="70"/>
      <c r="B649" s="7"/>
      <c r="C649" s="7"/>
      <c r="D649" s="7"/>
      <c r="E649" s="7"/>
      <c r="F649" s="7"/>
      <c r="G649" s="7"/>
      <c r="H649" s="7"/>
      <c r="I649" s="70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8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</row>
    <row r="650" spans="1:42" ht="15.5" x14ac:dyDescent="0.35">
      <c r="A650" s="70"/>
      <c r="B650" s="7"/>
      <c r="C650" s="7"/>
      <c r="D650" s="7"/>
      <c r="E650" s="7"/>
      <c r="F650" s="7"/>
      <c r="G650" s="7"/>
      <c r="H650" s="7"/>
      <c r="I650" s="70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8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</row>
    <row r="651" spans="1:42" ht="15.5" x14ac:dyDescent="0.35">
      <c r="A651" s="70"/>
      <c r="B651" s="7"/>
      <c r="C651" s="7"/>
      <c r="D651" s="7"/>
      <c r="E651" s="7"/>
      <c r="F651" s="7"/>
      <c r="G651" s="7"/>
      <c r="H651" s="7"/>
      <c r="I651" s="70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8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</row>
    <row r="652" spans="1:42" ht="15.5" x14ac:dyDescent="0.35">
      <c r="A652" s="70"/>
      <c r="B652" s="7"/>
      <c r="C652" s="7"/>
      <c r="D652" s="7"/>
      <c r="E652" s="7"/>
      <c r="F652" s="7"/>
      <c r="G652" s="7"/>
      <c r="H652" s="7"/>
      <c r="I652" s="70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8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</row>
    <row r="653" spans="1:42" ht="15.5" x14ac:dyDescent="0.35">
      <c r="A653" s="70"/>
      <c r="B653" s="7"/>
      <c r="C653" s="7"/>
      <c r="D653" s="7"/>
      <c r="E653" s="7"/>
      <c r="F653" s="7"/>
      <c r="G653" s="7"/>
      <c r="H653" s="7"/>
      <c r="I653" s="70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8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</row>
    <row r="654" spans="1:42" ht="15.5" x14ac:dyDescent="0.35">
      <c r="A654" s="70"/>
      <c r="B654" s="7"/>
      <c r="C654" s="7"/>
      <c r="D654" s="7"/>
      <c r="E654" s="7"/>
      <c r="F654" s="7"/>
      <c r="G654" s="7"/>
      <c r="H654" s="7"/>
      <c r="I654" s="70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8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</row>
    <row r="655" spans="1:42" ht="15.5" x14ac:dyDescent="0.35">
      <c r="A655" s="70"/>
      <c r="B655" s="7"/>
      <c r="C655" s="7"/>
      <c r="D655" s="7"/>
      <c r="E655" s="7"/>
      <c r="F655" s="7"/>
      <c r="G655" s="7"/>
      <c r="H655" s="7"/>
      <c r="I655" s="70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8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</row>
    <row r="656" spans="1:42" ht="15.5" x14ac:dyDescent="0.35">
      <c r="A656" s="70"/>
      <c r="B656" s="7"/>
      <c r="C656" s="7"/>
      <c r="D656" s="7"/>
      <c r="E656" s="7"/>
      <c r="F656" s="7"/>
      <c r="G656" s="7"/>
      <c r="H656" s="7"/>
      <c r="I656" s="70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8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</row>
    <row r="657" spans="1:42" ht="15.5" x14ac:dyDescent="0.35">
      <c r="A657" s="70"/>
      <c r="B657" s="7"/>
      <c r="C657" s="7"/>
      <c r="D657" s="7"/>
      <c r="E657" s="7"/>
      <c r="F657" s="7"/>
      <c r="G657" s="7"/>
      <c r="H657" s="7"/>
      <c r="I657" s="70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8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</row>
    <row r="658" spans="1:42" ht="15.5" x14ac:dyDescent="0.35">
      <c r="A658" s="70"/>
      <c r="B658" s="7"/>
      <c r="C658" s="7"/>
      <c r="D658" s="7"/>
      <c r="E658" s="7"/>
      <c r="F658" s="7"/>
      <c r="G658" s="7"/>
      <c r="H658" s="7"/>
      <c r="I658" s="70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8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</row>
    <row r="659" spans="1:42" ht="15.5" x14ac:dyDescent="0.35">
      <c r="A659" s="70"/>
      <c r="B659" s="7"/>
      <c r="C659" s="7"/>
      <c r="D659" s="7"/>
      <c r="E659" s="7"/>
      <c r="F659" s="7"/>
      <c r="G659" s="7"/>
      <c r="H659" s="7"/>
      <c r="I659" s="70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8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</row>
    <row r="660" spans="1:42" ht="15.5" x14ac:dyDescent="0.35">
      <c r="A660" s="70"/>
      <c r="B660" s="7"/>
      <c r="C660" s="7"/>
      <c r="D660" s="7"/>
      <c r="E660" s="7"/>
      <c r="F660" s="7"/>
      <c r="G660" s="7"/>
      <c r="H660" s="7"/>
      <c r="I660" s="70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8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</row>
    <row r="661" spans="1:42" ht="15.5" x14ac:dyDescent="0.35">
      <c r="A661" s="70"/>
      <c r="B661" s="7"/>
      <c r="C661" s="7"/>
      <c r="D661" s="7"/>
      <c r="E661" s="7"/>
      <c r="F661" s="7"/>
      <c r="G661" s="7"/>
      <c r="H661" s="7"/>
      <c r="I661" s="70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8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</row>
    <row r="662" spans="1:42" ht="15.5" x14ac:dyDescent="0.35">
      <c r="A662" s="70"/>
      <c r="B662" s="7"/>
      <c r="C662" s="7"/>
      <c r="D662" s="7"/>
      <c r="E662" s="7"/>
      <c r="F662" s="7"/>
      <c r="G662" s="7"/>
      <c r="H662" s="7"/>
      <c r="I662" s="70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8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</row>
    <row r="663" spans="1:42" ht="15.5" x14ac:dyDescent="0.35">
      <c r="A663" s="70"/>
      <c r="B663" s="7"/>
      <c r="C663" s="7"/>
      <c r="D663" s="7"/>
      <c r="E663" s="7"/>
      <c r="F663" s="7"/>
      <c r="G663" s="7"/>
      <c r="H663" s="7"/>
      <c r="I663" s="70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8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</row>
    <row r="664" spans="1:42" ht="15.5" x14ac:dyDescent="0.35">
      <c r="A664" s="70"/>
      <c r="B664" s="7"/>
      <c r="C664" s="7"/>
      <c r="D664" s="7"/>
      <c r="E664" s="7"/>
      <c r="F664" s="7"/>
      <c r="G664" s="7"/>
      <c r="H664" s="7"/>
      <c r="I664" s="70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8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</row>
    <row r="665" spans="1:42" ht="15.5" x14ac:dyDescent="0.35">
      <c r="A665" s="70"/>
      <c r="B665" s="7"/>
      <c r="C665" s="7"/>
      <c r="D665" s="7"/>
      <c r="E665" s="7"/>
      <c r="F665" s="7"/>
      <c r="G665" s="7"/>
      <c r="H665" s="7"/>
      <c r="I665" s="70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8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</row>
    <row r="666" spans="1:42" ht="15.5" x14ac:dyDescent="0.35">
      <c r="A666" s="70"/>
      <c r="B666" s="7"/>
      <c r="C666" s="7"/>
      <c r="D666" s="7"/>
      <c r="E666" s="7"/>
      <c r="F666" s="7"/>
      <c r="G666" s="7"/>
      <c r="H666" s="7"/>
      <c r="I666" s="70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8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</row>
    <row r="667" spans="1:42" ht="15.5" x14ac:dyDescent="0.35">
      <c r="A667" s="70"/>
      <c r="B667" s="7"/>
      <c r="C667" s="7"/>
      <c r="D667" s="7"/>
      <c r="E667" s="7"/>
      <c r="F667" s="7"/>
      <c r="G667" s="7"/>
      <c r="H667" s="7"/>
      <c r="I667" s="70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8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</row>
    <row r="668" spans="1:42" ht="15.5" x14ac:dyDescent="0.35">
      <c r="A668" s="70"/>
      <c r="B668" s="7"/>
      <c r="C668" s="7"/>
      <c r="D668" s="7"/>
      <c r="E668" s="7"/>
      <c r="F668" s="7"/>
      <c r="G668" s="7"/>
      <c r="H668" s="7"/>
      <c r="I668" s="70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8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</row>
    <row r="669" spans="1:42" ht="15.5" x14ac:dyDescent="0.35">
      <c r="A669" s="70"/>
      <c r="B669" s="7"/>
      <c r="C669" s="7"/>
      <c r="D669" s="7"/>
      <c r="E669" s="7"/>
      <c r="F669" s="7"/>
      <c r="G669" s="7"/>
      <c r="H669" s="7"/>
      <c r="I669" s="70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8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</row>
    <row r="670" spans="1:42" ht="15.5" x14ac:dyDescent="0.35">
      <c r="A670" s="70"/>
      <c r="B670" s="7"/>
      <c r="C670" s="7"/>
      <c r="D670" s="7"/>
      <c r="E670" s="7"/>
      <c r="F670" s="7"/>
      <c r="G670" s="7"/>
      <c r="H670" s="7"/>
      <c r="I670" s="70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8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</row>
    <row r="671" spans="1:42" ht="15.5" x14ac:dyDescent="0.35">
      <c r="A671" s="70"/>
      <c r="B671" s="7"/>
      <c r="C671" s="7"/>
      <c r="D671" s="7"/>
      <c r="E671" s="7"/>
      <c r="F671" s="7"/>
      <c r="G671" s="7"/>
      <c r="H671" s="7"/>
      <c r="I671" s="70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8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</row>
    <row r="672" spans="1:42" ht="15.5" x14ac:dyDescent="0.35">
      <c r="A672" s="70"/>
      <c r="B672" s="7"/>
      <c r="C672" s="7"/>
      <c r="D672" s="7"/>
      <c r="E672" s="7"/>
      <c r="F672" s="7"/>
      <c r="G672" s="7"/>
      <c r="H672" s="7"/>
      <c r="I672" s="70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8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</row>
    <row r="673" spans="1:42" ht="15.5" x14ac:dyDescent="0.35">
      <c r="A673" s="70"/>
      <c r="B673" s="7"/>
      <c r="C673" s="7"/>
      <c r="D673" s="7"/>
      <c r="E673" s="7"/>
      <c r="F673" s="7"/>
      <c r="G673" s="7"/>
      <c r="H673" s="7"/>
      <c r="I673" s="70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8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</row>
    <row r="674" spans="1:42" ht="15.5" x14ac:dyDescent="0.35">
      <c r="A674" s="70"/>
      <c r="B674" s="7"/>
      <c r="C674" s="7"/>
      <c r="D674" s="7"/>
      <c r="E674" s="7"/>
      <c r="F674" s="7"/>
      <c r="G674" s="7"/>
      <c r="H674" s="7"/>
      <c r="I674" s="70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8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</row>
    <row r="675" spans="1:42" ht="15.5" x14ac:dyDescent="0.35">
      <c r="A675" s="70"/>
      <c r="B675" s="7"/>
      <c r="C675" s="7"/>
      <c r="D675" s="7"/>
      <c r="E675" s="7"/>
      <c r="F675" s="7"/>
      <c r="G675" s="7"/>
      <c r="H675" s="7"/>
      <c r="I675" s="70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8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</row>
    <row r="676" spans="1:42" ht="15.5" x14ac:dyDescent="0.35">
      <c r="A676" s="70"/>
      <c r="B676" s="7"/>
      <c r="C676" s="7"/>
      <c r="D676" s="7"/>
      <c r="E676" s="7"/>
      <c r="F676" s="7"/>
      <c r="G676" s="7"/>
      <c r="H676" s="7"/>
      <c r="I676" s="70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8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</row>
    <row r="677" spans="1:42" ht="15.5" x14ac:dyDescent="0.35">
      <c r="A677" s="70"/>
      <c r="B677" s="7"/>
      <c r="C677" s="7"/>
      <c r="D677" s="7"/>
      <c r="E677" s="7"/>
      <c r="F677" s="7"/>
      <c r="G677" s="7"/>
      <c r="H677" s="7"/>
      <c r="I677" s="70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8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</row>
    <row r="678" spans="1:42" ht="15.5" x14ac:dyDescent="0.35">
      <c r="A678" s="70"/>
      <c r="B678" s="7"/>
      <c r="C678" s="7"/>
      <c r="D678" s="7"/>
      <c r="E678" s="7"/>
      <c r="F678" s="7"/>
      <c r="G678" s="7"/>
      <c r="H678" s="7"/>
      <c r="I678" s="70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8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</row>
    <row r="679" spans="1:42" ht="15.5" x14ac:dyDescent="0.35">
      <c r="A679" s="70"/>
      <c r="B679" s="7"/>
      <c r="C679" s="7"/>
      <c r="D679" s="7"/>
      <c r="E679" s="7"/>
      <c r="F679" s="7"/>
      <c r="G679" s="7"/>
      <c r="H679" s="7"/>
      <c r="I679" s="70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8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</row>
    <row r="680" spans="1:42" ht="15.5" x14ac:dyDescent="0.35">
      <c r="A680" s="70"/>
      <c r="B680" s="7"/>
      <c r="C680" s="7"/>
      <c r="D680" s="7"/>
      <c r="E680" s="7"/>
      <c r="F680" s="7"/>
      <c r="G680" s="7"/>
      <c r="H680" s="7"/>
      <c r="I680" s="70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8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</row>
    <row r="681" spans="1:42" ht="15.5" x14ac:dyDescent="0.35">
      <c r="A681" s="70"/>
      <c r="B681" s="7"/>
      <c r="C681" s="7"/>
      <c r="D681" s="7"/>
      <c r="E681" s="7"/>
      <c r="F681" s="7"/>
      <c r="G681" s="7"/>
      <c r="H681" s="7"/>
      <c r="I681" s="70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8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</row>
    <row r="682" spans="1:42" ht="15.5" x14ac:dyDescent="0.35">
      <c r="A682" s="70"/>
      <c r="B682" s="7"/>
      <c r="C682" s="7"/>
      <c r="D682" s="7"/>
      <c r="E682" s="7"/>
      <c r="F682" s="7"/>
      <c r="G682" s="7"/>
      <c r="H682" s="7"/>
      <c r="I682" s="70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8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</row>
    <row r="683" spans="1:42" ht="15.5" x14ac:dyDescent="0.35">
      <c r="A683" s="70"/>
      <c r="B683" s="7"/>
      <c r="C683" s="7"/>
      <c r="D683" s="7"/>
      <c r="E683" s="7"/>
      <c r="F683" s="7"/>
      <c r="G683" s="7"/>
      <c r="H683" s="7"/>
      <c r="I683" s="70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8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</row>
    <row r="684" spans="1:42" ht="15.5" x14ac:dyDescent="0.35">
      <c r="A684" s="70"/>
      <c r="B684" s="7"/>
      <c r="C684" s="7"/>
      <c r="D684" s="7"/>
      <c r="E684" s="7"/>
      <c r="F684" s="7"/>
      <c r="G684" s="7"/>
      <c r="H684" s="7"/>
      <c r="I684" s="70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8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</row>
    <row r="685" spans="1:42" ht="15.5" x14ac:dyDescent="0.35">
      <c r="A685" s="70"/>
      <c r="B685" s="7"/>
      <c r="C685" s="7"/>
      <c r="D685" s="7"/>
      <c r="E685" s="7"/>
      <c r="F685" s="7"/>
      <c r="G685" s="7"/>
      <c r="H685" s="7"/>
      <c r="I685" s="70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8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</row>
    <row r="686" spans="1:42" ht="15.5" x14ac:dyDescent="0.35">
      <c r="A686" s="70"/>
      <c r="B686" s="7"/>
      <c r="C686" s="7"/>
      <c r="D686" s="7"/>
      <c r="E686" s="7"/>
      <c r="F686" s="7"/>
      <c r="G686" s="7"/>
      <c r="H686" s="7"/>
      <c r="I686" s="70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8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</row>
    <row r="687" spans="1:42" ht="15.5" x14ac:dyDescent="0.35">
      <c r="A687" s="70"/>
      <c r="B687" s="7"/>
      <c r="C687" s="7"/>
      <c r="D687" s="7"/>
      <c r="E687" s="7"/>
      <c r="F687" s="7"/>
      <c r="G687" s="7"/>
      <c r="H687" s="7"/>
      <c r="I687" s="70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8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</row>
    <row r="688" spans="1:42" ht="15.5" x14ac:dyDescent="0.35">
      <c r="A688" s="70"/>
      <c r="B688" s="7"/>
      <c r="C688" s="7"/>
      <c r="D688" s="7"/>
      <c r="E688" s="7"/>
      <c r="F688" s="7"/>
      <c r="G688" s="7"/>
      <c r="H688" s="7"/>
      <c r="I688" s="70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8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</row>
    <row r="689" spans="1:42" ht="15.5" x14ac:dyDescent="0.35">
      <c r="A689" s="70"/>
      <c r="B689" s="7"/>
      <c r="C689" s="7"/>
      <c r="D689" s="7"/>
      <c r="E689" s="7"/>
      <c r="F689" s="7"/>
      <c r="G689" s="7"/>
      <c r="H689" s="7"/>
      <c r="I689" s="70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8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</row>
    <row r="690" spans="1:42" ht="15.5" x14ac:dyDescent="0.35">
      <c r="A690" s="70"/>
      <c r="B690" s="7"/>
      <c r="C690" s="7"/>
      <c r="D690" s="7"/>
      <c r="E690" s="7"/>
      <c r="F690" s="7"/>
      <c r="G690" s="7"/>
      <c r="H690" s="7"/>
      <c r="I690" s="70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8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</row>
    <row r="691" spans="1:42" ht="15.5" x14ac:dyDescent="0.35">
      <c r="A691" s="70"/>
      <c r="B691" s="7"/>
      <c r="C691" s="7"/>
      <c r="D691" s="7"/>
      <c r="E691" s="7"/>
      <c r="F691" s="7"/>
      <c r="G691" s="7"/>
      <c r="H691" s="7"/>
      <c r="I691" s="70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8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</row>
    <row r="692" spans="1:42" ht="15.5" x14ac:dyDescent="0.35">
      <c r="A692" s="70"/>
      <c r="B692" s="7"/>
      <c r="C692" s="7"/>
      <c r="D692" s="7"/>
      <c r="E692" s="7"/>
      <c r="F692" s="7"/>
      <c r="G692" s="7"/>
      <c r="H692" s="7"/>
      <c r="I692" s="70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8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</row>
    <row r="693" spans="1:42" ht="15.5" x14ac:dyDescent="0.35">
      <c r="A693" s="70"/>
      <c r="B693" s="7"/>
      <c r="C693" s="7"/>
      <c r="D693" s="7"/>
      <c r="E693" s="7"/>
      <c r="F693" s="7"/>
      <c r="G693" s="7"/>
      <c r="H693" s="7"/>
      <c r="I693" s="70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8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</row>
    <row r="694" spans="1:42" ht="15.5" x14ac:dyDescent="0.35">
      <c r="A694" s="70"/>
      <c r="B694" s="7"/>
      <c r="C694" s="7"/>
      <c r="D694" s="7"/>
      <c r="E694" s="7"/>
      <c r="F694" s="7"/>
      <c r="G694" s="7"/>
      <c r="H694" s="7"/>
      <c r="I694" s="70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8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</row>
    <row r="695" spans="1:42" ht="15.5" x14ac:dyDescent="0.35">
      <c r="A695" s="70"/>
      <c r="B695" s="7"/>
      <c r="C695" s="7"/>
      <c r="D695" s="7"/>
      <c r="E695" s="7"/>
      <c r="F695" s="7"/>
      <c r="G695" s="7"/>
      <c r="H695" s="7"/>
      <c r="I695" s="70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8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</row>
    <row r="696" spans="1:42" ht="15.5" x14ac:dyDescent="0.35">
      <c r="A696" s="70"/>
      <c r="B696" s="7"/>
      <c r="C696" s="7"/>
      <c r="D696" s="7"/>
      <c r="E696" s="7"/>
      <c r="F696" s="7"/>
      <c r="G696" s="7"/>
      <c r="H696" s="7"/>
      <c r="I696" s="70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8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</row>
    <row r="697" spans="1:42" ht="15.5" x14ac:dyDescent="0.35">
      <c r="A697" s="70"/>
      <c r="B697" s="7"/>
      <c r="C697" s="7"/>
      <c r="D697" s="7"/>
      <c r="E697" s="7"/>
      <c r="F697" s="7"/>
      <c r="G697" s="7"/>
      <c r="H697" s="7"/>
      <c r="I697" s="70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8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</row>
    <row r="698" spans="1:42" ht="15.5" x14ac:dyDescent="0.35">
      <c r="A698" s="70"/>
      <c r="B698" s="7"/>
      <c r="C698" s="7"/>
      <c r="D698" s="7"/>
      <c r="E698" s="7"/>
      <c r="F698" s="7"/>
      <c r="G698" s="7"/>
      <c r="H698" s="7"/>
      <c r="I698" s="70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8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</row>
    <row r="699" spans="1:42" ht="15.5" x14ac:dyDescent="0.35">
      <c r="A699" s="70"/>
      <c r="B699" s="7"/>
      <c r="C699" s="7"/>
      <c r="D699" s="7"/>
      <c r="E699" s="7"/>
      <c r="F699" s="7"/>
      <c r="G699" s="7"/>
      <c r="H699" s="7"/>
      <c r="I699" s="70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8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</row>
    <row r="700" spans="1:42" ht="15.5" x14ac:dyDescent="0.35">
      <c r="A700" s="70"/>
      <c r="B700" s="7"/>
      <c r="C700" s="7"/>
      <c r="D700" s="7"/>
      <c r="E700" s="7"/>
      <c r="F700" s="7"/>
      <c r="G700" s="7"/>
      <c r="H700" s="7"/>
      <c r="I700" s="70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8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</row>
    <row r="701" spans="1:42" ht="15.5" x14ac:dyDescent="0.35">
      <c r="A701" s="70"/>
      <c r="B701" s="7"/>
      <c r="C701" s="7"/>
      <c r="D701" s="7"/>
      <c r="E701" s="7"/>
      <c r="F701" s="7"/>
      <c r="G701" s="7"/>
      <c r="H701" s="7"/>
      <c r="I701" s="70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8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</row>
    <row r="702" spans="1:42" ht="15.5" x14ac:dyDescent="0.35">
      <c r="A702" s="70"/>
      <c r="B702" s="7"/>
      <c r="C702" s="7"/>
      <c r="D702" s="7"/>
      <c r="E702" s="7"/>
      <c r="F702" s="7"/>
      <c r="G702" s="7"/>
      <c r="H702" s="7"/>
      <c r="I702" s="70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8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</row>
    <row r="703" spans="1:42" ht="15.5" x14ac:dyDescent="0.35">
      <c r="A703" s="70"/>
      <c r="B703" s="7"/>
      <c r="C703" s="7"/>
      <c r="D703" s="7"/>
      <c r="E703" s="7"/>
      <c r="F703" s="7"/>
      <c r="G703" s="7"/>
      <c r="H703" s="7"/>
      <c r="I703" s="70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8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</row>
    <row r="704" spans="1:42" ht="15.5" x14ac:dyDescent="0.35">
      <c r="A704" s="70"/>
      <c r="B704" s="7"/>
      <c r="C704" s="7"/>
      <c r="D704" s="7"/>
      <c r="E704" s="7"/>
      <c r="F704" s="7"/>
      <c r="G704" s="7"/>
      <c r="H704" s="7"/>
      <c r="I704" s="70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8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</row>
    <row r="705" spans="1:42" ht="15.5" x14ac:dyDescent="0.35">
      <c r="A705" s="70"/>
      <c r="B705" s="7"/>
      <c r="C705" s="7"/>
      <c r="D705" s="7"/>
      <c r="E705" s="7"/>
      <c r="F705" s="7"/>
      <c r="G705" s="7"/>
      <c r="H705" s="7"/>
      <c r="I705" s="70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8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</row>
    <row r="706" spans="1:42" ht="15.5" x14ac:dyDescent="0.35">
      <c r="A706" s="70"/>
      <c r="B706" s="7"/>
      <c r="C706" s="7"/>
      <c r="D706" s="7"/>
      <c r="E706" s="7"/>
      <c r="F706" s="7"/>
      <c r="G706" s="7"/>
      <c r="H706" s="7"/>
      <c r="I706" s="70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8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</row>
    <row r="707" spans="1:42" ht="15.5" x14ac:dyDescent="0.35">
      <c r="A707" s="70"/>
      <c r="B707" s="7"/>
      <c r="C707" s="7"/>
      <c r="D707" s="7"/>
      <c r="E707" s="7"/>
      <c r="F707" s="7"/>
      <c r="G707" s="7"/>
      <c r="H707" s="7"/>
      <c r="I707" s="70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8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</row>
    <row r="708" spans="1:42" ht="15.5" x14ac:dyDescent="0.35">
      <c r="A708" s="70"/>
      <c r="B708" s="7"/>
      <c r="C708" s="7"/>
      <c r="D708" s="7"/>
      <c r="E708" s="7"/>
      <c r="F708" s="7"/>
      <c r="G708" s="7"/>
      <c r="H708" s="7"/>
      <c r="I708" s="70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8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</row>
    <row r="709" spans="1:42" ht="15.5" x14ac:dyDescent="0.35">
      <c r="A709" s="70"/>
      <c r="B709" s="7"/>
      <c r="C709" s="7"/>
      <c r="D709" s="7"/>
      <c r="E709" s="7"/>
      <c r="F709" s="7"/>
      <c r="G709" s="7"/>
      <c r="H709" s="7"/>
      <c r="I709" s="70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8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</row>
    <row r="710" spans="1:42" ht="15.5" x14ac:dyDescent="0.35">
      <c r="A710" s="70"/>
      <c r="B710" s="7"/>
      <c r="C710" s="7"/>
      <c r="D710" s="7"/>
      <c r="E710" s="7"/>
      <c r="F710" s="7"/>
      <c r="G710" s="7"/>
      <c r="H710" s="7"/>
      <c r="I710" s="70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8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</row>
    <row r="711" spans="1:42" ht="15.5" x14ac:dyDescent="0.35">
      <c r="A711" s="70"/>
      <c r="B711" s="7"/>
      <c r="C711" s="7"/>
      <c r="D711" s="7"/>
      <c r="E711" s="7"/>
      <c r="F711" s="7"/>
      <c r="G711" s="7"/>
      <c r="H711" s="7"/>
      <c r="I711" s="70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8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</row>
    <row r="712" spans="1:42" ht="15.5" x14ac:dyDescent="0.35">
      <c r="A712" s="70"/>
      <c r="B712" s="7"/>
      <c r="C712" s="7"/>
      <c r="D712" s="7"/>
      <c r="E712" s="7"/>
      <c r="F712" s="7"/>
      <c r="G712" s="7"/>
      <c r="H712" s="7"/>
      <c r="I712" s="70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8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</row>
    <row r="713" spans="1:42" ht="15.5" x14ac:dyDescent="0.35">
      <c r="A713" s="70"/>
      <c r="B713" s="7"/>
      <c r="C713" s="7"/>
      <c r="D713" s="7"/>
      <c r="E713" s="7"/>
      <c r="F713" s="7"/>
      <c r="G713" s="7"/>
      <c r="H713" s="7"/>
      <c r="I713" s="70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8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</row>
    <row r="714" spans="1:42" ht="15.5" x14ac:dyDescent="0.35">
      <c r="A714" s="70"/>
      <c r="B714" s="7"/>
      <c r="C714" s="7"/>
      <c r="D714" s="7"/>
      <c r="E714" s="7"/>
      <c r="F714" s="7"/>
      <c r="G714" s="7"/>
      <c r="H714" s="7"/>
      <c r="I714" s="70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8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</row>
    <row r="715" spans="1:42" ht="15.5" x14ac:dyDescent="0.35">
      <c r="A715" s="70"/>
      <c r="B715" s="7"/>
      <c r="C715" s="7"/>
      <c r="D715" s="7"/>
      <c r="E715" s="7"/>
      <c r="F715" s="7"/>
      <c r="G715" s="7"/>
      <c r="H715" s="7"/>
      <c r="I715" s="70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8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</row>
    <row r="716" spans="1:42" ht="15.5" x14ac:dyDescent="0.35">
      <c r="A716" s="70"/>
      <c r="B716" s="7"/>
      <c r="C716" s="7"/>
      <c r="D716" s="7"/>
      <c r="E716" s="7"/>
      <c r="F716" s="7"/>
      <c r="G716" s="7"/>
      <c r="H716" s="7"/>
      <c r="I716" s="70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8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</row>
    <row r="717" spans="1:42" ht="15.5" x14ac:dyDescent="0.35">
      <c r="A717" s="70"/>
      <c r="B717" s="7"/>
      <c r="C717" s="7"/>
      <c r="D717" s="7"/>
      <c r="E717" s="7"/>
      <c r="F717" s="7"/>
      <c r="G717" s="7"/>
      <c r="H717" s="7"/>
      <c r="I717" s="70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8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</row>
    <row r="718" spans="1:42" ht="15.5" x14ac:dyDescent="0.35">
      <c r="A718" s="70"/>
      <c r="B718" s="7"/>
      <c r="C718" s="7"/>
      <c r="D718" s="7"/>
      <c r="E718" s="7"/>
      <c r="F718" s="7"/>
      <c r="G718" s="7"/>
      <c r="H718" s="7"/>
      <c r="I718" s="70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8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</row>
    <row r="719" spans="1:42" ht="15.5" x14ac:dyDescent="0.35">
      <c r="A719" s="70"/>
      <c r="B719" s="7"/>
      <c r="C719" s="7"/>
      <c r="D719" s="7"/>
      <c r="E719" s="7"/>
      <c r="F719" s="7"/>
      <c r="G719" s="7"/>
      <c r="H719" s="7"/>
      <c r="I719" s="70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8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</row>
    <row r="720" spans="1:42" ht="15.5" x14ac:dyDescent="0.35">
      <c r="A720" s="70"/>
      <c r="B720" s="7"/>
      <c r="C720" s="7"/>
      <c r="D720" s="7"/>
      <c r="E720" s="7"/>
      <c r="F720" s="7"/>
      <c r="G720" s="7"/>
      <c r="H720" s="7"/>
      <c r="I720" s="70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8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</row>
    <row r="721" spans="1:42" ht="15.5" x14ac:dyDescent="0.35">
      <c r="A721" s="70"/>
      <c r="B721" s="7"/>
      <c r="C721" s="7"/>
      <c r="D721" s="7"/>
      <c r="E721" s="7"/>
      <c r="F721" s="7"/>
      <c r="G721" s="7"/>
      <c r="H721" s="7"/>
      <c r="I721" s="70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8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</row>
    <row r="722" spans="1:42" ht="15.5" x14ac:dyDescent="0.35">
      <c r="A722" s="70"/>
      <c r="B722" s="7"/>
      <c r="C722" s="7"/>
      <c r="D722" s="7"/>
      <c r="E722" s="7"/>
      <c r="F722" s="7"/>
      <c r="G722" s="7"/>
      <c r="H722" s="7"/>
      <c r="I722" s="70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8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</row>
    <row r="723" spans="1:42" ht="15.5" x14ac:dyDescent="0.35">
      <c r="A723" s="70"/>
      <c r="B723" s="7"/>
      <c r="C723" s="7"/>
      <c r="D723" s="7"/>
      <c r="E723" s="7"/>
      <c r="F723" s="7"/>
      <c r="G723" s="7"/>
      <c r="H723" s="7"/>
      <c r="I723" s="70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8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</row>
    <row r="724" spans="1:42" ht="15.5" x14ac:dyDescent="0.35">
      <c r="A724" s="70"/>
      <c r="B724" s="7"/>
      <c r="C724" s="7"/>
      <c r="D724" s="7"/>
      <c r="E724" s="7"/>
      <c r="F724" s="7"/>
      <c r="G724" s="7"/>
      <c r="H724" s="7"/>
      <c r="I724" s="70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8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</row>
    <row r="725" spans="1:42" ht="15.5" x14ac:dyDescent="0.35">
      <c r="A725" s="70"/>
      <c r="B725" s="7"/>
      <c r="C725" s="7"/>
      <c r="D725" s="7"/>
      <c r="E725" s="7"/>
      <c r="F725" s="7"/>
      <c r="G725" s="7"/>
      <c r="H725" s="7"/>
      <c r="I725" s="70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8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</row>
    <row r="726" spans="1:42" ht="15.5" x14ac:dyDescent="0.35">
      <c r="A726" s="70"/>
      <c r="B726" s="7"/>
      <c r="C726" s="7"/>
      <c r="D726" s="7"/>
      <c r="E726" s="7"/>
      <c r="F726" s="7"/>
      <c r="G726" s="7"/>
      <c r="H726" s="7"/>
      <c r="I726" s="70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8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</row>
    <row r="727" spans="1:42" ht="15.5" x14ac:dyDescent="0.35">
      <c r="A727" s="70"/>
      <c r="B727" s="7"/>
      <c r="C727" s="7"/>
      <c r="D727" s="7"/>
      <c r="E727" s="7"/>
      <c r="F727" s="7"/>
      <c r="G727" s="7"/>
      <c r="H727" s="7"/>
      <c r="I727" s="70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8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</row>
    <row r="728" spans="1:42" ht="15.5" x14ac:dyDescent="0.35">
      <c r="A728" s="70"/>
      <c r="B728" s="7"/>
      <c r="C728" s="7"/>
      <c r="D728" s="7"/>
      <c r="E728" s="7"/>
      <c r="F728" s="7"/>
      <c r="G728" s="7"/>
      <c r="H728" s="7"/>
      <c r="I728" s="70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8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</row>
    <row r="729" spans="1:42" ht="15.5" x14ac:dyDescent="0.35">
      <c r="A729" s="70"/>
      <c r="B729" s="7"/>
      <c r="C729" s="7"/>
      <c r="D729" s="7"/>
      <c r="E729" s="7"/>
      <c r="F729" s="7"/>
      <c r="G729" s="7"/>
      <c r="H729" s="7"/>
      <c r="I729" s="70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8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</row>
    <row r="730" spans="1:42" ht="15.5" x14ac:dyDescent="0.35">
      <c r="A730" s="70"/>
      <c r="B730" s="7"/>
      <c r="C730" s="7"/>
      <c r="D730" s="7"/>
      <c r="E730" s="7"/>
      <c r="F730" s="7"/>
      <c r="G730" s="7"/>
      <c r="H730" s="7"/>
      <c r="I730" s="70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8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</row>
    <row r="731" spans="1:42" ht="15.5" x14ac:dyDescent="0.35">
      <c r="A731" s="70"/>
      <c r="B731" s="7"/>
      <c r="C731" s="7"/>
      <c r="D731" s="7"/>
      <c r="E731" s="7"/>
      <c r="F731" s="7"/>
      <c r="G731" s="7"/>
      <c r="H731" s="7"/>
      <c r="I731" s="70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8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</row>
    <row r="732" spans="1:42" ht="15.5" x14ac:dyDescent="0.35">
      <c r="A732" s="70"/>
      <c r="B732" s="7"/>
      <c r="C732" s="7"/>
      <c r="D732" s="7"/>
      <c r="E732" s="7"/>
      <c r="F732" s="7"/>
      <c r="G732" s="7"/>
      <c r="H732" s="7"/>
      <c r="I732" s="70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8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</row>
    <row r="733" spans="1:42" ht="15.5" x14ac:dyDescent="0.35">
      <c r="A733" s="70"/>
      <c r="B733" s="7"/>
      <c r="C733" s="7"/>
      <c r="D733" s="7"/>
      <c r="E733" s="7"/>
      <c r="F733" s="7"/>
      <c r="G733" s="7"/>
      <c r="H733" s="7"/>
      <c r="I733" s="70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8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</row>
    <row r="734" spans="1:42" ht="15.5" x14ac:dyDescent="0.35">
      <c r="A734" s="70"/>
      <c r="B734" s="7"/>
      <c r="C734" s="7"/>
      <c r="D734" s="7"/>
      <c r="E734" s="7"/>
      <c r="F734" s="7"/>
      <c r="G734" s="7"/>
      <c r="H734" s="7"/>
      <c r="I734" s="70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8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</row>
    <row r="735" spans="1:42" ht="15.5" x14ac:dyDescent="0.35">
      <c r="A735" s="70"/>
      <c r="B735" s="7"/>
      <c r="C735" s="7"/>
      <c r="D735" s="7"/>
      <c r="E735" s="7"/>
      <c r="F735" s="7"/>
      <c r="G735" s="7"/>
      <c r="H735" s="7"/>
      <c r="I735" s="70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8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</row>
    <row r="736" spans="1:42" ht="15.5" x14ac:dyDescent="0.35">
      <c r="A736" s="70"/>
      <c r="B736" s="7"/>
      <c r="C736" s="7"/>
      <c r="D736" s="7"/>
      <c r="E736" s="7"/>
      <c r="F736" s="7"/>
      <c r="G736" s="7"/>
      <c r="H736" s="7"/>
      <c r="I736" s="70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8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</row>
    <row r="737" spans="1:42" ht="15.5" x14ac:dyDescent="0.35">
      <c r="A737" s="70"/>
      <c r="B737" s="7"/>
      <c r="C737" s="7"/>
      <c r="D737" s="7"/>
      <c r="E737" s="7"/>
      <c r="F737" s="7"/>
      <c r="G737" s="7"/>
      <c r="H737" s="7"/>
      <c r="I737" s="70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8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</row>
    <row r="738" spans="1:42" ht="15.5" x14ac:dyDescent="0.35">
      <c r="A738" s="70"/>
      <c r="B738" s="7"/>
      <c r="C738" s="7"/>
      <c r="D738" s="7"/>
      <c r="E738" s="7"/>
      <c r="F738" s="7"/>
      <c r="G738" s="7"/>
      <c r="H738" s="7"/>
      <c r="I738" s="70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8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</row>
    <row r="739" spans="1:42" ht="15.5" x14ac:dyDescent="0.35">
      <c r="A739" s="70"/>
      <c r="B739" s="7"/>
      <c r="C739" s="7"/>
      <c r="D739" s="7"/>
      <c r="E739" s="7"/>
      <c r="F739" s="7"/>
      <c r="G739" s="7"/>
      <c r="H739" s="7"/>
      <c r="I739" s="70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8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</row>
    <row r="740" spans="1:42" ht="15.5" x14ac:dyDescent="0.35">
      <c r="A740" s="70"/>
      <c r="B740" s="7"/>
      <c r="C740" s="7"/>
      <c r="D740" s="7"/>
      <c r="E740" s="7"/>
      <c r="F740" s="7"/>
      <c r="G740" s="7"/>
      <c r="H740" s="7"/>
      <c r="I740" s="70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8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</row>
    <row r="741" spans="1:42" ht="15.5" x14ac:dyDescent="0.35">
      <c r="A741" s="70"/>
      <c r="B741" s="7"/>
      <c r="C741" s="7"/>
      <c r="D741" s="7"/>
      <c r="E741" s="7"/>
      <c r="F741" s="7"/>
      <c r="G741" s="7"/>
      <c r="H741" s="7"/>
      <c r="I741" s="70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8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</row>
    <row r="742" spans="1:42" ht="15.5" x14ac:dyDescent="0.35">
      <c r="A742" s="70"/>
      <c r="B742" s="7"/>
      <c r="C742" s="7"/>
      <c r="D742" s="7"/>
      <c r="E742" s="7"/>
      <c r="F742" s="7"/>
      <c r="G742" s="7"/>
      <c r="H742" s="7"/>
      <c r="I742" s="70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8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</row>
    <row r="743" spans="1:42" ht="15.5" x14ac:dyDescent="0.35">
      <c r="A743" s="70"/>
      <c r="B743" s="7"/>
      <c r="C743" s="7"/>
      <c r="D743" s="7"/>
      <c r="E743" s="7"/>
      <c r="F743" s="7"/>
      <c r="G743" s="7"/>
      <c r="H743" s="7"/>
      <c r="I743" s="70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8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</row>
    <row r="744" spans="1:42" ht="15.5" x14ac:dyDescent="0.35">
      <c r="A744" s="70"/>
      <c r="B744" s="7"/>
      <c r="C744" s="7"/>
      <c r="D744" s="7"/>
      <c r="E744" s="7"/>
      <c r="F744" s="7"/>
      <c r="G744" s="7"/>
      <c r="H744" s="7"/>
      <c r="I744" s="70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8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</row>
    <row r="745" spans="1:42" ht="15.5" x14ac:dyDescent="0.35">
      <c r="A745" s="70"/>
      <c r="B745" s="7"/>
      <c r="C745" s="7"/>
      <c r="D745" s="7"/>
      <c r="E745" s="7"/>
      <c r="F745" s="7"/>
      <c r="G745" s="7"/>
      <c r="H745" s="7"/>
      <c r="I745" s="70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8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</row>
    <row r="746" spans="1:42" ht="15.5" x14ac:dyDescent="0.35">
      <c r="A746" s="70"/>
      <c r="B746" s="7"/>
      <c r="C746" s="7"/>
      <c r="D746" s="7"/>
      <c r="E746" s="7"/>
      <c r="F746" s="7"/>
      <c r="G746" s="7"/>
      <c r="H746" s="7"/>
      <c r="I746" s="70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8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</row>
    <row r="747" spans="1:42" ht="15.5" x14ac:dyDescent="0.35">
      <c r="A747" s="70"/>
      <c r="B747" s="7"/>
      <c r="C747" s="7"/>
      <c r="D747" s="7"/>
      <c r="E747" s="7"/>
      <c r="F747" s="7"/>
      <c r="G747" s="7"/>
      <c r="H747" s="7"/>
      <c r="I747" s="70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8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</row>
    <row r="748" spans="1:42" ht="15.5" x14ac:dyDescent="0.35">
      <c r="A748" s="70"/>
      <c r="B748" s="7"/>
      <c r="C748" s="7"/>
      <c r="D748" s="7"/>
      <c r="E748" s="7"/>
      <c r="F748" s="7"/>
      <c r="G748" s="7"/>
      <c r="H748" s="7"/>
      <c r="I748" s="70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8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</row>
    <row r="749" spans="1:42" ht="15.5" x14ac:dyDescent="0.35">
      <c r="A749" s="70"/>
      <c r="B749" s="7"/>
      <c r="C749" s="7"/>
      <c r="D749" s="7"/>
      <c r="E749" s="7"/>
      <c r="F749" s="7"/>
      <c r="G749" s="7"/>
      <c r="H749" s="7"/>
      <c r="I749" s="70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8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</row>
    <row r="750" spans="1:42" ht="15.5" x14ac:dyDescent="0.35">
      <c r="A750" s="70"/>
      <c r="B750" s="7"/>
      <c r="C750" s="7"/>
      <c r="D750" s="7"/>
      <c r="E750" s="7"/>
      <c r="F750" s="7"/>
      <c r="G750" s="7"/>
      <c r="H750" s="7"/>
      <c r="I750" s="70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8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</row>
    <row r="751" spans="1:42" ht="15.5" x14ac:dyDescent="0.35">
      <c r="A751" s="70"/>
      <c r="B751" s="7"/>
      <c r="C751" s="7"/>
      <c r="D751" s="7"/>
      <c r="E751" s="7"/>
      <c r="F751" s="7"/>
      <c r="G751" s="7"/>
      <c r="H751" s="7"/>
      <c r="I751" s="70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8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</row>
    <row r="752" spans="1:42" ht="15.5" x14ac:dyDescent="0.35">
      <c r="A752" s="70"/>
      <c r="B752" s="7"/>
      <c r="C752" s="7"/>
      <c r="D752" s="7"/>
      <c r="E752" s="7"/>
      <c r="F752" s="7"/>
      <c r="G752" s="7"/>
      <c r="H752" s="7"/>
      <c r="I752" s="70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8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</row>
    <row r="753" spans="1:42" ht="15.5" x14ac:dyDescent="0.35">
      <c r="A753" s="70"/>
      <c r="B753" s="7"/>
      <c r="C753" s="7"/>
      <c r="D753" s="7"/>
      <c r="E753" s="7"/>
      <c r="F753" s="7"/>
      <c r="G753" s="7"/>
      <c r="H753" s="7"/>
      <c r="I753" s="70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8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</row>
    <row r="754" spans="1:42" ht="15.5" x14ac:dyDescent="0.35">
      <c r="A754" s="70"/>
      <c r="B754" s="7"/>
      <c r="C754" s="7"/>
      <c r="D754" s="7"/>
      <c r="E754" s="7"/>
      <c r="F754" s="7"/>
      <c r="G754" s="7"/>
      <c r="H754" s="7"/>
      <c r="I754" s="70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8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</row>
    <row r="755" spans="1:42" ht="15.5" x14ac:dyDescent="0.35">
      <c r="A755" s="70"/>
      <c r="B755" s="7"/>
      <c r="C755" s="7"/>
      <c r="D755" s="7"/>
      <c r="E755" s="7"/>
      <c r="F755" s="7"/>
      <c r="G755" s="7"/>
      <c r="H755" s="7"/>
      <c r="I755" s="70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8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</row>
    <row r="756" spans="1:42" ht="15.5" x14ac:dyDescent="0.35">
      <c r="A756" s="70"/>
      <c r="B756" s="7"/>
      <c r="C756" s="7"/>
      <c r="D756" s="7"/>
      <c r="E756" s="7"/>
      <c r="F756" s="7"/>
      <c r="G756" s="7"/>
      <c r="H756" s="7"/>
      <c r="I756" s="70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8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</row>
    <row r="757" spans="1:42" ht="15.5" x14ac:dyDescent="0.35">
      <c r="A757" s="70"/>
      <c r="B757" s="7"/>
      <c r="C757" s="7"/>
      <c r="D757" s="7"/>
      <c r="E757" s="7"/>
      <c r="F757" s="7"/>
      <c r="G757" s="7"/>
      <c r="H757" s="7"/>
      <c r="I757" s="70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8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</row>
    <row r="758" spans="1:42" ht="15.5" x14ac:dyDescent="0.35">
      <c r="A758" s="70"/>
      <c r="B758" s="7"/>
      <c r="C758" s="7"/>
      <c r="D758" s="7"/>
      <c r="E758" s="7"/>
      <c r="F758" s="7"/>
      <c r="G758" s="7"/>
      <c r="H758" s="7"/>
      <c r="I758" s="70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8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</row>
    <row r="759" spans="1:42" ht="15.5" x14ac:dyDescent="0.35">
      <c r="A759" s="70"/>
      <c r="B759" s="7"/>
      <c r="C759" s="7"/>
      <c r="D759" s="7"/>
      <c r="E759" s="7"/>
      <c r="F759" s="7"/>
      <c r="G759" s="7"/>
      <c r="H759" s="7"/>
      <c r="I759" s="70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8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</row>
    <row r="760" spans="1:42" ht="15.5" x14ac:dyDescent="0.35">
      <c r="A760" s="70"/>
      <c r="B760" s="7"/>
      <c r="C760" s="7"/>
      <c r="D760" s="7"/>
      <c r="E760" s="7"/>
      <c r="F760" s="7"/>
      <c r="G760" s="7"/>
      <c r="H760" s="7"/>
      <c r="I760" s="70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8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</row>
    <row r="761" spans="1:42" ht="15.5" x14ac:dyDescent="0.35">
      <c r="A761" s="70"/>
      <c r="B761" s="7"/>
      <c r="C761" s="7"/>
      <c r="D761" s="7"/>
      <c r="E761" s="7"/>
      <c r="F761" s="7"/>
      <c r="G761" s="7"/>
      <c r="H761" s="7"/>
      <c r="I761" s="70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8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</row>
    <row r="762" spans="1:42" ht="15.5" x14ac:dyDescent="0.35">
      <c r="A762" s="70"/>
      <c r="B762" s="7"/>
      <c r="C762" s="7"/>
      <c r="D762" s="7"/>
      <c r="E762" s="7"/>
      <c r="F762" s="7"/>
      <c r="G762" s="7"/>
      <c r="H762" s="7"/>
      <c r="I762" s="70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8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</row>
    <row r="763" spans="1:42" ht="15.5" x14ac:dyDescent="0.35">
      <c r="A763" s="70"/>
      <c r="B763" s="7"/>
      <c r="C763" s="7"/>
      <c r="D763" s="7"/>
      <c r="E763" s="7"/>
      <c r="F763" s="7"/>
      <c r="G763" s="7"/>
      <c r="H763" s="7"/>
      <c r="I763" s="70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8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</row>
    <row r="764" spans="1:42" ht="15.5" x14ac:dyDescent="0.35">
      <c r="A764" s="70"/>
      <c r="B764" s="7"/>
      <c r="C764" s="7"/>
      <c r="D764" s="7"/>
      <c r="E764" s="7"/>
      <c r="F764" s="7"/>
      <c r="G764" s="7"/>
      <c r="H764" s="7"/>
      <c r="I764" s="70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8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</row>
    <row r="765" spans="1:42" ht="15.5" x14ac:dyDescent="0.35">
      <c r="A765" s="70"/>
      <c r="B765" s="7"/>
      <c r="C765" s="7"/>
      <c r="D765" s="7"/>
      <c r="E765" s="7"/>
      <c r="F765" s="7"/>
      <c r="G765" s="7"/>
      <c r="H765" s="7"/>
      <c r="I765" s="70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8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</row>
    <row r="766" spans="1:42" ht="15.5" x14ac:dyDescent="0.35">
      <c r="A766" s="70"/>
      <c r="B766" s="7"/>
      <c r="C766" s="7"/>
      <c r="D766" s="7"/>
      <c r="E766" s="7"/>
      <c r="F766" s="7"/>
      <c r="G766" s="7"/>
      <c r="H766" s="7"/>
      <c r="I766" s="70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8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</row>
    <row r="767" spans="1:42" ht="15.5" x14ac:dyDescent="0.35">
      <c r="A767" s="70"/>
      <c r="B767" s="7"/>
      <c r="C767" s="7"/>
      <c r="D767" s="7"/>
      <c r="E767" s="7"/>
      <c r="F767" s="7"/>
      <c r="G767" s="7"/>
      <c r="H767" s="7"/>
      <c r="I767" s="70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8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</row>
    <row r="768" spans="1:42" ht="15.5" x14ac:dyDescent="0.35">
      <c r="A768" s="70"/>
      <c r="B768" s="7"/>
      <c r="C768" s="7"/>
      <c r="D768" s="7"/>
      <c r="E768" s="7"/>
      <c r="F768" s="7"/>
      <c r="G768" s="7"/>
      <c r="H768" s="7"/>
      <c r="I768" s="70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8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</row>
    <row r="769" spans="1:42" ht="15.5" x14ac:dyDescent="0.35">
      <c r="A769" s="70"/>
      <c r="B769" s="7"/>
      <c r="C769" s="7"/>
      <c r="D769" s="7"/>
      <c r="E769" s="7"/>
      <c r="F769" s="7"/>
      <c r="G769" s="7"/>
      <c r="H769" s="7"/>
      <c r="I769" s="70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8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</row>
    <row r="770" spans="1:42" ht="15.5" x14ac:dyDescent="0.35">
      <c r="A770" s="71"/>
      <c r="I770" s="71"/>
      <c r="AC770" s="7"/>
      <c r="AD770" s="7"/>
      <c r="AE770" s="8"/>
      <c r="AF770" s="7"/>
    </row>
    <row r="771" spans="1:42" ht="15.5" x14ac:dyDescent="0.35">
      <c r="A771" s="71"/>
      <c r="I771" s="71"/>
      <c r="AE771" s="72"/>
    </row>
    <row r="772" spans="1:42" ht="15.5" x14ac:dyDescent="0.35">
      <c r="A772" s="71"/>
      <c r="I772" s="71"/>
      <c r="AE772" s="72"/>
    </row>
    <row r="773" spans="1:42" ht="15.5" x14ac:dyDescent="0.35">
      <c r="A773" s="71"/>
      <c r="I773" s="71"/>
      <c r="AE773" s="72"/>
    </row>
    <row r="774" spans="1:42" ht="15.5" x14ac:dyDescent="0.35">
      <c r="A774" s="71"/>
      <c r="I774" s="71"/>
      <c r="AE774" s="72"/>
    </row>
    <row r="775" spans="1:42" ht="15.5" x14ac:dyDescent="0.35">
      <c r="A775" s="71"/>
      <c r="I775" s="71"/>
      <c r="AE775" s="72"/>
    </row>
    <row r="776" spans="1:42" ht="15.5" x14ac:dyDescent="0.35">
      <c r="A776" s="71"/>
      <c r="I776" s="71"/>
      <c r="AE776" s="72"/>
    </row>
    <row r="777" spans="1:42" ht="15.5" x14ac:dyDescent="0.35">
      <c r="A777" s="71"/>
      <c r="I777" s="71"/>
      <c r="AE777" s="72"/>
    </row>
    <row r="778" spans="1:42" ht="15.5" x14ac:dyDescent="0.35">
      <c r="A778" s="71"/>
      <c r="I778" s="71"/>
      <c r="AE778" s="72"/>
    </row>
    <row r="779" spans="1:42" ht="15.5" x14ac:dyDescent="0.35">
      <c r="A779" s="71"/>
      <c r="I779" s="71"/>
      <c r="AE779" s="72"/>
    </row>
    <row r="780" spans="1:42" ht="15.5" x14ac:dyDescent="0.35">
      <c r="A780" s="71"/>
      <c r="I780" s="71"/>
      <c r="AE780" s="72"/>
    </row>
    <row r="781" spans="1:42" ht="15.5" x14ac:dyDescent="0.35">
      <c r="A781" s="71"/>
      <c r="I781" s="71"/>
      <c r="AE781" s="72"/>
    </row>
    <row r="782" spans="1:42" ht="15.5" x14ac:dyDescent="0.35">
      <c r="A782" s="71"/>
      <c r="I782" s="71"/>
      <c r="AE782" s="72"/>
    </row>
    <row r="783" spans="1:42" ht="15.5" x14ac:dyDescent="0.35">
      <c r="A783" s="71"/>
      <c r="I783" s="71"/>
      <c r="AE783" s="72"/>
    </row>
    <row r="784" spans="1:42" ht="15.5" x14ac:dyDescent="0.35">
      <c r="A784" s="71"/>
      <c r="I784" s="71"/>
      <c r="AE784" s="72"/>
    </row>
    <row r="785" spans="1:31" ht="15.5" x14ac:dyDescent="0.35">
      <c r="A785" s="71"/>
      <c r="I785" s="71"/>
      <c r="AE785" s="72"/>
    </row>
    <row r="786" spans="1:31" ht="15.5" x14ac:dyDescent="0.35">
      <c r="A786" s="71"/>
      <c r="I786" s="71"/>
      <c r="AE786" s="72"/>
    </row>
    <row r="787" spans="1:31" ht="15.5" x14ac:dyDescent="0.35">
      <c r="A787" s="71"/>
      <c r="I787" s="71"/>
      <c r="AE787" s="72"/>
    </row>
    <row r="788" spans="1:31" ht="15.5" x14ac:dyDescent="0.35">
      <c r="A788" s="71"/>
      <c r="I788" s="71"/>
      <c r="AE788" s="72"/>
    </row>
    <row r="789" spans="1:31" ht="15.5" x14ac:dyDescent="0.35">
      <c r="A789" s="71"/>
      <c r="I789" s="71"/>
      <c r="AE789" s="72"/>
    </row>
  </sheetData>
  <mergeCells count="10">
    <mergeCell ref="R3:S3"/>
    <mergeCell ref="T3:U3"/>
    <mergeCell ref="B1:G1"/>
    <mergeCell ref="K1:AA1"/>
    <mergeCell ref="I2:AA2"/>
    <mergeCell ref="J3:K3"/>
    <mergeCell ref="L3:M3"/>
    <mergeCell ref="N3:O3"/>
    <mergeCell ref="P3:Q3"/>
    <mergeCell ref="W3:X3"/>
  </mergeCells>
  <conditionalFormatting sqref="O4:O9">
    <cfRule type="notContainsBlanks" dxfId="285" priority="1">
      <formula>LEN(TRIM(O4))&gt;0</formula>
    </cfRule>
  </conditionalFormatting>
  <conditionalFormatting sqref="Q4:Q9">
    <cfRule type="notContainsBlanks" dxfId="284" priority="2">
      <formula>LEN(TRIM(Q4))&gt;0</formula>
    </cfRule>
  </conditionalFormatting>
  <conditionalFormatting sqref="S4:S9">
    <cfRule type="notContainsBlanks" dxfId="283" priority="3">
      <formula>LEN(TRIM(S4))&gt;0</formula>
    </cfRule>
  </conditionalFormatting>
  <conditionalFormatting sqref="U4:U9">
    <cfRule type="notContainsBlanks" dxfId="282" priority="4">
      <formula>LEN(TRIM(U4))&gt;0</formula>
    </cfRule>
  </conditionalFormatting>
  <conditionalFormatting sqref="V4:V9">
    <cfRule type="notContainsBlanks" dxfId="281" priority="5">
      <formula>LEN(TRIM(V4))&gt;0</formula>
    </cfRule>
  </conditionalFormatting>
  <conditionalFormatting sqref="AD5:AD9">
    <cfRule type="containsBlanks" dxfId="280" priority="6">
      <formula>LEN(TRIM(AD5))=0</formula>
    </cfRule>
  </conditionalFormatting>
  <conditionalFormatting sqref="AD5:AD9">
    <cfRule type="beginsWith" dxfId="279" priority="7" operator="beginsWith" text="Front">
      <formula>LEFT((AD5),LEN("Front"))=("Front")</formula>
    </cfRule>
  </conditionalFormatting>
  <conditionalFormatting sqref="AD5:AD9">
    <cfRule type="beginsWith" dxfId="278" priority="8" operator="beginsWith" text="Intake">
      <formula>LEFT((AD5),LEN("Intake"))=("Intake")</formula>
    </cfRule>
  </conditionalFormatting>
  <conditionalFormatting sqref="AD5:AD9">
    <cfRule type="beginsWith" dxfId="277" priority="9" operator="beginsWith" text="HP">
      <formula>LEFT((AD5),LEN("HP"))=("HP")</formula>
    </cfRule>
  </conditionalFormatting>
  <conditionalFormatting sqref="AD5:AD9">
    <cfRule type="beginsWith" dxfId="276" priority="10" operator="beginsWith" text="Peer">
      <formula>LEFT((AD5),LEN("Peer"))=("Peer")</formula>
    </cfRule>
  </conditionalFormatting>
  <conditionalFormatting sqref="K4:K9">
    <cfRule type="notContainsBlanks" dxfId="275" priority="11">
      <formula>LEN(TRIM(K4))&gt;0</formula>
    </cfRule>
  </conditionalFormatting>
  <conditionalFormatting sqref="M4:M9">
    <cfRule type="notContainsBlanks" dxfId="274" priority="12">
      <formula>LEN(TRIM(M4))&gt;0</formula>
    </cfRule>
  </conditionalFormatting>
  <conditionalFormatting sqref="X4:X9">
    <cfRule type="notContainsBlanks" dxfId="273" priority="13">
      <formula>LEN(TRIM(X4))&gt;0</formula>
    </cfRule>
  </conditionalFormatting>
  <dataValidations count="2">
    <dataValidation type="list" allowBlank="1" showErrorMessage="1" sqref="B4:G9" xr:uid="{00000000-0002-0000-0000-000001000000}">
      <formula1>"1,2,3,4,5,6,7,8,9,10"</formula1>
    </dataValidation>
    <dataValidation type="list" allowBlank="1" showErrorMessage="1" sqref="V4:V9" xr:uid="{00000000-0002-0000-0000-000000000000}">
      <formula1>$AC$5:$AC$9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999E2-CC8A-4530-A2BF-3CD5A38B21E4}">
  <dimension ref="A1:AP745"/>
  <sheetViews>
    <sheetView topLeftCell="A2" workbookViewId="0">
      <selection activeCell="G28" sqref="G28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34.36328125" style="106" bestFit="1" customWidth="1"/>
    <col min="10" max="10" width="7.81640625" style="106" bestFit="1" customWidth="1"/>
    <col min="11" max="11" width="13.26953125" style="106" bestFit="1" customWidth="1"/>
    <col min="12" max="12" width="7.81640625" style="106" bestFit="1" customWidth="1"/>
    <col min="13" max="13" width="13.26953125" style="106" bestFit="1" customWidth="1"/>
    <col min="14" max="14" width="7.81640625" style="106" bestFit="1" customWidth="1"/>
    <col min="15" max="15" width="13.2695312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26953125" style="106" bestFit="1" customWidth="1"/>
    <col min="22" max="22" width="13.453125" style="106" bestFit="1" customWidth="1"/>
    <col min="23" max="23" width="7.81640625" style="106" bestFit="1" customWidth="1"/>
    <col min="24" max="24" width="13.2695312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" t="e" cm="1" vm="1">
        <f t="array" aca="1" ref="A1" ca="1">'2522 0101'!$K$1:$AA$1</f>
        <v>#VALUE!</v>
      </c>
      <c r="B1" s="104" t="s">
        <v>0</v>
      </c>
      <c r="C1" s="2"/>
      <c r="D1" s="2"/>
      <c r="E1" s="2"/>
      <c r="F1" s="2"/>
      <c r="G1" s="3"/>
      <c r="H1" s="4" t="s">
        <v>1</v>
      </c>
      <c r="I1" s="5"/>
      <c r="J1" s="105"/>
      <c r="K1" s="105"/>
      <c r="AB1" s="107"/>
      <c r="AC1" s="107"/>
      <c r="AD1" s="107"/>
      <c r="AE1" s="19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9"/>
      <c r="B2" s="10">
        <f>SUM(B4:B14)</f>
        <v>5</v>
      </c>
      <c r="C2" s="11">
        <f>SUM(C4:C14)</f>
        <v>1</v>
      </c>
      <c r="D2" s="12">
        <f>SUM(D4:D14)</f>
        <v>3</v>
      </c>
      <c r="E2" s="12">
        <f>SUM(E4:E14)</f>
        <v>5</v>
      </c>
      <c r="F2" s="12">
        <f>SUM(F4:F14)</f>
        <v>4</v>
      </c>
      <c r="G2" s="12">
        <f>SUM(G4:G14)</f>
        <v>0</v>
      </c>
      <c r="H2" s="13">
        <f>B2+C2+D2+(E2/2)</f>
        <v>11.5</v>
      </c>
      <c r="I2" s="14" t="s">
        <v>2</v>
      </c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6"/>
      <c r="AB2" s="17"/>
      <c r="AC2" s="17"/>
      <c r="AD2" s="18"/>
      <c r="AE2" s="19"/>
      <c r="AF2" s="18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20"/>
      <c r="B3" s="21" t="s">
        <v>3</v>
      </c>
      <c r="C3" s="22" t="s">
        <v>4</v>
      </c>
      <c r="D3" s="22" t="s">
        <v>5</v>
      </c>
      <c r="E3" s="22" t="s">
        <v>6</v>
      </c>
      <c r="F3" s="22" t="s">
        <v>7</v>
      </c>
      <c r="G3" s="23" t="s">
        <v>8</v>
      </c>
      <c r="H3" s="24" t="s">
        <v>9</v>
      </c>
      <c r="I3" s="25" t="s">
        <v>10</v>
      </c>
      <c r="J3" s="26" t="s">
        <v>11</v>
      </c>
      <c r="K3" s="16"/>
      <c r="L3" s="27" t="s">
        <v>12</v>
      </c>
      <c r="M3" s="16"/>
      <c r="N3" s="28" t="s">
        <v>13</v>
      </c>
      <c r="O3" s="16"/>
      <c r="P3" s="29" t="s">
        <v>14</v>
      </c>
      <c r="Q3" s="16"/>
      <c r="R3" s="30" t="s">
        <v>15</v>
      </c>
      <c r="S3" s="16"/>
      <c r="T3" s="31" t="s">
        <v>16</v>
      </c>
      <c r="U3" s="16"/>
      <c r="V3" s="32" t="s">
        <v>17</v>
      </c>
      <c r="W3" s="33" t="s">
        <v>18</v>
      </c>
      <c r="X3" s="15"/>
      <c r="Y3" s="34" t="s">
        <v>19</v>
      </c>
      <c r="Z3" s="35" t="s">
        <v>20</v>
      </c>
      <c r="AA3" s="36" t="s">
        <v>21</v>
      </c>
      <c r="AB3" s="37"/>
      <c r="AC3" s="17"/>
      <c r="AD3" s="18"/>
      <c r="AE3" s="19"/>
      <c r="AF3" s="18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38"/>
      <c r="B4" s="40"/>
      <c r="C4" s="40"/>
      <c r="D4" s="40">
        <v>2</v>
      </c>
      <c r="E4" s="40"/>
      <c r="F4" s="40">
        <v>1</v>
      </c>
      <c r="G4" s="40"/>
      <c r="H4" s="41" t="s">
        <v>80</v>
      </c>
      <c r="I4" s="42"/>
      <c r="J4" s="108" t="b">
        <v>1</v>
      </c>
      <c r="K4" s="109">
        <f t="shared" ref="K4:K14" ca="1" si="0">IF(J4=TRUE,IF(K4&lt;&gt;"",K4,NOW()),"")</f>
        <v>45657.372640000001</v>
      </c>
      <c r="L4" s="108" t="b">
        <v>1</v>
      </c>
      <c r="M4" s="109">
        <f t="shared" ref="M4:M14" ca="1" si="1">IF(L4=TRUE,IF(M4&lt;&gt;"",M4,NOW()),"")</f>
        <v>45657.373670000001</v>
      </c>
      <c r="N4" s="108" t="b">
        <v>1</v>
      </c>
      <c r="O4" s="109">
        <f t="shared" ref="O4:O14" ca="1" si="2">IF(N4=TRUE,IF(O4&lt;&gt;"",O4,NOW()),"")</f>
        <v>45657.373679999997</v>
      </c>
      <c r="P4" s="108" t="b">
        <v>0</v>
      </c>
      <c r="Q4" s="109" t="str">
        <f t="shared" ref="Q4:Q14" ca="1" si="3">IF(P4=TRUE,IF(Q4&lt;&gt;"",Q4,NOW()),"")</f>
        <v/>
      </c>
      <c r="R4" s="108" t="b">
        <v>0</v>
      </c>
      <c r="S4" s="109" t="str">
        <f t="shared" ref="S4:S14" ca="1" si="4">IF(R4=TRUE,IF(S4&lt;&gt;"",S4,NOW()),"")</f>
        <v/>
      </c>
      <c r="T4" s="108" t="b">
        <v>1</v>
      </c>
      <c r="U4" s="109">
        <f t="shared" ref="U4:U14" ca="1" si="5">IF(T4=TRUE,IF(U4&lt;&gt;"",U4,NOW()),"")</f>
        <v>45657.376980000001</v>
      </c>
      <c r="V4" s="46" t="s">
        <v>34</v>
      </c>
      <c r="W4" s="110" t="b">
        <v>1</v>
      </c>
      <c r="X4" s="48">
        <f t="shared" ref="X4:X14" ca="1" si="6">IF(W4=TRUE,IF(X4&lt;&gt;"",X4,NOW()),"")</f>
        <v>45657.396359999999</v>
      </c>
      <c r="Y4" s="49">
        <f t="shared" ref="Y4:Y14" ca="1" si="7">MIN(K4:X4)</f>
        <v>45657.372640000001</v>
      </c>
      <c r="Z4" s="49">
        <f t="shared" ref="Z4:Z14" ca="1" si="8">MAX(K4:X4)</f>
        <v>45657.396359999999</v>
      </c>
      <c r="AA4" s="50">
        <f t="shared" ref="AA4:AA14" ca="1" si="9">Z4-Y4</f>
        <v>2.372181713E-2</v>
      </c>
      <c r="AB4" s="111"/>
      <c r="AC4" s="52" t="s">
        <v>24</v>
      </c>
      <c r="AD4" s="112" t="s">
        <v>25</v>
      </c>
      <c r="AE4" s="113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38"/>
      <c r="B5" s="40">
        <v>1</v>
      </c>
      <c r="C5" s="40">
        <v>1</v>
      </c>
      <c r="D5" s="40"/>
      <c r="E5" s="40"/>
      <c r="F5" s="40"/>
      <c r="G5" s="40"/>
      <c r="H5" s="55" t="s">
        <v>81</v>
      </c>
      <c r="I5" s="42" t="s">
        <v>82</v>
      </c>
      <c r="J5" s="108" t="b">
        <v>1</v>
      </c>
      <c r="K5" s="109">
        <f t="shared" ca="1" si="0"/>
        <v>45657.390440000003</v>
      </c>
      <c r="L5" s="108" t="b">
        <v>1</v>
      </c>
      <c r="M5" s="109">
        <f t="shared" ca="1" si="1"/>
        <v>45659.514860000003</v>
      </c>
      <c r="N5" s="108" t="b">
        <v>1</v>
      </c>
      <c r="O5" s="109">
        <f t="shared" ca="1" si="2"/>
        <v>45659.514860000003</v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45657.390460000002</v>
      </c>
      <c r="V5" s="46" t="s">
        <v>37</v>
      </c>
      <c r="W5" s="110" t="b">
        <v>1</v>
      </c>
      <c r="X5" s="48">
        <f t="shared" ca="1" si="6"/>
        <v>45657.401539999999</v>
      </c>
      <c r="Y5" s="49">
        <f t="shared" ca="1" si="7"/>
        <v>45657.390440000003</v>
      </c>
      <c r="Z5" s="49">
        <f t="shared" ca="1" si="8"/>
        <v>45659.514860000003</v>
      </c>
      <c r="AA5" s="50">
        <f t="shared" ca="1" si="9"/>
        <v>2.1244223500000001</v>
      </c>
      <c r="AB5" s="111"/>
      <c r="AC5" s="114" t="s">
        <v>29</v>
      </c>
      <c r="AD5" s="115" t="str">
        <f>IFERROR( CHOOSE(MATCH(AC5,#REF!, 0),#REF!,#REF!,#REF!,#REF!,#REF!,#REF!,#REF!,#REF!,#REF!,#REF!,#REF!,#REF!,#REF!), "")</f>
        <v/>
      </c>
      <c r="AE5" s="67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38"/>
      <c r="B6" s="40">
        <v>2</v>
      </c>
      <c r="C6" s="40"/>
      <c r="D6" s="40"/>
      <c r="E6" s="40"/>
      <c r="F6" s="40">
        <v>2</v>
      </c>
      <c r="G6" s="40"/>
      <c r="H6" s="55" t="s">
        <v>83</v>
      </c>
      <c r="I6" s="42" t="s">
        <v>84</v>
      </c>
      <c r="J6" s="108" t="b">
        <v>1</v>
      </c>
      <c r="K6" s="109">
        <f t="shared" ca="1" si="0"/>
        <v>45657.39129</v>
      </c>
      <c r="L6" s="108" t="b">
        <v>1</v>
      </c>
      <c r="M6" s="109">
        <f t="shared" ca="1" si="1"/>
        <v>45659.514860000003</v>
      </c>
      <c r="N6" s="108" t="b">
        <v>1</v>
      </c>
      <c r="O6" s="109">
        <f t="shared" ca="1" si="2"/>
        <v>45659.514860000003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45657.391360000001</v>
      </c>
      <c r="V6" s="46" t="s">
        <v>34</v>
      </c>
      <c r="W6" s="110" t="b">
        <v>1</v>
      </c>
      <c r="X6" s="48">
        <f t="shared" ca="1" si="6"/>
        <v>45657.427790000002</v>
      </c>
      <c r="Y6" s="49">
        <f t="shared" ca="1" si="7"/>
        <v>45657.39129</v>
      </c>
      <c r="Z6" s="49">
        <f t="shared" ca="1" si="8"/>
        <v>45659.514860000003</v>
      </c>
      <c r="AA6" s="50">
        <f t="shared" ca="1" si="9"/>
        <v>2.123568218</v>
      </c>
      <c r="AB6" s="111"/>
      <c r="AC6" s="114" t="s">
        <v>23</v>
      </c>
      <c r="AD6" s="115" t="str">
        <f>IFERROR( CHOOSE(MATCH(AC6,#REF!, 0),#REF!,#REF!,#REF!,#REF!,#REF!,#REF!,#REF!,#REF!,#REF!,#REF!,#REF!,#REF!,#REF!), "")</f>
        <v/>
      </c>
      <c r="AE6" s="59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38"/>
      <c r="B7" s="40"/>
      <c r="C7" s="40"/>
      <c r="D7" s="40"/>
      <c r="E7" s="40">
        <v>1</v>
      </c>
      <c r="F7" s="40"/>
      <c r="G7" s="40"/>
      <c r="H7" s="55" t="s">
        <v>85</v>
      </c>
      <c r="I7" s="42" t="s">
        <v>86</v>
      </c>
      <c r="J7" s="108" t="b">
        <v>1</v>
      </c>
      <c r="K7" s="109">
        <f t="shared" ca="1" si="0"/>
        <v>45657.398789999999</v>
      </c>
      <c r="L7" s="108" t="b">
        <v>1</v>
      </c>
      <c r="M7" s="109">
        <f t="shared" ca="1" si="1"/>
        <v>45659.514860000003</v>
      </c>
      <c r="N7" s="108" t="b">
        <v>1</v>
      </c>
      <c r="O7" s="109">
        <f t="shared" ca="1" si="2"/>
        <v>45659.514860000003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45657.398809999999</v>
      </c>
      <c r="V7" s="46" t="s">
        <v>37</v>
      </c>
      <c r="W7" s="110" t="b">
        <v>1</v>
      </c>
      <c r="X7" s="48">
        <f t="shared" ca="1" si="6"/>
        <v>45657.437290000002</v>
      </c>
      <c r="Y7" s="49">
        <f t="shared" ca="1" si="7"/>
        <v>45657.398789999999</v>
      </c>
      <c r="Z7" s="49">
        <f t="shared" ca="1" si="8"/>
        <v>45659.514860000003</v>
      </c>
      <c r="AA7" s="50">
        <f t="shared" ca="1" si="9"/>
        <v>2.1160721759999999</v>
      </c>
      <c r="AB7" s="111"/>
      <c r="AC7" s="114" t="s">
        <v>34</v>
      </c>
      <c r="AD7" s="116" t="str">
        <f>IFERROR( CHOOSE(MATCH(AC7,#REF!, 0),#REF!,#REF!,#REF!,#REF!,#REF!,#REF!,#REF!,#REF!,#REF!,#REF!,#REF!,#REF!,#REF!), "")</f>
        <v/>
      </c>
      <c r="AE7" s="61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38"/>
      <c r="B8" s="40">
        <v>1</v>
      </c>
      <c r="C8" s="40"/>
      <c r="D8" s="40"/>
      <c r="E8" s="40"/>
      <c r="F8" s="40"/>
      <c r="G8" s="40"/>
      <c r="H8" s="117" t="s">
        <v>87</v>
      </c>
      <c r="I8" s="42" t="s">
        <v>88</v>
      </c>
      <c r="J8" s="108" t="b">
        <v>1</v>
      </c>
      <c r="K8" s="109">
        <f t="shared" ca="1" si="0"/>
        <v>45657.422469999998</v>
      </c>
      <c r="L8" s="108" t="b">
        <v>1</v>
      </c>
      <c r="M8" s="109">
        <f t="shared" ca="1" si="1"/>
        <v>45659.514860000003</v>
      </c>
      <c r="N8" s="108" t="b">
        <v>1</v>
      </c>
      <c r="O8" s="109">
        <f t="shared" ca="1" si="2"/>
        <v>45659.514860000003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45657.422509999997</v>
      </c>
      <c r="V8" s="46" t="s">
        <v>34</v>
      </c>
      <c r="W8" s="110" t="b">
        <v>1</v>
      </c>
      <c r="X8" s="48">
        <f t="shared" ca="1" si="6"/>
        <v>45657.454409999998</v>
      </c>
      <c r="Y8" s="49">
        <f t="shared" ca="1" si="7"/>
        <v>45657.422469999998</v>
      </c>
      <c r="Z8" s="49">
        <f t="shared" ca="1" si="8"/>
        <v>45659.514860000003</v>
      </c>
      <c r="AA8" s="50">
        <f t="shared" ca="1" si="9"/>
        <v>2.0923922450000001</v>
      </c>
      <c r="AB8" s="111"/>
      <c r="AC8" s="114" t="s">
        <v>37</v>
      </c>
      <c r="AD8" s="116" t="str">
        <f>IFERROR( CHOOSE(MATCH(AC8,#REF!, 0),#REF!,#REF!,#REF!,#REF!,#REF!,#REF!,#REF!,#REF!,#REF!,#REF!,#REF!,#REF!,#REF!), "")</f>
        <v/>
      </c>
      <c r="AE8" s="63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38"/>
      <c r="B9" s="40"/>
      <c r="C9" s="40"/>
      <c r="D9" s="40">
        <v>1</v>
      </c>
      <c r="E9" s="40"/>
      <c r="F9" s="40"/>
      <c r="G9" s="40"/>
      <c r="H9" s="55" t="s">
        <v>89</v>
      </c>
      <c r="I9" s="118">
        <v>0.4375</v>
      </c>
      <c r="J9" s="108" t="b">
        <v>1</v>
      </c>
      <c r="K9" s="109">
        <f t="shared" ca="1" si="0"/>
        <v>45657.462820000001</v>
      </c>
      <c r="L9" s="108" t="b">
        <v>1</v>
      </c>
      <c r="M9" s="109">
        <f t="shared" ca="1" si="1"/>
        <v>45657.462829999997</v>
      </c>
      <c r="N9" s="108" t="b">
        <v>1</v>
      </c>
      <c r="O9" s="109">
        <f t="shared" ca="1" si="2"/>
        <v>45657.464160000003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45657.46415</v>
      </c>
      <c r="V9" s="46" t="s">
        <v>37</v>
      </c>
      <c r="W9" s="110" t="b">
        <v>1</v>
      </c>
      <c r="X9" s="48">
        <f t="shared" ca="1" si="6"/>
        <v>45657.482499999998</v>
      </c>
      <c r="Y9" s="49">
        <f t="shared" ca="1" si="7"/>
        <v>45657.462820000001</v>
      </c>
      <c r="Z9" s="49">
        <f t="shared" ca="1" si="8"/>
        <v>45657.482499999998</v>
      </c>
      <c r="AA9" s="50">
        <f t="shared" ca="1" si="9"/>
        <v>1.9677337959999999E-2</v>
      </c>
      <c r="AB9" s="111"/>
      <c r="AC9" s="114" t="s">
        <v>40</v>
      </c>
      <c r="AD9" s="116" t="str">
        <f>IFERROR( CHOOSE(MATCH(AC9,#REF!, 0),#REF!,#REF!,#REF!,#REF!,#REF!,#REF!,#REF!,#REF!,#REF!,#REF!,#REF!,#REF!,#REF!), "")</f>
        <v/>
      </c>
      <c r="AE9" s="67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38"/>
      <c r="B10" s="40"/>
      <c r="C10" s="40"/>
      <c r="D10" s="40"/>
      <c r="E10" s="40">
        <v>1</v>
      </c>
      <c r="F10" s="40"/>
      <c r="G10" s="40"/>
      <c r="H10" s="55" t="s">
        <v>90</v>
      </c>
      <c r="I10" s="42" t="s">
        <v>86</v>
      </c>
      <c r="J10" s="108" t="b">
        <v>1</v>
      </c>
      <c r="K10" s="109">
        <f t="shared" ca="1" si="0"/>
        <v>45659.514860000003</v>
      </c>
      <c r="L10" s="108" t="b">
        <v>1</v>
      </c>
      <c r="M10" s="109">
        <f t="shared" ca="1" si="1"/>
        <v>45659.514860000003</v>
      </c>
      <c r="N10" s="108" t="b">
        <v>1</v>
      </c>
      <c r="O10" s="109">
        <f t="shared" ca="1" si="2"/>
        <v>45659.514860000003</v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45659.514860000003</v>
      </c>
      <c r="V10" s="46" t="s">
        <v>37</v>
      </c>
      <c r="W10" s="110" t="b">
        <v>1</v>
      </c>
      <c r="X10" s="48">
        <f t="shared" ca="1" si="6"/>
        <v>45659.514860000003</v>
      </c>
      <c r="Y10" s="49">
        <f t="shared" ca="1" si="7"/>
        <v>45659.514860000003</v>
      </c>
      <c r="Z10" s="49">
        <f t="shared" ca="1" si="8"/>
        <v>45659.514860000003</v>
      </c>
      <c r="AA10" s="50">
        <f t="shared" ca="1" si="9"/>
        <v>0</v>
      </c>
      <c r="AB10" s="66"/>
      <c r="AC10" s="114" t="s">
        <v>41</v>
      </c>
      <c r="AD10" s="119" t="str">
        <f>IFERROR( CHOOSE(MATCH(AC10,#REF!, 0),#REF!,#REF!,#REF!,#REF!,#REF!,#REF!,#REF!,#REF!,#REF!,#REF!,#REF!,#REF!,#REF!), "")</f>
        <v/>
      </c>
      <c r="AE10" s="6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38"/>
      <c r="B11" s="40"/>
      <c r="C11" s="40"/>
      <c r="D11" s="40"/>
      <c r="E11" s="40">
        <v>1</v>
      </c>
      <c r="F11" s="40"/>
      <c r="G11" s="40"/>
      <c r="H11" s="41" t="s">
        <v>91</v>
      </c>
      <c r="I11" s="42" t="s">
        <v>92</v>
      </c>
      <c r="J11" s="108" t="b">
        <v>1</v>
      </c>
      <c r="K11" s="109">
        <f t="shared" ca="1" si="0"/>
        <v>45659.556689999998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45659.55704</v>
      </c>
      <c r="V11" s="46" t="s">
        <v>34</v>
      </c>
      <c r="W11" s="110" t="b">
        <v>1</v>
      </c>
      <c r="X11" s="48">
        <f t="shared" ca="1" si="6"/>
        <v>45659.568270000003</v>
      </c>
      <c r="Y11" s="49">
        <f t="shared" ca="1" si="7"/>
        <v>45659.556689999998</v>
      </c>
      <c r="Z11" s="49">
        <f t="shared" ca="1" si="8"/>
        <v>45659.568270000003</v>
      </c>
      <c r="AA11" s="50">
        <f t="shared" ca="1" si="9"/>
        <v>1.1575081019999999E-2</v>
      </c>
      <c r="AB11" s="111"/>
      <c r="AC11" s="114" t="s">
        <v>42</v>
      </c>
      <c r="AD11" s="119" t="str">
        <f>IFERROR( CHOOSE(MATCH(AC11,#REF!, 0),#REF!,#REF!,#REF!,#REF!,#REF!,#REF!,#REF!,#REF!,#REF!,#REF!,#REF!,#REF!,#REF!), "")</f>
        <v/>
      </c>
      <c r="AE11" s="6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38"/>
      <c r="B12" s="40">
        <v>1</v>
      </c>
      <c r="C12" s="40"/>
      <c r="D12" s="40"/>
      <c r="E12" s="40"/>
      <c r="F12" s="40"/>
      <c r="G12" s="40"/>
      <c r="H12" s="117" t="s">
        <v>93</v>
      </c>
      <c r="I12" s="118">
        <v>0.10416666666666667</v>
      </c>
      <c r="J12" s="108" t="b">
        <v>1</v>
      </c>
      <c r="K12" s="109">
        <f t="shared" ca="1" si="0"/>
        <v>45659.574690000001</v>
      </c>
      <c r="L12" s="108" t="b">
        <v>1</v>
      </c>
      <c r="M12" s="109">
        <f t="shared" ca="1" si="1"/>
        <v>45659.579740000001</v>
      </c>
      <c r="N12" s="108" t="b">
        <v>1</v>
      </c>
      <c r="O12" s="109">
        <f t="shared" ca="1" si="2"/>
        <v>45659.586479999998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45659.592960000002</v>
      </c>
      <c r="V12" s="46" t="s">
        <v>34</v>
      </c>
      <c r="W12" s="110" t="b">
        <v>1</v>
      </c>
      <c r="X12" s="48">
        <f t="shared" ca="1" si="6"/>
        <v>45659.61623</v>
      </c>
      <c r="Y12" s="49">
        <f t="shared" ca="1" si="7"/>
        <v>45659.574690000001</v>
      </c>
      <c r="Z12" s="49">
        <f t="shared" ca="1" si="8"/>
        <v>45659.61623</v>
      </c>
      <c r="AA12" s="50">
        <f t="shared" ca="1" si="9"/>
        <v>4.1540324080000003E-2</v>
      </c>
      <c r="AB12" s="18"/>
      <c r="AC12" s="114" t="s">
        <v>43</v>
      </c>
      <c r="AD12" s="119" t="str">
        <f>IFERROR( CHOOSE(MATCH(AC12,#REF!, 0),#REF!,#REF!,#REF!,#REF!,#REF!,#REF!,#REF!,#REF!,#REF!,#REF!,#REF!,#REF!,#REF!), "")</f>
        <v/>
      </c>
      <c r="AE12" s="67" t="s">
        <v>42</v>
      </c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38"/>
      <c r="B13" s="40"/>
      <c r="C13" s="40"/>
      <c r="D13" s="40"/>
      <c r="E13" s="40">
        <v>1</v>
      </c>
      <c r="F13" s="40">
        <v>1</v>
      </c>
      <c r="G13" s="40"/>
      <c r="H13" s="55" t="s">
        <v>94</v>
      </c>
      <c r="I13" s="42" t="s">
        <v>92</v>
      </c>
      <c r="J13" s="108" t="b">
        <v>1</v>
      </c>
      <c r="K13" s="109">
        <f t="shared" ca="1" si="0"/>
        <v>45659.584190000001</v>
      </c>
      <c r="L13" s="108" t="b">
        <v>0</v>
      </c>
      <c r="M13" s="109" t="str">
        <f t="shared" ca="1" si="1"/>
        <v/>
      </c>
      <c r="N13" s="108" t="b">
        <v>0</v>
      </c>
      <c r="O13" s="109" t="str">
        <f t="shared" ca="1" si="2"/>
        <v/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45659.584620000001</v>
      </c>
      <c r="V13" s="46" t="s">
        <v>34</v>
      </c>
      <c r="W13" s="110" t="b">
        <v>1</v>
      </c>
      <c r="X13" s="48">
        <f t="shared" ca="1" si="6"/>
        <v>45659.592850000001</v>
      </c>
      <c r="Y13" s="49">
        <f t="shared" ca="1" si="7"/>
        <v>45659.584190000001</v>
      </c>
      <c r="Z13" s="49">
        <f t="shared" ca="1" si="8"/>
        <v>45659.592850000001</v>
      </c>
      <c r="AA13" s="50">
        <f t="shared" ca="1" si="9"/>
        <v>8.6560763880000006E-3</v>
      </c>
      <c r="AB13" s="37"/>
      <c r="AC13" s="114" t="s">
        <v>44</v>
      </c>
      <c r="AD13" s="119" t="str">
        <f>IFERROR( CHOOSE(MATCH(AC13,#REF!, 0),#REF!,#REF!,#REF!,#REF!,#REF!,#REF!,#REF!,#REF!,#REF!,#REF!,#REF!,#REF!,#REF!), "")</f>
        <v/>
      </c>
      <c r="AE13" s="6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38"/>
      <c r="B14" s="40"/>
      <c r="C14" s="40"/>
      <c r="D14" s="40"/>
      <c r="E14" s="40">
        <v>1</v>
      </c>
      <c r="F14" s="40"/>
      <c r="G14" s="40"/>
      <c r="H14" s="55" t="s">
        <v>95</v>
      </c>
      <c r="I14" s="42" t="s">
        <v>96</v>
      </c>
      <c r="J14" s="108" t="b">
        <v>1</v>
      </c>
      <c r="K14" s="109">
        <f t="shared" ca="1" si="0"/>
        <v>45659.586519999997</v>
      </c>
      <c r="L14" s="108" t="b">
        <v>1</v>
      </c>
      <c r="M14" s="109">
        <f t="shared" ca="1" si="1"/>
        <v>45659.586900000002</v>
      </c>
      <c r="N14" s="108" t="b">
        <v>1</v>
      </c>
      <c r="O14" s="109">
        <f t="shared" ca="1" si="2"/>
        <v>45659.593119999998</v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45659.596140000001</v>
      </c>
      <c r="V14" s="46" t="s">
        <v>34</v>
      </c>
      <c r="W14" s="110" t="b">
        <v>1</v>
      </c>
      <c r="X14" s="48">
        <f t="shared" ca="1" si="6"/>
        <v>45659.624049999999</v>
      </c>
      <c r="Y14" s="49">
        <f t="shared" ca="1" si="7"/>
        <v>45659.586519999997</v>
      </c>
      <c r="Z14" s="49">
        <f t="shared" ca="1" si="8"/>
        <v>45659.624049999999</v>
      </c>
      <c r="AA14" s="50">
        <f t="shared" ca="1" si="9"/>
        <v>3.7529710649999999E-2</v>
      </c>
      <c r="AB14" s="120"/>
      <c r="AC14" s="114" t="s">
        <v>45</v>
      </c>
      <c r="AD14" s="119" t="str">
        <f>IFERROR( CHOOSE(MATCH(AC14,#REF!, 0),#REF!,#REF!,#REF!,#REF!,#REF!,#REF!,#REF!,#REF!,#REF!,#REF!,#REF!,#REF!,#REF!), "")</f>
        <v/>
      </c>
      <c r="AE14" s="6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15.5" x14ac:dyDescent="0.35">
      <c r="A15" s="70"/>
      <c r="B15" s="107"/>
      <c r="C15" s="107"/>
      <c r="D15" s="107"/>
      <c r="E15" s="107"/>
      <c r="F15" s="107"/>
      <c r="G15" s="107"/>
      <c r="H15" s="107"/>
      <c r="I15" s="70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9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15.5" x14ac:dyDescent="0.35">
      <c r="A16" s="70"/>
      <c r="B16" s="107"/>
      <c r="C16" s="107"/>
      <c r="D16" s="107"/>
      <c r="E16" s="107"/>
      <c r="F16" s="107"/>
      <c r="G16" s="107"/>
      <c r="H16" s="107"/>
      <c r="I16" s="70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9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15.5" x14ac:dyDescent="0.35">
      <c r="A17" s="70"/>
      <c r="B17" s="107"/>
      <c r="C17" s="107"/>
      <c r="D17" s="107"/>
      <c r="E17" s="107"/>
      <c r="F17" s="107"/>
      <c r="G17" s="107"/>
      <c r="H17" s="107"/>
      <c r="I17" s="70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9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15.5" x14ac:dyDescent="0.35">
      <c r="A18" s="70"/>
      <c r="B18" s="107"/>
      <c r="C18" s="107"/>
      <c r="D18" s="107"/>
      <c r="E18" s="107"/>
      <c r="F18" s="107"/>
      <c r="G18" s="107"/>
      <c r="H18" s="107"/>
      <c r="I18" s="70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9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15.5" x14ac:dyDescent="0.35">
      <c r="A19" s="70"/>
      <c r="B19" s="107"/>
      <c r="C19" s="107"/>
      <c r="D19" s="107"/>
      <c r="E19" s="107"/>
      <c r="F19" s="107"/>
      <c r="G19" s="107"/>
      <c r="H19" s="107"/>
      <c r="I19" s="70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9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15.5" x14ac:dyDescent="0.35">
      <c r="A20" s="70"/>
      <c r="B20" s="107"/>
      <c r="C20" s="107"/>
      <c r="D20" s="107"/>
      <c r="E20" s="107"/>
      <c r="F20" s="107"/>
      <c r="G20" s="107"/>
      <c r="H20" s="107"/>
      <c r="I20" s="70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9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15.5" x14ac:dyDescent="0.35">
      <c r="A21" s="70"/>
      <c r="B21" s="107"/>
      <c r="C21" s="107"/>
      <c r="D21" s="107"/>
      <c r="E21" s="107"/>
      <c r="F21" s="107"/>
      <c r="G21" s="107"/>
      <c r="H21" s="107"/>
      <c r="I21" s="70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9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15.5" x14ac:dyDescent="0.35">
      <c r="A22" s="70"/>
      <c r="B22" s="107"/>
      <c r="C22" s="107"/>
      <c r="D22" s="107"/>
      <c r="E22" s="107"/>
      <c r="F22" s="107"/>
      <c r="G22" s="107"/>
      <c r="H22" s="107"/>
      <c r="I22" s="70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9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15.5" x14ac:dyDescent="0.35">
      <c r="A23" s="70"/>
      <c r="B23" s="107"/>
      <c r="C23" s="107"/>
      <c r="D23" s="107"/>
      <c r="E23" s="107"/>
      <c r="F23" s="107"/>
      <c r="G23" s="107"/>
      <c r="H23" s="107"/>
      <c r="I23" s="70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9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15.5" x14ac:dyDescent="0.35">
      <c r="A24" s="70"/>
      <c r="B24" s="107"/>
      <c r="C24" s="107"/>
      <c r="D24" s="107"/>
      <c r="E24" s="107"/>
      <c r="F24" s="107"/>
      <c r="G24" s="107"/>
      <c r="H24" s="107"/>
      <c r="I24" s="70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9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15.5" x14ac:dyDescent="0.35">
      <c r="A25" s="70"/>
      <c r="B25" s="107"/>
      <c r="C25" s="107"/>
      <c r="D25" s="107"/>
      <c r="E25" s="107"/>
      <c r="F25" s="107"/>
      <c r="G25" s="107"/>
      <c r="H25" s="107"/>
      <c r="I25" s="70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9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15.5" x14ac:dyDescent="0.35">
      <c r="A26" s="70"/>
      <c r="B26" s="107"/>
      <c r="C26" s="107"/>
      <c r="D26" s="107"/>
      <c r="E26" s="107"/>
      <c r="F26" s="107"/>
      <c r="G26" s="107"/>
      <c r="H26" s="107"/>
      <c r="I26" s="70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9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15.5" x14ac:dyDescent="0.35">
      <c r="A27" s="70"/>
      <c r="B27" s="107"/>
      <c r="C27" s="107"/>
      <c r="D27" s="107"/>
      <c r="E27" s="107"/>
      <c r="F27" s="107"/>
      <c r="G27" s="107"/>
      <c r="H27" s="107"/>
      <c r="I27" s="70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9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15.5" x14ac:dyDescent="0.35">
      <c r="A28" s="70"/>
      <c r="B28" s="107"/>
      <c r="C28" s="107"/>
      <c r="D28" s="107"/>
      <c r="E28" s="107"/>
      <c r="F28" s="107"/>
      <c r="G28" s="107"/>
      <c r="H28" s="107"/>
      <c r="I28" s="70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9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15.5" x14ac:dyDescent="0.35">
      <c r="A29" s="70"/>
      <c r="B29" s="107"/>
      <c r="C29" s="107"/>
      <c r="D29" s="107"/>
      <c r="E29" s="107"/>
      <c r="F29" s="107"/>
      <c r="G29" s="107"/>
      <c r="H29" s="107"/>
      <c r="I29" s="70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9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70"/>
      <c r="B30" s="107"/>
      <c r="C30" s="107"/>
      <c r="D30" s="107"/>
      <c r="E30" s="107"/>
      <c r="F30" s="107"/>
      <c r="G30" s="107"/>
      <c r="H30" s="107"/>
      <c r="I30" s="70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9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70"/>
      <c r="B31" s="107"/>
      <c r="C31" s="107"/>
      <c r="D31" s="107"/>
      <c r="E31" s="107"/>
      <c r="F31" s="107"/>
      <c r="G31" s="107"/>
      <c r="H31" s="107"/>
      <c r="I31" s="70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9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70"/>
      <c r="B32" s="107"/>
      <c r="C32" s="107"/>
      <c r="D32" s="107"/>
      <c r="E32" s="107"/>
      <c r="F32" s="107"/>
      <c r="G32" s="107"/>
      <c r="H32" s="107"/>
      <c r="I32" s="70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9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70"/>
      <c r="B33" s="107"/>
      <c r="C33" s="107"/>
      <c r="D33" s="107"/>
      <c r="E33" s="107"/>
      <c r="F33" s="107"/>
      <c r="G33" s="107"/>
      <c r="H33" s="107"/>
      <c r="I33" s="70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9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70"/>
      <c r="B34" s="107"/>
      <c r="C34" s="107"/>
      <c r="D34" s="107"/>
      <c r="E34" s="107"/>
      <c r="F34" s="107"/>
      <c r="G34" s="107"/>
      <c r="H34" s="107"/>
      <c r="I34" s="70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9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70"/>
      <c r="B35" s="107"/>
      <c r="C35" s="107"/>
      <c r="D35" s="107"/>
      <c r="E35" s="107"/>
      <c r="F35" s="107"/>
      <c r="G35" s="107"/>
      <c r="H35" s="107"/>
      <c r="I35" s="70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9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70"/>
      <c r="B36" s="107"/>
      <c r="C36" s="107"/>
      <c r="D36" s="107"/>
      <c r="E36" s="107"/>
      <c r="F36" s="107"/>
      <c r="G36" s="107"/>
      <c r="H36" s="107"/>
      <c r="I36" s="70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9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70"/>
      <c r="B37" s="107"/>
      <c r="C37" s="107"/>
      <c r="D37" s="107"/>
      <c r="E37" s="107"/>
      <c r="F37" s="107"/>
      <c r="G37" s="107"/>
      <c r="H37" s="107"/>
      <c r="I37" s="70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9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70"/>
      <c r="B38" s="107"/>
      <c r="C38" s="107"/>
      <c r="D38" s="107"/>
      <c r="E38" s="107"/>
      <c r="F38" s="107"/>
      <c r="G38" s="107"/>
      <c r="H38" s="107"/>
      <c r="I38" s="70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9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70"/>
      <c r="B39" s="107"/>
      <c r="C39" s="107"/>
      <c r="D39" s="107"/>
      <c r="E39" s="107"/>
      <c r="F39" s="107"/>
      <c r="G39" s="107"/>
      <c r="H39" s="107"/>
      <c r="I39" s="70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9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70"/>
      <c r="B40" s="107"/>
      <c r="C40" s="107"/>
      <c r="D40" s="107"/>
      <c r="E40" s="107"/>
      <c r="F40" s="107"/>
      <c r="G40" s="107"/>
      <c r="H40" s="107"/>
      <c r="I40" s="70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9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70"/>
      <c r="B41" s="107"/>
      <c r="C41" s="107"/>
      <c r="D41" s="107"/>
      <c r="E41" s="107"/>
      <c r="F41" s="107"/>
      <c r="G41" s="107"/>
      <c r="H41" s="107"/>
      <c r="I41" s="70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9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70"/>
      <c r="B42" s="107"/>
      <c r="C42" s="107"/>
      <c r="D42" s="107"/>
      <c r="E42" s="107"/>
      <c r="F42" s="107"/>
      <c r="G42" s="107"/>
      <c r="H42" s="107"/>
      <c r="I42" s="70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9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70"/>
      <c r="B43" s="107"/>
      <c r="C43" s="107"/>
      <c r="D43" s="107"/>
      <c r="E43" s="107"/>
      <c r="F43" s="107"/>
      <c r="G43" s="107"/>
      <c r="H43" s="107"/>
      <c r="I43" s="70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9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70"/>
      <c r="B44" s="107"/>
      <c r="C44" s="107"/>
      <c r="D44" s="107"/>
      <c r="E44" s="107"/>
      <c r="F44" s="107"/>
      <c r="G44" s="107"/>
      <c r="H44" s="107"/>
      <c r="I44" s="70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9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70"/>
      <c r="B45" s="107"/>
      <c r="C45" s="107"/>
      <c r="D45" s="107"/>
      <c r="E45" s="107"/>
      <c r="F45" s="107"/>
      <c r="G45" s="107"/>
      <c r="H45" s="107"/>
      <c r="I45" s="70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9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70"/>
      <c r="B46" s="107"/>
      <c r="C46" s="107"/>
      <c r="D46" s="107"/>
      <c r="E46" s="107"/>
      <c r="F46" s="107"/>
      <c r="G46" s="107"/>
      <c r="H46" s="107"/>
      <c r="I46" s="70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9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70"/>
      <c r="B47" s="107"/>
      <c r="C47" s="107"/>
      <c r="D47" s="107"/>
      <c r="E47" s="107"/>
      <c r="F47" s="107"/>
      <c r="G47" s="107"/>
      <c r="H47" s="107"/>
      <c r="I47" s="70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9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70"/>
      <c r="B48" s="107"/>
      <c r="C48" s="107"/>
      <c r="D48" s="107"/>
      <c r="E48" s="107"/>
      <c r="F48" s="107"/>
      <c r="G48" s="107"/>
      <c r="H48" s="107"/>
      <c r="I48" s="70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9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70"/>
      <c r="B49" s="107"/>
      <c r="C49" s="107"/>
      <c r="D49" s="107"/>
      <c r="E49" s="107"/>
      <c r="F49" s="107"/>
      <c r="G49" s="107"/>
      <c r="H49" s="107"/>
      <c r="I49" s="70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9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70"/>
      <c r="B50" s="107"/>
      <c r="C50" s="107"/>
      <c r="D50" s="107"/>
      <c r="E50" s="107"/>
      <c r="F50" s="107"/>
      <c r="G50" s="107"/>
      <c r="H50" s="107"/>
      <c r="I50" s="70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9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70"/>
      <c r="B51" s="107"/>
      <c r="C51" s="107"/>
      <c r="D51" s="107"/>
      <c r="E51" s="107"/>
      <c r="F51" s="107"/>
      <c r="G51" s="107"/>
      <c r="H51" s="107"/>
      <c r="I51" s="70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9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70"/>
      <c r="B52" s="107"/>
      <c r="C52" s="107"/>
      <c r="D52" s="107"/>
      <c r="E52" s="107"/>
      <c r="F52" s="107"/>
      <c r="G52" s="107"/>
      <c r="H52" s="107"/>
      <c r="I52" s="70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9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70"/>
      <c r="B53" s="107"/>
      <c r="C53" s="107"/>
      <c r="D53" s="107"/>
      <c r="E53" s="107"/>
      <c r="F53" s="107"/>
      <c r="G53" s="107"/>
      <c r="H53" s="107"/>
      <c r="I53" s="70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9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70"/>
      <c r="B54" s="107"/>
      <c r="C54" s="107"/>
      <c r="D54" s="107"/>
      <c r="E54" s="107"/>
      <c r="F54" s="107"/>
      <c r="G54" s="107"/>
      <c r="H54" s="107"/>
      <c r="I54" s="70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9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70"/>
      <c r="B55" s="107"/>
      <c r="C55" s="107"/>
      <c r="D55" s="107"/>
      <c r="E55" s="107"/>
      <c r="F55" s="107"/>
      <c r="G55" s="107"/>
      <c r="H55" s="107"/>
      <c r="I55" s="70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9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70"/>
      <c r="B56" s="107"/>
      <c r="C56" s="107"/>
      <c r="D56" s="107"/>
      <c r="E56" s="107"/>
      <c r="F56" s="107"/>
      <c r="G56" s="107"/>
      <c r="H56" s="107"/>
      <c r="I56" s="70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9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70"/>
      <c r="B57" s="107"/>
      <c r="C57" s="107"/>
      <c r="D57" s="107"/>
      <c r="E57" s="107"/>
      <c r="F57" s="107"/>
      <c r="G57" s="107"/>
      <c r="H57" s="107"/>
      <c r="I57" s="70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9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70"/>
      <c r="B58" s="107"/>
      <c r="C58" s="107"/>
      <c r="D58" s="107"/>
      <c r="E58" s="107"/>
      <c r="F58" s="107"/>
      <c r="G58" s="107"/>
      <c r="H58" s="107"/>
      <c r="I58" s="70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9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70"/>
      <c r="B59" s="107"/>
      <c r="C59" s="107"/>
      <c r="D59" s="107"/>
      <c r="E59" s="107"/>
      <c r="F59" s="107"/>
      <c r="G59" s="107"/>
      <c r="H59" s="107"/>
      <c r="I59" s="70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9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70"/>
      <c r="B60" s="107"/>
      <c r="C60" s="107"/>
      <c r="D60" s="107"/>
      <c r="E60" s="107"/>
      <c r="F60" s="107"/>
      <c r="G60" s="107"/>
      <c r="H60" s="107"/>
      <c r="I60" s="70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9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70"/>
      <c r="B61" s="107"/>
      <c r="C61" s="107"/>
      <c r="D61" s="107"/>
      <c r="E61" s="107"/>
      <c r="F61" s="107"/>
      <c r="G61" s="107"/>
      <c r="H61" s="107"/>
      <c r="I61" s="70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9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70"/>
      <c r="B62" s="107"/>
      <c r="C62" s="107"/>
      <c r="D62" s="107"/>
      <c r="E62" s="107"/>
      <c r="F62" s="107"/>
      <c r="G62" s="107"/>
      <c r="H62" s="107"/>
      <c r="I62" s="70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9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70"/>
      <c r="B63" s="107"/>
      <c r="C63" s="107"/>
      <c r="D63" s="107"/>
      <c r="E63" s="107"/>
      <c r="F63" s="107"/>
      <c r="G63" s="107"/>
      <c r="H63" s="107"/>
      <c r="I63" s="70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9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70"/>
      <c r="B64" s="107"/>
      <c r="C64" s="107"/>
      <c r="D64" s="107"/>
      <c r="E64" s="107"/>
      <c r="F64" s="107"/>
      <c r="G64" s="107"/>
      <c r="H64" s="107"/>
      <c r="I64" s="70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9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70"/>
      <c r="B65" s="107"/>
      <c r="C65" s="107"/>
      <c r="D65" s="107"/>
      <c r="E65" s="107"/>
      <c r="F65" s="107"/>
      <c r="G65" s="107"/>
      <c r="H65" s="107"/>
      <c r="I65" s="70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9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70"/>
      <c r="B66" s="107"/>
      <c r="C66" s="107"/>
      <c r="D66" s="107"/>
      <c r="E66" s="107"/>
      <c r="F66" s="107"/>
      <c r="G66" s="107"/>
      <c r="H66" s="107"/>
      <c r="I66" s="70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9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70"/>
      <c r="B67" s="107"/>
      <c r="C67" s="107"/>
      <c r="D67" s="107"/>
      <c r="E67" s="107"/>
      <c r="F67" s="107"/>
      <c r="G67" s="107"/>
      <c r="H67" s="107"/>
      <c r="I67" s="70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9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70"/>
      <c r="B68" s="107"/>
      <c r="C68" s="107"/>
      <c r="D68" s="107"/>
      <c r="E68" s="107"/>
      <c r="F68" s="107"/>
      <c r="G68" s="107"/>
      <c r="H68" s="107"/>
      <c r="I68" s="70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9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70"/>
      <c r="B69" s="107"/>
      <c r="C69" s="107"/>
      <c r="D69" s="107"/>
      <c r="E69" s="107"/>
      <c r="F69" s="107"/>
      <c r="G69" s="107"/>
      <c r="H69" s="107"/>
      <c r="I69" s="70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9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70"/>
      <c r="B70" s="107"/>
      <c r="C70" s="107"/>
      <c r="D70" s="107"/>
      <c r="E70" s="107"/>
      <c r="F70" s="107"/>
      <c r="G70" s="107"/>
      <c r="H70" s="107"/>
      <c r="I70" s="70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9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70"/>
      <c r="B71" s="107"/>
      <c r="C71" s="107"/>
      <c r="D71" s="107"/>
      <c r="E71" s="107"/>
      <c r="F71" s="107"/>
      <c r="G71" s="107"/>
      <c r="H71" s="107"/>
      <c r="I71" s="70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9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70"/>
      <c r="B72" s="107"/>
      <c r="C72" s="107"/>
      <c r="D72" s="107"/>
      <c r="E72" s="107"/>
      <c r="F72" s="107"/>
      <c r="G72" s="107"/>
      <c r="H72" s="107"/>
      <c r="I72" s="70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9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70"/>
      <c r="B73" s="107"/>
      <c r="C73" s="107"/>
      <c r="D73" s="107"/>
      <c r="E73" s="107"/>
      <c r="F73" s="107"/>
      <c r="G73" s="107"/>
      <c r="H73" s="107"/>
      <c r="I73" s="70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9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70"/>
      <c r="B74" s="107"/>
      <c r="C74" s="107"/>
      <c r="D74" s="107"/>
      <c r="E74" s="107"/>
      <c r="F74" s="107"/>
      <c r="G74" s="107"/>
      <c r="H74" s="107"/>
      <c r="I74" s="70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9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70"/>
      <c r="B75" s="107"/>
      <c r="C75" s="107"/>
      <c r="D75" s="107"/>
      <c r="E75" s="107"/>
      <c r="F75" s="107"/>
      <c r="G75" s="107"/>
      <c r="H75" s="107"/>
      <c r="I75" s="70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9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70"/>
      <c r="B76" s="107"/>
      <c r="C76" s="107"/>
      <c r="D76" s="107"/>
      <c r="E76" s="107"/>
      <c r="F76" s="107"/>
      <c r="G76" s="107"/>
      <c r="H76" s="107"/>
      <c r="I76" s="70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9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70"/>
      <c r="B77" s="107"/>
      <c r="C77" s="107"/>
      <c r="D77" s="107"/>
      <c r="E77" s="107"/>
      <c r="F77" s="107"/>
      <c r="G77" s="107"/>
      <c r="H77" s="107"/>
      <c r="I77" s="70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9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70"/>
      <c r="B78" s="107"/>
      <c r="C78" s="107"/>
      <c r="D78" s="107"/>
      <c r="E78" s="107"/>
      <c r="F78" s="107"/>
      <c r="G78" s="107"/>
      <c r="H78" s="107"/>
      <c r="I78" s="70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9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70"/>
      <c r="B79" s="107"/>
      <c r="C79" s="107"/>
      <c r="D79" s="107"/>
      <c r="E79" s="107"/>
      <c r="F79" s="107"/>
      <c r="G79" s="107"/>
      <c r="H79" s="107"/>
      <c r="I79" s="70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9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70"/>
      <c r="B80" s="107"/>
      <c r="C80" s="107"/>
      <c r="D80" s="107"/>
      <c r="E80" s="107"/>
      <c r="F80" s="107"/>
      <c r="G80" s="107"/>
      <c r="H80" s="107"/>
      <c r="I80" s="70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9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70"/>
      <c r="B81" s="107"/>
      <c r="C81" s="107"/>
      <c r="D81" s="107"/>
      <c r="E81" s="107"/>
      <c r="F81" s="107"/>
      <c r="G81" s="107"/>
      <c r="H81" s="107"/>
      <c r="I81" s="70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9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70"/>
      <c r="B82" s="107"/>
      <c r="C82" s="107"/>
      <c r="D82" s="107"/>
      <c r="E82" s="107"/>
      <c r="F82" s="107"/>
      <c r="G82" s="107"/>
      <c r="H82" s="107"/>
      <c r="I82" s="70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9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70"/>
      <c r="B83" s="107"/>
      <c r="C83" s="107"/>
      <c r="D83" s="107"/>
      <c r="E83" s="107"/>
      <c r="F83" s="107"/>
      <c r="G83" s="107"/>
      <c r="H83" s="107"/>
      <c r="I83" s="70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9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70"/>
      <c r="B84" s="107"/>
      <c r="C84" s="107"/>
      <c r="D84" s="107"/>
      <c r="E84" s="107"/>
      <c r="F84" s="107"/>
      <c r="G84" s="107"/>
      <c r="H84" s="107"/>
      <c r="I84" s="70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9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70"/>
      <c r="B85" s="107"/>
      <c r="C85" s="107"/>
      <c r="D85" s="107"/>
      <c r="E85" s="107"/>
      <c r="F85" s="107"/>
      <c r="G85" s="107"/>
      <c r="H85" s="107"/>
      <c r="I85" s="70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9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70"/>
      <c r="B86" s="107"/>
      <c r="C86" s="107"/>
      <c r="D86" s="107"/>
      <c r="E86" s="107"/>
      <c r="F86" s="107"/>
      <c r="G86" s="107"/>
      <c r="H86" s="107"/>
      <c r="I86" s="70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9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70"/>
      <c r="B87" s="107"/>
      <c r="C87" s="107"/>
      <c r="D87" s="107"/>
      <c r="E87" s="107"/>
      <c r="F87" s="107"/>
      <c r="G87" s="107"/>
      <c r="H87" s="107"/>
      <c r="I87" s="70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9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70"/>
      <c r="B88" s="107"/>
      <c r="C88" s="107"/>
      <c r="D88" s="107"/>
      <c r="E88" s="107"/>
      <c r="F88" s="107"/>
      <c r="G88" s="107"/>
      <c r="H88" s="107"/>
      <c r="I88" s="70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9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70"/>
      <c r="B89" s="107"/>
      <c r="C89" s="107"/>
      <c r="D89" s="107"/>
      <c r="E89" s="107"/>
      <c r="F89" s="107"/>
      <c r="G89" s="107"/>
      <c r="H89" s="107"/>
      <c r="I89" s="70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9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70"/>
      <c r="B90" s="107"/>
      <c r="C90" s="107"/>
      <c r="D90" s="107"/>
      <c r="E90" s="107"/>
      <c r="F90" s="107"/>
      <c r="G90" s="107"/>
      <c r="H90" s="107"/>
      <c r="I90" s="70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9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70"/>
      <c r="B91" s="107"/>
      <c r="C91" s="107"/>
      <c r="D91" s="107"/>
      <c r="E91" s="107"/>
      <c r="F91" s="107"/>
      <c r="G91" s="107"/>
      <c r="H91" s="107"/>
      <c r="I91" s="70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9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70"/>
      <c r="B92" s="107"/>
      <c r="C92" s="107"/>
      <c r="D92" s="107"/>
      <c r="E92" s="107"/>
      <c r="F92" s="107"/>
      <c r="G92" s="107"/>
      <c r="H92" s="107"/>
      <c r="I92" s="70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9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70"/>
      <c r="B93" s="107"/>
      <c r="C93" s="107"/>
      <c r="D93" s="107"/>
      <c r="E93" s="107"/>
      <c r="F93" s="107"/>
      <c r="G93" s="107"/>
      <c r="H93" s="107"/>
      <c r="I93" s="70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9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70"/>
      <c r="B94" s="107"/>
      <c r="C94" s="107"/>
      <c r="D94" s="107"/>
      <c r="E94" s="107"/>
      <c r="F94" s="107"/>
      <c r="G94" s="107"/>
      <c r="H94" s="107"/>
      <c r="I94" s="70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9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70"/>
      <c r="B95" s="107"/>
      <c r="C95" s="107"/>
      <c r="D95" s="107"/>
      <c r="E95" s="107"/>
      <c r="F95" s="107"/>
      <c r="G95" s="107"/>
      <c r="H95" s="107"/>
      <c r="I95" s="70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9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70"/>
      <c r="B96" s="107"/>
      <c r="C96" s="107"/>
      <c r="D96" s="107"/>
      <c r="E96" s="107"/>
      <c r="F96" s="107"/>
      <c r="G96" s="107"/>
      <c r="H96" s="107"/>
      <c r="I96" s="70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9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70"/>
      <c r="B97" s="107"/>
      <c r="C97" s="107"/>
      <c r="D97" s="107"/>
      <c r="E97" s="107"/>
      <c r="F97" s="107"/>
      <c r="G97" s="107"/>
      <c r="H97" s="107"/>
      <c r="I97" s="70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9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70"/>
      <c r="B98" s="107"/>
      <c r="C98" s="107"/>
      <c r="D98" s="107"/>
      <c r="E98" s="107"/>
      <c r="F98" s="107"/>
      <c r="G98" s="107"/>
      <c r="H98" s="107"/>
      <c r="I98" s="70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9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70"/>
      <c r="B99" s="107"/>
      <c r="C99" s="107"/>
      <c r="D99" s="107"/>
      <c r="E99" s="107"/>
      <c r="F99" s="107"/>
      <c r="G99" s="107"/>
      <c r="H99" s="107"/>
      <c r="I99" s="70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9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70"/>
      <c r="B100" s="107"/>
      <c r="C100" s="107"/>
      <c r="D100" s="107"/>
      <c r="E100" s="107"/>
      <c r="F100" s="107"/>
      <c r="G100" s="107"/>
      <c r="H100" s="107"/>
      <c r="I100" s="70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9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70"/>
      <c r="B101" s="107"/>
      <c r="C101" s="107"/>
      <c r="D101" s="107"/>
      <c r="E101" s="107"/>
      <c r="F101" s="107"/>
      <c r="G101" s="107"/>
      <c r="H101" s="107"/>
      <c r="I101" s="70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9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70"/>
      <c r="B102" s="107"/>
      <c r="C102" s="107"/>
      <c r="D102" s="107"/>
      <c r="E102" s="107"/>
      <c r="F102" s="107"/>
      <c r="G102" s="107"/>
      <c r="H102" s="107"/>
      <c r="I102" s="70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9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70"/>
      <c r="B103" s="107"/>
      <c r="C103" s="107"/>
      <c r="D103" s="107"/>
      <c r="E103" s="107"/>
      <c r="F103" s="107"/>
      <c r="G103" s="107"/>
      <c r="H103" s="107"/>
      <c r="I103" s="70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9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70"/>
      <c r="B104" s="107"/>
      <c r="C104" s="107"/>
      <c r="D104" s="107"/>
      <c r="E104" s="107"/>
      <c r="F104" s="107"/>
      <c r="G104" s="107"/>
      <c r="H104" s="107"/>
      <c r="I104" s="70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9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70"/>
      <c r="B105" s="107"/>
      <c r="C105" s="107"/>
      <c r="D105" s="107"/>
      <c r="E105" s="107"/>
      <c r="F105" s="107"/>
      <c r="G105" s="107"/>
      <c r="H105" s="107"/>
      <c r="I105" s="70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9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70"/>
      <c r="B106" s="107"/>
      <c r="C106" s="107"/>
      <c r="D106" s="107"/>
      <c r="E106" s="107"/>
      <c r="F106" s="107"/>
      <c r="G106" s="107"/>
      <c r="H106" s="107"/>
      <c r="I106" s="70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9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70"/>
      <c r="B107" s="107"/>
      <c r="C107" s="107"/>
      <c r="D107" s="107"/>
      <c r="E107" s="107"/>
      <c r="F107" s="107"/>
      <c r="G107" s="107"/>
      <c r="H107" s="107"/>
      <c r="I107" s="70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9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70"/>
      <c r="B108" s="107"/>
      <c r="C108" s="107"/>
      <c r="D108" s="107"/>
      <c r="E108" s="107"/>
      <c r="F108" s="107"/>
      <c r="G108" s="107"/>
      <c r="H108" s="107"/>
      <c r="I108" s="70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9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70"/>
      <c r="B109" s="107"/>
      <c r="C109" s="107"/>
      <c r="D109" s="107"/>
      <c r="E109" s="107"/>
      <c r="F109" s="107"/>
      <c r="G109" s="107"/>
      <c r="H109" s="107"/>
      <c r="I109" s="70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9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70"/>
      <c r="B110" s="107"/>
      <c r="C110" s="107"/>
      <c r="D110" s="107"/>
      <c r="E110" s="107"/>
      <c r="F110" s="107"/>
      <c r="G110" s="107"/>
      <c r="H110" s="107"/>
      <c r="I110" s="70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9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70"/>
      <c r="B111" s="107"/>
      <c r="C111" s="107"/>
      <c r="D111" s="107"/>
      <c r="E111" s="107"/>
      <c r="F111" s="107"/>
      <c r="G111" s="107"/>
      <c r="H111" s="107"/>
      <c r="I111" s="70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9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70"/>
      <c r="B112" s="107"/>
      <c r="C112" s="107"/>
      <c r="D112" s="107"/>
      <c r="E112" s="107"/>
      <c r="F112" s="107"/>
      <c r="G112" s="107"/>
      <c r="H112" s="107"/>
      <c r="I112" s="70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9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70"/>
      <c r="B113" s="107"/>
      <c r="C113" s="107"/>
      <c r="D113" s="107"/>
      <c r="E113" s="107"/>
      <c r="F113" s="107"/>
      <c r="G113" s="107"/>
      <c r="H113" s="107"/>
      <c r="I113" s="70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9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70"/>
      <c r="B114" s="107"/>
      <c r="C114" s="107"/>
      <c r="D114" s="107"/>
      <c r="E114" s="107"/>
      <c r="F114" s="107"/>
      <c r="G114" s="107"/>
      <c r="H114" s="107"/>
      <c r="I114" s="70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9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70"/>
      <c r="B115" s="107"/>
      <c r="C115" s="107"/>
      <c r="D115" s="107"/>
      <c r="E115" s="107"/>
      <c r="F115" s="107"/>
      <c r="G115" s="107"/>
      <c r="H115" s="107"/>
      <c r="I115" s="70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9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70"/>
      <c r="B116" s="107"/>
      <c r="C116" s="107"/>
      <c r="D116" s="107"/>
      <c r="E116" s="107"/>
      <c r="F116" s="107"/>
      <c r="G116" s="107"/>
      <c r="H116" s="107"/>
      <c r="I116" s="70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9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70"/>
      <c r="B117" s="107"/>
      <c r="C117" s="107"/>
      <c r="D117" s="107"/>
      <c r="E117" s="107"/>
      <c r="F117" s="107"/>
      <c r="G117" s="107"/>
      <c r="H117" s="107"/>
      <c r="I117" s="70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9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70"/>
      <c r="B118" s="107"/>
      <c r="C118" s="107"/>
      <c r="D118" s="107"/>
      <c r="E118" s="107"/>
      <c r="F118" s="107"/>
      <c r="G118" s="107"/>
      <c r="H118" s="107"/>
      <c r="I118" s="70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9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70"/>
      <c r="B119" s="107"/>
      <c r="C119" s="107"/>
      <c r="D119" s="107"/>
      <c r="E119" s="107"/>
      <c r="F119" s="107"/>
      <c r="G119" s="107"/>
      <c r="H119" s="107"/>
      <c r="I119" s="70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9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70"/>
      <c r="B120" s="107"/>
      <c r="C120" s="107"/>
      <c r="D120" s="107"/>
      <c r="E120" s="107"/>
      <c r="F120" s="107"/>
      <c r="G120" s="107"/>
      <c r="H120" s="107"/>
      <c r="I120" s="70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9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70"/>
      <c r="B121" s="107"/>
      <c r="C121" s="107"/>
      <c r="D121" s="107"/>
      <c r="E121" s="107"/>
      <c r="F121" s="107"/>
      <c r="G121" s="107"/>
      <c r="H121" s="107"/>
      <c r="I121" s="70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9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70"/>
      <c r="B122" s="107"/>
      <c r="C122" s="107"/>
      <c r="D122" s="107"/>
      <c r="E122" s="107"/>
      <c r="F122" s="107"/>
      <c r="G122" s="107"/>
      <c r="H122" s="107"/>
      <c r="I122" s="70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9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70"/>
      <c r="B123" s="107"/>
      <c r="C123" s="107"/>
      <c r="D123" s="107"/>
      <c r="E123" s="107"/>
      <c r="F123" s="107"/>
      <c r="G123" s="107"/>
      <c r="H123" s="107"/>
      <c r="I123" s="70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9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70"/>
      <c r="B124" s="107"/>
      <c r="C124" s="107"/>
      <c r="D124" s="107"/>
      <c r="E124" s="107"/>
      <c r="F124" s="107"/>
      <c r="G124" s="107"/>
      <c r="H124" s="107"/>
      <c r="I124" s="70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9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70"/>
      <c r="B125" s="107"/>
      <c r="C125" s="107"/>
      <c r="D125" s="107"/>
      <c r="E125" s="107"/>
      <c r="F125" s="107"/>
      <c r="G125" s="107"/>
      <c r="H125" s="107"/>
      <c r="I125" s="70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9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70"/>
      <c r="B126" s="107"/>
      <c r="C126" s="107"/>
      <c r="D126" s="107"/>
      <c r="E126" s="107"/>
      <c r="F126" s="107"/>
      <c r="G126" s="107"/>
      <c r="H126" s="107"/>
      <c r="I126" s="70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9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70"/>
      <c r="B127" s="107"/>
      <c r="C127" s="107"/>
      <c r="D127" s="107"/>
      <c r="E127" s="107"/>
      <c r="F127" s="107"/>
      <c r="G127" s="107"/>
      <c r="H127" s="107"/>
      <c r="I127" s="70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9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70"/>
      <c r="B128" s="107"/>
      <c r="C128" s="107"/>
      <c r="D128" s="107"/>
      <c r="E128" s="107"/>
      <c r="F128" s="107"/>
      <c r="G128" s="107"/>
      <c r="H128" s="107"/>
      <c r="I128" s="70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9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70"/>
      <c r="B129" s="107"/>
      <c r="C129" s="107"/>
      <c r="D129" s="107"/>
      <c r="E129" s="107"/>
      <c r="F129" s="107"/>
      <c r="G129" s="107"/>
      <c r="H129" s="107"/>
      <c r="I129" s="70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9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70"/>
      <c r="B130" s="107"/>
      <c r="C130" s="107"/>
      <c r="D130" s="107"/>
      <c r="E130" s="107"/>
      <c r="F130" s="107"/>
      <c r="G130" s="107"/>
      <c r="H130" s="107"/>
      <c r="I130" s="70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9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70"/>
      <c r="B131" s="107"/>
      <c r="C131" s="107"/>
      <c r="D131" s="107"/>
      <c r="E131" s="107"/>
      <c r="F131" s="107"/>
      <c r="G131" s="107"/>
      <c r="H131" s="107"/>
      <c r="I131" s="70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9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70"/>
      <c r="B132" s="107"/>
      <c r="C132" s="107"/>
      <c r="D132" s="107"/>
      <c r="E132" s="107"/>
      <c r="F132" s="107"/>
      <c r="G132" s="107"/>
      <c r="H132" s="107"/>
      <c r="I132" s="70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9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70"/>
      <c r="B133" s="107"/>
      <c r="C133" s="107"/>
      <c r="D133" s="107"/>
      <c r="E133" s="107"/>
      <c r="F133" s="107"/>
      <c r="G133" s="107"/>
      <c r="H133" s="107"/>
      <c r="I133" s="70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9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70"/>
      <c r="B134" s="107"/>
      <c r="C134" s="107"/>
      <c r="D134" s="107"/>
      <c r="E134" s="107"/>
      <c r="F134" s="107"/>
      <c r="G134" s="107"/>
      <c r="H134" s="107"/>
      <c r="I134" s="70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9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70"/>
      <c r="B135" s="107"/>
      <c r="C135" s="107"/>
      <c r="D135" s="107"/>
      <c r="E135" s="107"/>
      <c r="F135" s="107"/>
      <c r="G135" s="107"/>
      <c r="H135" s="107"/>
      <c r="I135" s="70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9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70"/>
      <c r="B136" s="107"/>
      <c r="C136" s="107"/>
      <c r="D136" s="107"/>
      <c r="E136" s="107"/>
      <c r="F136" s="107"/>
      <c r="G136" s="107"/>
      <c r="H136" s="107"/>
      <c r="I136" s="70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9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70"/>
      <c r="B137" s="107"/>
      <c r="C137" s="107"/>
      <c r="D137" s="107"/>
      <c r="E137" s="107"/>
      <c r="F137" s="107"/>
      <c r="G137" s="107"/>
      <c r="H137" s="107"/>
      <c r="I137" s="70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9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70"/>
      <c r="B138" s="107"/>
      <c r="C138" s="107"/>
      <c r="D138" s="107"/>
      <c r="E138" s="107"/>
      <c r="F138" s="107"/>
      <c r="G138" s="107"/>
      <c r="H138" s="107"/>
      <c r="I138" s="70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9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70"/>
      <c r="B139" s="107"/>
      <c r="C139" s="107"/>
      <c r="D139" s="107"/>
      <c r="E139" s="107"/>
      <c r="F139" s="107"/>
      <c r="G139" s="107"/>
      <c r="H139" s="107"/>
      <c r="I139" s="70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9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70"/>
      <c r="B140" s="107"/>
      <c r="C140" s="107"/>
      <c r="D140" s="107"/>
      <c r="E140" s="107"/>
      <c r="F140" s="107"/>
      <c r="G140" s="107"/>
      <c r="H140" s="107"/>
      <c r="I140" s="70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9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70"/>
      <c r="B141" s="107"/>
      <c r="C141" s="107"/>
      <c r="D141" s="107"/>
      <c r="E141" s="107"/>
      <c r="F141" s="107"/>
      <c r="G141" s="107"/>
      <c r="H141" s="107"/>
      <c r="I141" s="70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9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70"/>
      <c r="B142" s="107"/>
      <c r="C142" s="107"/>
      <c r="D142" s="107"/>
      <c r="E142" s="107"/>
      <c r="F142" s="107"/>
      <c r="G142" s="107"/>
      <c r="H142" s="107"/>
      <c r="I142" s="70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9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70"/>
      <c r="B143" s="107"/>
      <c r="C143" s="107"/>
      <c r="D143" s="107"/>
      <c r="E143" s="107"/>
      <c r="F143" s="107"/>
      <c r="G143" s="107"/>
      <c r="H143" s="107"/>
      <c r="I143" s="70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9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70"/>
      <c r="B144" s="107"/>
      <c r="C144" s="107"/>
      <c r="D144" s="107"/>
      <c r="E144" s="107"/>
      <c r="F144" s="107"/>
      <c r="G144" s="107"/>
      <c r="H144" s="107"/>
      <c r="I144" s="70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9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70"/>
      <c r="B145" s="107"/>
      <c r="C145" s="107"/>
      <c r="D145" s="107"/>
      <c r="E145" s="107"/>
      <c r="F145" s="107"/>
      <c r="G145" s="107"/>
      <c r="H145" s="107"/>
      <c r="I145" s="70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9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70"/>
      <c r="B146" s="107"/>
      <c r="C146" s="107"/>
      <c r="D146" s="107"/>
      <c r="E146" s="107"/>
      <c r="F146" s="107"/>
      <c r="G146" s="107"/>
      <c r="H146" s="107"/>
      <c r="I146" s="70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9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70"/>
      <c r="B147" s="107"/>
      <c r="C147" s="107"/>
      <c r="D147" s="107"/>
      <c r="E147" s="107"/>
      <c r="F147" s="107"/>
      <c r="G147" s="107"/>
      <c r="H147" s="107"/>
      <c r="I147" s="70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9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70"/>
      <c r="B148" s="107"/>
      <c r="C148" s="107"/>
      <c r="D148" s="107"/>
      <c r="E148" s="107"/>
      <c r="F148" s="107"/>
      <c r="G148" s="107"/>
      <c r="H148" s="107"/>
      <c r="I148" s="70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9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70"/>
      <c r="B149" s="107"/>
      <c r="C149" s="107"/>
      <c r="D149" s="107"/>
      <c r="E149" s="107"/>
      <c r="F149" s="107"/>
      <c r="G149" s="107"/>
      <c r="H149" s="107"/>
      <c r="I149" s="70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9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70"/>
      <c r="B150" s="107"/>
      <c r="C150" s="107"/>
      <c r="D150" s="107"/>
      <c r="E150" s="107"/>
      <c r="F150" s="107"/>
      <c r="G150" s="107"/>
      <c r="H150" s="107"/>
      <c r="I150" s="70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9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70"/>
      <c r="B151" s="107"/>
      <c r="C151" s="107"/>
      <c r="D151" s="107"/>
      <c r="E151" s="107"/>
      <c r="F151" s="107"/>
      <c r="G151" s="107"/>
      <c r="H151" s="107"/>
      <c r="I151" s="70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9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70"/>
      <c r="B152" s="107"/>
      <c r="C152" s="107"/>
      <c r="D152" s="107"/>
      <c r="E152" s="107"/>
      <c r="F152" s="107"/>
      <c r="G152" s="107"/>
      <c r="H152" s="107"/>
      <c r="I152" s="70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9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70"/>
      <c r="B153" s="107"/>
      <c r="C153" s="107"/>
      <c r="D153" s="107"/>
      <c r="E153" s="107"/>
      <c r="F153" s="107"/>
      <c r="G153" s="107"/>
      <c r="H153" s="107"/>
      <c r="I153" s="70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9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70"/>
      <c r="B154" s="107"/>
      <c r="C154" s="107"/>
      <c r="D154" s="107"/>
      <c r="E154" s="107"/>
      <c r="F154" s="107"/>
      <c r="G154" s="107"/>
      <c r="H154" s="107"/>
      <c r="I154" s="70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9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70"/>
      <c r="B155" s="107"/>
      <c r="C155" s="107"/>
      <c r="D155" s="107"/>
      <c r="E155" s="107"/>
      <c r="F155" s="107"/>
      <c r="G155" s="107"/>
      <c r="H155" s="107"/>
      <c r="I155" s="70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9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70"/>
      <c r="B156" s="107"/>
      <c r="C156" s="107"/>
      <c r="D156" s="107"/>
      <c r="E156" s="107"/>
      <c r="F156" s="107"/>
      <c r="G156" s="107"/>
      <c r="H156" s="107"/>
      <c r="I156" s="70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9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70"/>
      <c r="B157" s="107"/>
      <c r="C157" s="107"/>
      <c r="D157" s="107"/>
      <c r="E157" s="107"/>
      <c r="F157" s="107"/>
      <c r="G157" s="107"/>
      <c r="H157" s="107"/>
      <c r="I157" s="70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9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70"/>
      <c r="B158" s="107"/>
      <c r="C158" s="107"/>
      <c r="D158" s="107"/>
      <c r="E158" s="107"/>
      <c r="F158" s="107"/>
      <c r="G158" s="107"/>
      <c r="H158" s="107"/>
      <c r="I158" s="70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9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70"/>
      <c r="B159" s="107"/>
      <c r="C159" s="107"/>
      <c r="D159" s="107"/>
      <c r="E159" s="107"/>
      <c r="F159" s="107"/>
      <c r="G159" s="107"/>
      <c r="H159" s="107"/>
      <c r="I159" s="70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9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70"/>
      <c r="B160" s="107"/>
      <c r="C160" s="107"/>
      <c r="D160" s="107"/>
      <c r="E160" s="107"/>
      <c r="F160" s="107"/>
      <c r="G160" s="107"/>
      <c r="H160" s="107"/>
      <c r="I160" s="70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9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70"/>
      <c r="B161" s="107"/>
      <c r="C161" s="107"/>
      <c r="D161" s="107"/>
      <c r="E161" s="107"/>
      <c r="F161" s="107"/>
      <c r="G161" s="107"/>
      <c r="H161" s="107"/>
      <c r="I161" s="70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9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70"/>
      <c r="B162" s="107"/>
      <c r="C162" s="107"/>
      <c r="D162" s="107"/>
      <c r="E162" s="107"/>
      <c r="F162" s="107"/>
      <c r="G162" s="107"/>
      <c r="H162" s="107"/>
      <c r="I162" s="70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9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70"/>
      <c r="B163" s="107"/>
      <c r="C163" s="107"/>
      <c r="D163" s="107"/>
      <c r="E163" s="107"/>
      <c r="F163" s="107"/>
      <c r="G163" s="107"/>
      <c r="H163" s="107"/>
      <c r="I163" s="70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9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70"/>
      <c r="B164" s="107"/>
      <c r="C164" s="107"/>
      <c r="D164" s="107"/>
      <c r="E164" s="107"/>
      <c r="F164" s="107"/>
      <c r="G164" s="107"/>
      <c r="H164" s="107"/>
      <c r="I164" s="70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9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70"/>
      <c r="B165" s="107"/>
      <c r="C165" s="107"/>
      <c r="D165" s="107"/>
      <c r="E165" s="107"/>
      <c r="F165" s="107"/>
      <c r="G165" s="107"/>
      <c r="H165" s="107"/>
      <c r="I165" s="70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9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70"/>
      <c r="B166" s="107"/>
      <c r="C166" s="107"/>
      <c r="D166" s="107"/>
      <c r="E166" s="107"/>
      <c r="F166" s="107"/>
      <c r="G166" s="107"/>
      <c r="H166" s="107"/>
      <c r="I166" s="70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9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70"/>
      <c r="B167" s="107"/>
      <c r="C167" s="107"/>
      <c r="D167" s="107"/>
      <c r="E167" s="107"/>
      <c r="F167" s="107"/>
      <c r="G167" s="107"/>
      <c r="H167" s="107"/>
      <c r="I167" s="70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9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70"/>
      <c r="B168" s="107"/>
      <c r="C168" s="107"/>
      <c r="D168" s="107"/>
      <c r="E168" s="107"/>
      <c r="F168" s="107"/>
      <c r="G168" s="107"/>
      <c r="H168" s="107"/>
      <c r="I168" s="70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9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70"/>
      <c r="B169" s="107"/>
      <c r="C169" s="107"/>
      <c r="D169" s="107"/>
      <c r="E169" s="107"/>
      <c r="F169" s="107"/>
      <c r="G169" s="107"/>
      <c r="H169" s="107"/>
      <c r="I169" s="70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9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70"/>
      <c r="B170" s="107"/>
      <c r="C170" s="107"/>
      <c r="D170" s="107"/>
      <c r="E170" s="107"/>
      <c r="F170" s="107"/>
      <c r="G170" s="107"/>
      <c r="H170" s="107"/>
      <c r="I170" s="70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9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70"/>
      <c r="B171" s="107"/>
      <c r="C171" s="107"/>
      <c r="D171" s="107"/>
      <c r="E171" s="107"/>
      <c r="F171" s="107"/>
      <c r="G171" s="107"/>
      <c r="H171" s="107"/>
      <c r="I171" s="70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9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70"/>
      <c r="B172" s="107"/>
      <c r="C172" s="107"/>
      <c r="D172" s="107"/>
      <c r="E172" s="107"/>
      <c r="F172" s="107"/>
      <c r="G172" s="107"/>
      <c r="H172" s="107"/>
      <c r="I172" s="70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9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70"/>
      <c r="B173" s="107"/>
      <c r="C173" s="107"/>
      <c r="D173" s="107"/>
      <c r="E173" s="107"/>
      <c r="F173" s="107"/>
      <c r="G173" s="107"/>
      <c r="H173" s="107"/>
      <c r="I173" s="70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9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70"/>
      <c r="B174" s="107"/>
      <c r="C174" s="107"/>
      <c r="D174" s="107"/>
      <c r="E174" s="107"/>
      <c r="F174" s="107"/>
      <c r="G174" s="107"/>
      <c r="H174" s="107"/>
      <c r="I174" s="70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9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70"/>
      <c r="B175" s="107"/>
      <c r="C175" s="107"/>
      <c r="D175" s="107"/>
      <c r="E175" s="107"/>
      <c r="F175" s="107"/>
      <c r="G175" s="107"/>
      <c r="H175" s="107"/>
      <c r="I175" s="70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9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70"/>
      <c r="B176" s="107"/>
      <c r="C176" s="107"/>
      <c r="D176" s="107"/>
      <c r="E176" s="107"/>
      <c r="F176" s="107"/>
      <c r="G176" s="107"/>
      <c r="H176" s="107"/>
      <c r="I176" s="70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9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70"/>
      <c r="B177" s="107"/>
      <c r="C177" s="107"/>
      <c r="D177" s="107"/>
      <c r="E177" s="107"/>
      <c r="F177" s="107"/>
      <c r="G177" s="107"/>
      <c r="H177" s="107"/>
      <c r="I177" s="70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9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70"/>
      <c r="B178" s="107"/>
      <c r="C178" s="107"/>
      <c r="D178" s="107"/>
      <c r="E178" s="107"/>
      <c r="F178" s="107"/>
      <c r="G178" s="107"/>
      <c r="H178" s="107"/>
      <c r="I178" s="70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9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70"/>
      <c r="B179" s="107"/>
      <c r="C179" s="107"/>
      <c r="D179" s="107"/>
      <c r="E179" s="107"/>
      <c r="F179" s="107"/>
      <c r="G179" s="107"/>
      <c r="H179" s="107"/>
      <c r="I179" s="70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9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70"/>
      <c r="B180" s="107"/>
      <c r="C180" s="107"/>
      <c r="D180" s="107"/>
      <c r="E180" s="107"/>
      <c r="F180" s="107"/>
      <c r="G180" s="107"/>
      <c r="H180" s="107"/>
      <c r="I180" s="70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9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70"/>
      <c r="B181" s="107"/>
      <c r="C181" s="107"/>
      <c r="D181" s="107"/>
      <c r="E181" s="107"/>
      <c r="F181" s="107"/>
      <c r="G181" s="107"/>
      <c r="H181" s="107"/>
      <c r="I181" s="70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9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70"/>
      <c r="B182" s="107"/>
      <c r="C182" s="107"/>
      <c r="D182" s="107"/>
      <c r="E182" s="107"/>
      <c r="F182" s="107"/>
      <c r="G182" s="107"/>
      <c r="H182" s="107"/>
      <c r="I182" s="70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9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70"/>
      <c r="B183" s="107"/>
      <c r="C183" s="107"/>
      <c r="D183" s="107"/>
      <c r="E183" s="107"/>
      <c r="F183" s="107"/>
      <c r="G183" s="107"/>
      <c r="H183" s="107"/>
      <c r="I183" s="70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9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70"/>
      <c r="B184" s="107"/>
      <c r="C184" s="107"/>
      <c r="D184" s="107"/>
      <c r="E184" s="107"/>
      <c r="F184" s="107"/>
      <c r="G184" s="107"/>
      <c r="H184" s="107"/>
      <c r="I184" s="70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9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70"/>
      <c r="B185" s="107"/>
      <c r="C185" s="107"/>
      <c r="D185" s="107"/>
      <c r="E185" s="107"/>
      <c r="F185" s="107"/>
      <c r="G185" s="107"/>
      <c r="H185" s="107"/>
      <c r="I185" s="70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9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70"/>
      <c r="B186" s="107"/>
      <c r="C186" s="107"/>
      <c r="D186" s="107"/>
      <c r="E186" s="107"/>
      <c r="F186" s="107"/>
      <c r="G186" s="107"/>
      <c r="H186" s="107"/>
      <c r="I186" s="70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9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70"/>
      <c r="B187" s="107"/>
      <c r="C187" s="107"/>
      <c r="D187" s="107"/>
      <c r="E187" s="107"/>
      <c r="F187" s="107"/>
      <c r="G187" s="107"/>
      <c r="H187" s="107"/>
      <c r="I187" s="70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9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70"/>
      <c r="B188" s="107"/>
      <c r="C188" s="107"/>
      <c r="D188" s="107"/>
      <c r="E188" s="107"/>
      <c r="F188" s="107"/>
      <c r="G188" s="107"/>
      <c r="H188" s="107"/>
      <c r="I188" s="70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9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70"/>
      <c r="B189" s="107"/>
      <c r="C189" s="107"/>
      <c r="D189" s="107"/>
      <c r="E189" s="107"/>
      <c r="F189" s="107"/>
      <c r="G189" s="107"/>
      <c r="H189" s="107"/>
      <c r="I189" s="70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9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70"/>
      <c r="B190" s="107"/>
      <c r="C190" s="107"/>
      <c r="D190" s="107"/>
      <c r="E190" s="107"/>
      <c r="F190" s="107"/>
      <c r="G190" s="107"/>
      <c r="H190" s="107"/>
      <c r="I190" s="70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9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70"/>
      <c r="B191" s="107"/>
      <c r="C191" s="107"/>
      <c r="D191" s="107"/>
      <c r="E191" s="107"/>
      <c r="F191" s="107"/>
      <c r="G191" s="107"/>
      <c r="H191" s="107"/>
      <c r="I191" s="70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9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70"/>
      <c r="B192" s="107"/>
      <c r="C192" s="107"/>
      <c r="D192" s="107"/>
      <c r="E192" s="107"/>
      <c r="F192" s="107"/>
      <c r="G192" s="107"/>
      <c r="H192" s="107"/>
      <c r="I192" s="70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9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70"/>
      <c r="B193" s="107"/>
      <c r="C193" s="107"/>
      <c r="D193" s="107"/>
      <c r="E193" s="107"/>
      <c r="F193" s="107"/>
      <c r="G193" s="107"/>
      <c r="H193" s="107"/>
      <c r="I193" s="70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9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70"/>
      <c r="B194" s="107"/>
      <c r="C194" s="107"/>
      <c r="D194" s="107"/>
      <c r="E194" s="107"/>
      <c r="F194" s="107"/>
      <c r="G194" s="107"/>
      <c r="H194" s="107"/>
      <c r="I194" s="70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9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70"/>
      <c r="B195" s="107"/>
      <c r="C195" s="107"/>
      <c r="D195" s="107"/>
      <c r="E195" s="107"/>
      <c r="F195" s="107"/>
      <c r="G195" s="107"/>
      <c r="H195" s="107"/>
      <c r="I195" s="70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9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70"/>
      <c r="B196" s="107"/>
      <c r="C196" s="107"/>
      <c r="D196" s="107"/>
      <c r="E196" s="107"/>
      <c r="F196" s="107"/>
      <c r="G196" s="107"/>
      <c r="H196" s="107"/>
      <c r="I196" s="70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9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70"/>
      <c r="B197" s="107"/>
      <c r="C197" s="107"/>
      <c r="D197" s="107"/>
      <c r="E197" s="107"/>
      <c r="F197" s="107"/>
      <c r="G197" s="107"/>
      <c r="H197" s="107"/>
      <c r="I197" s="70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9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70"/>
      <c r="B198" s="107"/>
      <c r="C198" s="107"/>
      <c r="D198" s="107"/>
      <c r="E198" s="107"/>
      <c r="F198" s="107"/>
      <c r="G198" s="107"/>
      <c r="H198" s="107"/>
      <c r="I198" s="70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9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70"/>
      <c r="B199" s="107"/>
      <c r="C199" s="107"/>
      <c r="D199" s="107"/>
      <c r="E199" s="107"/>
      <c r="F199" s="107"/>
      <c r="G199" s="107"/>
      <c r="H199" s="107"/>
      <c r="I199" s="70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9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70"/>
      <c r="B200" s="107"/>
      <c r="C200" s="107"/>
      <c r="D200" s="107"/>
      <c r="E200" s="107"/>
      <c r="F200" s="107"/>
      <c r="G200" s="107"/>
      <c r="H200" s="107"/>
      <c r="I200" s="70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9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70"/>
      <c r="B201" s="107"/>
      <c r="C201" s="107"/>
      <c r="D201" s="107"/>
      <c r="E201" s="107"/>
      <c r="F201" s="107"/>
      <c r="G201" s="107"/>
      <c r="H201" s="107"/>
      <c r="I201" s="70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9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70"/>
      <c r="B202" s="107"/>
      <c r="C202" s="107"/>
      <c r="D202" s="107"/>
      <c r="E202" s="107"/>
      <c r="F202" s="107"/>
      <c r="G202" s="107"/>
      <c r="H202" s="107"/>
      <c r="I202" s="70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9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70"/>
      <c r="B203" s="107"/>
      <c r="C203" s="107"/>
      <c r="D203" s="107"/>
      <c r="E203" s="107"/>
      <c r="F203" s="107"/>
      <c r="G203" s="107"/>
      <c r="H203" s="107"/>
      <c r="I203" s="70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9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70"/>
      <c r="B204" s="107"/>
      <c r="C204" s="107"/>
      <c r="D204" s="107"/>
      <c r="E204" s="107"/>
      <c r="F204" s="107"/>
      <c r="G204" s="107"/>
      <c r="H204" s="107"/>
      <c r="I204" s="70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9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70"/>
      <c r="B205" s="107"/>
      <c r="C205" s="107"/>
      <c r="D205" s="107"/>
      <c r="E205" s="107"/>
      <c r="F205" s="107"/>
      <c r="G205" s="107"/>
      <c r="H205" s="107"/>
      <c r="I205" s="70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9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70"/>
      <c r="B206" s="107"/>
      <c r="C206" s="107"/>
      <c r="D206" s="107"/>
      <c r="E206" s="107"/>
      <c r="F206" s="107"/>
      <c r="G206" s="107"/>
      <c r="H206" s="107"/>
      <c r="I206" s="70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9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70"/>
      <c r="B207" s="107"/>
      <c r="C207" s="107"/>
      <c r="D207" s="107"/>
      <c r="E207" s="107"/>
      <c r="F207" s="107"/>
      <c r="G207" s="107"/>
      <c r="H207" s="107"/>
      <c r="I207" s="70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9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70"/>
      <c r="B208" s="107"/>
      <c r="C208" s="107"/>
      <c r="D208" s="107"/>
      <c r="E208" s="107"/>
      <c r="F208" s="107"/>
      <c r="G208" s="107"/>
      <c r="H208" s="107"/>
      <c r="I208" s="70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9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70"/>
      <c r="B209" s="107"/>
      <c r="C209" s="107"/>
      <c r="D209" s="107"/>
      <c r="E209" s="107"/>
      <c r="F209" s="107"/>
      <c r="G209" s="107"/>
      <c r="H209" s="107"/>
      <c r="I209" s="70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9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70"/>
      <c r="B210" s="107"/>
      <c r="C210" s="107"/>
      <c r="D210" s="107"/>
      <c r="E210" s="107"/>
      <c r="F210" s="107"/>
      <c r="G210" s="107"/>
      <c r="H210" s="107"/>
      <c r="I210" s="70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9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70"/>
      <c r="B211" s="107"/>
      <c r="C211" s="107"/>
      <c r="D211" s="107"/>
      <c r="E211" s="107"/>
      <c r="F211" s="107"/>
      <c r="G211" s="107"/>
      <c r="H211" s="107"/>
      <c r="I211" s="70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9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70"/>
      <c r="B212" s="107"/>
      <c r="C212" s="107"/>
      <c r="D212" s="107"/>
      <c r="E212" s="107"/>
      <c r="F212" s="107"/>
      <c r="G212" s="107"/>
      <c r="H212" s="107"/>
      <c r="I212" s="70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9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70"/>
      <c r="B213" s="107"/>
      <c r="C213" s="107"/>
      <c r="D213" s="107"/>
      <c r="E213" s="107"/>
      <c r="F213" s="107"/>
      <c r="G213" s="107"/>
      <c r="H213" s="107"/>
      <c r="I213" s="70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9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70"/>
      <c r="B214" s="107"/>
      <c r="C214" s="107"/>
      <c r="D214" s="107"/>
      <c r="E214" s="107"/>
      <c r="F214" s="107"/>
      <c r="G214" s="107"/>
      <c r="H214" s="107"/>
      <c r="I214" s="70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9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70"/>
      <c r="B215" s="107"/>
      <c r="C215" s="107"/>
      <c r="D215" s="107"/>
      <c r="E215" s="107"/>
      <c r="F215" s="107"/>
      <c r="G215" s="107"/>
      <c r="H215" s="107"/>
      <c r="I215" s="70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9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70"/>
      <c r="B216" s="107"/>
      <c r="C216" s="107"/>
      <c r="D216" s="107"/>
      <c r="E216" s="107"/>
      <c r="F216" s="107"/>
      <c r="G216" s="107"/>
      <c r="H216" s="107"/>
      <c r="I216" s="70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9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70"/>
      <c r="B217" s="107"/>
      <c r="C217" s="107"/>
      <c r="D217" s="107"/>
      <c r="E217" s="107"/>
      <c r="F217" s="107"/>
      <c r="G217" s="107"/>
      <c r="H217" s="107"/>
      <c r="I217" s="70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9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70"/>
      <c r="B218" s="107"/>
      <c r="C218" s="107"/>
      <c r="D218" s="107"/>
      <c r="E218" s="107"/>
      <c r="F218" s="107"/>
      <c r="G218" s="107"/>
      <c r="H218" s="107"/>
      <c r="I218" s="70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9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70"/>
      <c r="B219" s="107"/>
      <c r="C219" s="107"/>
      <c r="D219" s="107"/>
      <c r="E219" s="107"/>
      <c r="F219" s="107"/>
      <c r="G219" s="107"/>
      <c r="H219" s="107"/>
      <c r="I219" s="70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9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70"/>
      <c r="B220" s="107"/>
      <c r="C220" s="107"/>
      <c r="D220" s="107"/>
      <c r="E220" s="107"/>
      <c r="F220" s="107"/>
      <c r="G220" s="107"/>
      <c r="H220" s="107"/>
      <c r="I220" s="70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9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70"/>
      <c r="B221" s="107"/>
      <c r="C221" s="107"/>
      <c r="D221" s="107"/>
      <c r="E221" s="107"/>
      <c r="F221" s="107"/>
      <c r="G221" s="107"/>
      <c r="H221" s="107"/>
      <c r="I221" s="70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9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70"/>
      <c r="B222" s="107"/>
      <c r="C222" s="107"/>
      <c r="D222" s="107"/>
      <c r="E222" s="107"/>
      <c r="F222" s="107"/>
      <c r="G222" s="107"/>
      <c r="H222" s="107"/>
      <c r="I222" s="70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9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70"/>
      <c r="B223" s="107"/>
      <c r="C223" s="107"/>
      <c r="D223" s="107"/>
      <c r="E223" s="107"/>
      <c r="F223" s="107"/>
      <c r="G223" s="107"/>
      <c r="H223" s="107"/>
      <c r="I223" s="70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9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70"/>
      <c r="B224" s="107"/>
      <c r="C224" s="107"/>
      <c r="D224" s="107"/>
      <c r="E224" s="107"/>
      <c r="F224" s="107"/>
      <c r="G224" s="107"/>
      <c r="H224" s="107"/>
      <c r="I224" s="70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9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70"/>
      <c r="B225" s="107"/>
      <c r="C225" s="107"/>
      <c r="D225" s="107"/>
      <c r="E225" s="107"/>
      <c r="F225" s="107"/>
      <c r="G225" s="107"/>
      <c r="H225" s="107"/>
      <c r="I225" s="70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9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70"/>
      <c r="B226" s="107"/>
      <c r="C226" s="107"/>
      <c r="D226" s="107"/>
      <c r="E226" s="107"/>
      <c r="F226" s="107"/>
      <c r="G226" s="107"/>
      <c r="H226" s="107"/>
      <c r="I226" s="70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9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70"/>
      <c r="B227" s="107"/>
      <c r="C227" s="107"/>
      <c r="D227" s="107"/>
      <c r="E227" s="107"/>
      <c r="F227" s="107"/>
      <c r="G227" s="107"/>
      <c r="H227" s="107"/>
      <c r="I227" s="70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9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70"/>
      <c r="B228" s="107"/>
      <c r="C228" s="107"/>
      <c r="D228" s="107"/>
      <c r="E228" s="107"/>
      <c r="F228" s="107"/>
      <c r="G228" s="107"/>
      <c r="H228" s="107"/>
      <c r="I228" s="70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9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70"/>
      <c r="B229" s="107"/>
      <c r="C229" s="107"/>
      <c r="D229" s="107"/>
      <c r="E229" s="107"/>
      <c r="F229" s="107"/>
      <c r="G229" s="107"/>
      <c r="H229" s="107"/>
      <c r="I229" s="70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9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70"/>
      <c r="B230" s="107"/>
      <c r="C230" s="107"/>
      <c r="D230" s="107"/>
      <c r="E230" s="107"/>
      <c r="F230" s="107"/>
      <c r="G230" s="107"/>
      <c r="H230" s="107"/>
      <c r="I230" s="70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9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70"/>
      <c r="B231" s="107"/>
      <c r="C231" s="107"/>
      <c r="D231" s="107"/>
      <c r="E231" s="107"/>
      <c r="F231" s="107"/>
      <c r="G231" s="107"/>
      <c r="H231" s="107"/>
      <c r="I231" s="70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9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70"/>
      <c r="B232" s="107"/>
      <c r="C232" s="107"/>
      <c r="D232" s="107"/>
      <c r="E232" s="107"/>
      <c r="F232" s="107"/>
      <c r="G232" s="107"/>
      <c r="H232" s="107"/>
      <c r="I232" s="70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9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70"/>
      <c r="B233" s="107"/>
      <c r="C233" s="107"/>
      <c r="D233" s="107"/>
      <c r="E233" s="107"/>
      <c r="F233" s="107"/>
      <c r="G233" s="107"/>
      <c r="H233" s="107"/>
      <c r="I233" s="70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9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70"/>
      <c r="B234" s="107"/>
      <c r="C234" s="107"/>
      <c r="D234" s="107"/>
      <c r="E234" s="107"/>
      <c r="F234" s="107"/>
      <c r="G234" s="107"/>
      <c r="H234" s="107"/>
      <c r="I234" s="70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9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70"/>
      <c r="B235" s="107"/>
      <c r="C235" s="107"/>
      <c r="D235" s="107"/>
      <c r="E235" s="107"/>
      <c r="F235" s="107"/>
      <c r="G235" s="107"/>
      <c r="H235" s="107"/>
      <c r="I235" s="70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9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70"/>
      <c r="B236" s="107"/>
      <c r="C236" s="107"/>
      <c r="D236" s="107"/>
      <c r="E236" s="107"/>
      <c r="F236" s="107"/>
      <c r="G236" s="107"/>
      <c r="H236" s="107"/>
      <c r="I236" s="70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9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70"/>
      <c r="B237" s="107"/>
      <c r="C237" s="107"/>
      <c r="D237" s="107"/>
      <c r="E237" s="107"/>
      <c r="F237" s="107"/>
      <c r="G237" s="107"/>
      <c r="H237" s="107"/>
      <c r="I237" s="70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9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70"/>
      <c r="B238" s="107"/>
      <c r="C238" s="107"/>
      <c r="D238" s="107"/>
      <c r="E238" s="107"/>
      <c r="F238" s="107"/>
      <c r="G238" s="107"/>
      <c r="H238" s="107"/>
      <c r="I238" s="70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9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70"/>
      <c r="B239" s="107"/>
      <c r="C239" s="107"/>
      <c r="D239" s="107"/>
      <c r="E239" s="107"/>
      <c r="F239" s="107"/>
      <c r="G239" s="107"/>
      <c r="H239" s="107"/>
      <c r="I239" s="70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9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70"/>
      <c r="B240" s="107"/>
      <c r="C240" s="107"/>
      <c r="D240" s="107"/>
      <c r="E240" s="107"/>
      <c r="F240" s="107"/>
      <c r="G240" s="107"/>
      <c r="H240" s="107"/>
      <c r="I240" s="70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9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70"/>
      <c r="B241" s="107"/>
      <c r="C241" s="107"/>
      <c r="D241" s="107"/>
      <c r="E241" s="107"/>
      <c r="F241" s="107"/>
      <c r="G241" s="107"/>
      <c r="H241" s="107"/>
      <c r="I241" s="70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9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70"/>
      <c r="B242" s="107"/>
      <c r="C242" s="107"/>
      <c r="D242" s="107"/>
      <c r="E242" s="107"/>
      <c r="F242" s="107"/>
      <c r="G242" s="107"/>
      <c r="H242" s="107"/>
      <c r="I242" s="70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9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70"/>
      <c r="B243" s="107"/>
      <c r="C243" s="107"/>
      <c r="D243" s="107"/>
      <c r="E243" s="107"/>
      <c r="F243" s="107"/>
      <c r="G243" s="107"/>
      <c r="H243" s="107"/>
      <c r="I243" s="70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9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70"/>
      <c r="B244" s="107"/>
      <c r="C244" s="107"/>
      <c r="D244" s="107"/>
      <c r="E244" s="107"/>
      <c r="F244" s="107"/>
      <c r="G244" s="107"/>
      <c r="H244" s="107"/>
      <c r="I244" s="70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9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70"/>
      <c r="B245" s="107"/>
      <c r="C245" s="107"/>
      <c r="D245" s="107"/>
      <c r="E245" s="107"/>
      <c r="F245" s="107"/>
      <c r="G245" s="107"/>
      <c r="H245" s="107"/>
      <c r="I245" s="70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9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70"/>
      <c r="B246" s="107"/>
      <c r="C246" s="107"/>
      <c r="D246" s="107"/>
      <c r="E246" s="107"/>
      <c r="F246" s="107"/>
      <c r="G246" s="107"/>
      <c r="H246" s="107"/>
      <c r="I246" s="70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9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70"/>
      <c r="B247" s="107"/>
      <c r="C247" s="107"/>
      <c r="D247" s="107"/>
      <c r="E247" s="107"/>
      <c r="F247" s="107"/>
      <c r="G247" s="107"/>
      <c r="H247" s="107"/>
      <c r="I247" s="70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9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70"/>
      <c r="B248" s="107"/>
      <c r="C248" s="107"/>
      <c r="D248" s="107"/>
      <c r="E248" s="107"/>
      <c r="F248" s="107"/>
      <c r="G248" s="107"/>
      <c r="H248" s="107"/>
      <c r="I248" s="70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9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70"/>
      <c r="B249" s="107"/>
      <c r="C249" s="107"/>
      <c r="D249" s="107"/>
      <c r="E249" s="107"/>
      <c r="F249" s="107"/>
      <c r="G249" s="107"/>
      <c r="H249" s="107"/>
      <c r="I249" s="70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9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70"/>
      <c r="B250" s="107"/>
      <c r="C250" s="107"/>
      <c r="D250" s="107"/>
      <c r="E250" s="107"/>
      <c r="F250" s="107"/>
      <c r="G250" s="107"/>
      <c r="H250" s="107"/>
      <c r="I250" s="70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9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70"/>
      <c r="B251" s="107"/>
      <c r="C251" s="107"/>
      <c r="D251" s="107"/>
      <c r="E251" s="107"/>
      <c r="F251" s="107"/>
      <c r="G251" s="107"/>
      <c r="H251" s="107"/>
      <c r="I251" s="70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9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70"/>
      <c r="B252" s="107"/>
      <c r="C252" s="107"/>
      <c r="D252" s="107"/>
      <c r="E252" s="107"/>
      <c r="F252" s="107"/>
      <c r="G252" s="107"/>
      <c r="H252" s="107"/>
      <c r="I252" s="70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9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70"/>
      <c r="B253" s="107"/>
      <c r="C253" s="107"/>
      <c r="D253" s="107"/>
      <c r="E253" s="107"/>
      <c r="F253" s="107"/>
      <c r="G253" s="107"/>
      <c r="H253" s="107"/>
      <c r="I253" s="70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9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70"/>
      <c r="B254" s="107"/>
      <c r="C254" s="107"/>
      <c r="D254" s="107"/>
      <c r="E254" s="107"/>
      <c r="F254" s="107"/>
      <c r="G254" s="107"/>
      <c r="H254" s="107"/>
      <c r="I254" s="70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9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70"/>
      <c r="B255" s="107"/>
      <c r="C255" s="107"/>
      <c r="D255" s="107"/>
      <c r="E255" s="107"/>
      <c r="F255" s="107"/>
      <c r="G255" s="107"/>
      <c r="H255" s="107"/>
      <c r="I255" s="70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9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70"/>
      <c r="B256" s="107"/>
      <c r="C256" s="107"/>
      <c r="D256" s="107"/>
      <c r="E256" s="107"/>
      <c r="F256" s="107"/>
      <c r="G256" s="107"/>
      <c r="H256" s="107"/>
      <c r="I256" s="70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9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70"/>
      <c r="B257" s="107"/>
      <c r="C257" s="107"/>
      <c r="D257" s="107"/>
      <c r="E257" s="107"/>
      <c r="F257" s="107"/>
      <c r="G257" s="107"/>
      <c r="H257" s="107"/>
      <c r="I257" s="70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9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70"/>
      <c r="B258" s="107"/>
      <c r="C258" s="107"/>
      <c r="D258" s="107"/>
      <c r="E258" s="107"/>
      <c r="F258" s="107"/>
      <c r="G258" s="107"/>
      <c r="H258" s="107"/>
      <c r="I258" s="70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9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70"/>
      <c r="B259" s="107"/>
      <c r="C259" s="107"/>
      <c r="D259" s="107"/>
      <c r="E259" s="107"/>
      <c r="F259" s="107"/>
      <c r="G259" s="107"/>
      <c r="H259" s="107"/>
      <c r="I259" s="70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9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70"/>
      <c r="B260" s="107"/>
      <c r="C260" s="107"/>
      <c r="D260" s="107"/>
      <c r="E260" s="107"/>
      <c r="F260" s="107"/>
      <c r="G260" s="107"/>
      <c r="H260" s="107"/>
      <c r="I260" s="70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9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70"/>
      <c r="B261" s="107"/>
      <c r="C261" s="107"/>
      <c r="D261" s="107"/>
      <c r="E261" s="107"/>
      <c r="F261" s="107"/>
      <c r="G261" s="107"/>
      <c r="H261" s="107"/>
      <c r="I261" s="70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9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70"/>
      <c r="B262" s="107"/>
      <c r="C262" s="107"/>
      <c r="D262" s="107"/>
      <c r="E262" s="107"/>
      <c r="F262" s="107"/>
      <c r="G262" s="107"/>
      <c r="H262" s="107"/>
      <c r="I262" s="70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9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70"/>
      <c r="B263" s="107"/>
      <c r="C263" s="107"/>
      <c r="D263" s="107"/>
      <c r="E263" s="107"/>
      <c r="F263" s="107"/>
      <c r="G263" s="107"/>
      <c r="H263" s="107"/>
      <c r="I263" s="70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9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70"/>
      <c r="B264" s="107"/>
      <c r="C264" s="107"/>
      <c r="D264" s="107"/>
      <c r="E264" s="107"/>
      <c r="F264" s="107"/>
      <c r="G264" s="107"/>
      <c r="H264" s="107"/>
      <c r="I264" s="70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9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70"/>
      <c r="B265" s="107"/>
      <c r="C265" s="107"/>
      <c r="D265" s="107"/>
      <c r="E265" s="107"/>
      <c r="F265" s="107"/>
      <c r="G265" s="107"/>
      <c r="H265" s="107"/>
      <c r="I265" s="70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9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70"/>
      <c r="B266" s="107"/>
      <c r="C266" s="107"/>
      <c r="D266" s="107"/>
      <c r="E266" s="107"/>
      <c r="F266" s="107"/>
      <c r="G266" s="107"/>
      <c r="H266" s="107"/>
      <c r="I266" s="70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9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70"/>
      <c r="B267" s="107"/>
      <c r="C267" s="107"/>
      <c r="D267" s="107"/>
      <c r="E267" s="107"/>
      <c r="F267" s="107"/>
      <c r="G267" s="107"/>
      <c r="H267" s="107"/>
      <c r="I267" s="70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9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70"/>
      <c r="B268" s="107"/>
      <c r="C268" s="107"/>
      <c r="D268" s="107"/>
      <c r="E268" s="107"/>
      <c r="F268" s="107"/>
      <c r="G268" s="107"/>
      <c r="H268" s="107"/>
      <c r="I268" s="70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9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70"/>
      <c r="B269" s="107"/>
      <c r="C269" s="107"/>
      <c r="D269" s="107"/>
      <c r="E269" s="107"/>
      <c r="F269" s="107"/>
      <c r="G269" s="107"/>
      <c r="H269" s="107"/>
      <c r="I269" s="70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9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70"/>
      <c r="B270" s="107"/>
      <c r="C270" s="107"/>
      <c r="D270" s="107"/>
      <c r="E270" s="107"/>
      <c r="F270" s="107"/>
      <c r="G270" s="107"/>
      <c r="H270" s="107"/>
      <c r="I270" s="70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9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70"/>
      <c r="B271" s="107"/>
      <c r="C271" s="107"/>
      <c r="D271" s="107"/>
      <c r="E271" s="107"/>
      <c r="F271" s="107"/>
      <c r="G271" s="107"/>
      <c r="H271" s="107"/>
      <c r="I271" s="70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9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70"/>
      <c r="B272" s="107"/>
      <c r="C272" s="107"/>
      <c r="D272" s="107"/>
      <c r="E272" s="107"/>
      <c r="F272" s="107"/>
      <c r="G272" s="107"/>
      <c r="H272" s="107"/>
      <c r="I272" s="70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9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70"/>
      <c r="B273" s="107"/>
      <c r="C273" s="107"/>
      <c r="D273" s="107"/>
      <c r="E273" s="107"/>
      <c r="F273" s="107"/>
      <c r="G273" s="107"/>
      <c r="H273" s="107"/>
      <c r="I273" s="70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9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70"/>
      <c r="B274" s="107"/>
      <c r="C274" s="107"/>
      <c r="D274" s="107"/>
      <c r="E274" s="107"/>
      <c r="F274" s="107"/>
      <c r="G274" s="107"/>
      <c r="H274" s="107"/>
      <c r="I274" s="70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9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70"/>
      <c r="B275" s="107"/>
      <c r="C275" s="107"/>
      <c r="D275" s="107"/>
      <c r="E275" s="107"/>
      <c r="F275" s="107"/>
      <c r="G275" s="107"/>
      <c r="H275" s="107"/>
      <c r="I275" s="70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9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70"/>
      <c r="B276" s="107"/>
      <c r="C276" s="107"/>
      <c r="D276" s="107"/>
      <c r="E276" s="107"/>
      <c r="F276" s="107"/>
      <c r="G276" s="107"/>
      <c r="H276" s="107"/>
      <c r="I276" s="70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9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70"/>
      <c r="B277" s="107"/>
      <c r="C277" s="107"/>
      <c r="D277" s="107"/>
      <c r="E277" s="107"/>
      <c r="F277" s="107"/>
      <c r="G277" s="107"/>
      <c r="H277" s="107"/>
      <c r="I277" s="70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9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70"/>
      <c r="B278" s="107"/>
      <c r="C278" s="107"/>
      <c r="D278" s="107"/>
      <c r="E278" s="107"/>
      <c r="F278" s="107"/>
      <c r="G278" s="107"/>
      <c r="H278" s="107"/>
      <c r="I278" s="70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9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70"/>
      <c r="B279" s="107"/>
      <c r="C279" s="107"/>
      <c r="D279" s="107"/>
      <c r="E279" s="107"/>
      <c r="F279" s="107"/>
      <c r="G279" s="107"/>
      <c r="H279" s="107"/>
      <c r="I279" s="70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9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70"/>
      <c r="B280" s="107"/>
      <c r="C280" s="107"/>
      <c r="D280" s="107"/>
      <c r="E280" s="107"/>
      <c r="F280" s="107"/>
      <c r="G280" s="107"/>
      <c r="H280" s="107"/>
      <c r="I280" s="70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9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70"/>
      <c r="B281" s="107"/>
      <c r="C281" s="107"/>
      <c r="D281" s="107"/>
      <c r="E281" s="107"/>
      <c r="F281" s="107"/>
      <c r="G281" s="107"/>
      <c r="H281" s="107"/>
      <c r="I281" s="70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9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70"/>
      <c r="B282" s="107"/>
      <c r="C282" s="107"/>
      <c r="D282" s="107"/>
      <c r="E282" s="107"/>
      <c r="F282" s="107"/>
      <c r="G282" s="107"/>
      <c r="H282" s="107"/>
      <c r="I282" s="70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9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70"/>
      <c r="B283" s="107"/>
      <c r="C283" s="107"/>
      <c r="D283" s="107"/>
      <c r="E283" s="107"/>
      <c r="F283" s="107"/>
      <c r="G283" s="107"/>
      <c r="H283" s="107"/>
      <c r="I283" s="70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9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70"/>
      <c r="B284" s="107"/>
      <c r="C284" s="107"/>
      <c r="D284" s="107"/>
      <c r="E284" s="107"/>
      <c r="F284" s="107"/>
      <c r="G284" s="107"/>
      <c r="H284" s="107"/>
      <c r="I284" s="70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9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70"/>
      <c r="B285" s="107"/>
      <c r="C285" s="107"/>
      <c r="D285" s="107"/>
      <c r="E285" s="107"/>
      <c r="F285" s="107"/>
      <c r="G285" s="107"/>
      <c r="H285" s="107"/>
      <c r="I285" s="70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9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70"/>
      <c r="B286" s="107"/>
      <c r="C286" s="107"/>
      <c r="D286" s="107"/>
      <c r="E286" s="107"/>
      <c r="F286" s="107"/>
      <c r="G286" s="107"/>
      <c r="H286" s="107"/>
      <c r="I286" s="70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9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70"/>
      <c r="B287" s="107"/>
      <c r="C287" s="107"/>
      <c r="D287" s="107"/>
      <c r="E287" s="107"/>
      <c r="F287" s="107"/>
      <c r="G287" s="107"/>
      <c r="H287" s="107"/>
      <c r="I287" s="70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9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70"/>
      <c r="B288" s="107"/>
      <c r="C288" s="107"/>
      <c r="D288" s="107"/>
      <c r="E288" s="107"/>
      <c r="F288" s="107"/>
      <c r="G288" s="107"/>
      <c r="H288" s="107"/>
      <c r="I288" s="70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9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70"/>
      <c r="B289" s="107"/>
      <c r="C289" s="107"/>
      <c r="D289" s="107"/>
      <c r="E289" s="107"/>
      <c r="F289" s="107"/>
      <c r="G289" s="107"/>
      <c r="H289" s="107"/>
      <c r="I289" s="70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9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70"/>
      <c r="B290" s="107"/>
      <c r="C290" s="107"/>
      <c r="D290" s="107"/>
      <c r="E290" s="107"/>
      <c r="F290" s="107"/>
      <c r="G290" s="107"/>
      <c r="H290" s="107"/>
      <c r="I290" s="70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9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70"/>
      <c r="B291" s="107"/>
      <c r="C291" s="107"/>
      <c r="D291" s="107"/>
      <c r="E291" s="107"/>
      <c r="F291" s="107"/>
      <c r="G291" s="107"/>
      <c r="H291" s="107"/>
      <c r="I291" s="70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9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70"/>
      <c r="B292" s="107"/>
      <c r="C292" s="107"/>
      <c r="D292" s="107"/>
      <c r="E292" s="107"/>
      <c r="F292" s="107"/>
      <c r="G292" s="107"/>
      <c r="H292" s="107"/>
      <c r="I292" s="70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9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70"/>
      <c r="B293" s="107"/>
      <c r="C293" s="107"/>
      <c r="D293" s="107"/>
      <c r="E293" s="107"/>
      <c r="F293" s="107"/>
      <c r="G293" s="107"/>
      <c r="H293" s="107"/>
      <c r="I293" s="70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9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70"/>
      <c r="B294" s="107"/>
      <c r="C294" s="107"/>
      <c r="D294" s="107"/>
      <c r="E294" s="107"/>
      <c r="F294" s="107"/>
      <c r="G294" s="107"/>
      <c r="H294" s="107"/>
      <c r="I294" s="70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9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70"/>
      <c r="B295" s="107"/>
      <c r="C295" s="107"/>
      <c r="D295" s="107"/>
      <c r="E295" s="107"/>
      <c r="F295" s="107"/>
      <c r="G295" s="107"/>
      <c r="H295" s="107"/>
      <c r="I295" s="70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9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70"/>
      <c r="B296" s="107"/>
      <c r="C296" s="107"/>
      <c r="D296" s="107"/>
      <c r="E296" s="107"/>
      <c r="F296" s="107"/>
      <c r="G296" s="107"/>
      <c r="H296" s="107"/>
      <c r="I296" s="70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9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70"/>
      <c r="B297" s="107"/>
      <c r="C297" s="107"/>
      <c r="D297" s="107"/>
      <c r="E297" s="107"/>
      <c r="F297" s="107"/>
      <c r="G297" s="107"/>
      <c r="H297" s="107"/>
      <c r="I297" s="70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9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70"/>
      <c r="B298" s="107"/>
      <c r="C298" s="107"/>
      <c r="D298" s="107"/>
      <c r="E298" s="107"/>
      <c r="F298" s="107"/>
      <c r="G298" s="107"/>
      <c r="H298" s="107"/>
      <c r="I298" s="70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9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70"/>
      <c r="B299" s="107"/>
      <c r="C299" s="107"/>
      <c r="D299" s="107"/>
      <c r="E299" s="107"/>
      <c r="F299" s="107"/>
      <c r="G299" s="107"/>
      <c r="H299" s="107"/>
      <c r="I299" s="70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9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70"/>
      <c r="B300" s="107"/>
      <c r="C300" s="107"/>
      <c r="D300" s="107"/>
      <c r="E300" s="107"/>
      <c r="F300" s="107"/>
      <c r="G300" s="107"/>
      <c r="H300" s="107"/>
      <c r="I300" s="70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9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70"/>
      <c r="B301" s="107"/>
      <c r="C301" s="107"/>
      <c r="D301" s="107"/>
      <c r="E301" s="107"/>
      <c r="F301" s="107"/>
      <c r="G301" s="107"/>
      <c r="H301" s="107"/>
      <c r="I301" s="70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9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70"/>
      <c r="B302" s="107"/>
      <c r="C302" s="107"/>
      <c r="D302" s="107"/>
      <c r="E302" s="107"/>
      <c r="F302" s="107"/>
      <c r="G302" s="107"/>
      <c r="H302" s="107"/>
      <c r="I302" s="70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9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70"/>
      <c r="B303" s="107"/>
      <c r="C303" s="107"/>
      <c r="D303" s="107"/>
      <c r="E303" s="107"/>
      <c r="F303" s="107"/>
      <c r="G303" s="107"/>
      <c r="H303" s="107"/>
      <c r="I303" s="70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9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70"/>
      <c r="B304" s="107"/>
      <c r="C304" s="107"/>
      <c r="D304" s="107"/>
      <c r="E304" s="107"/>
      <c r="F304" s="107"/>
      <c r="G304" s="107"/>
      <c r="H304" s="107"/>
      <c r="I304" s="70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9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70"/>
      <c r="B305" s="107"/>
      <c r="C305" s="107"/>
      <c r="D305" s="107"/>
      <c r="E305" s="107"/>
      <c r="F305" s="107"/>
      <c r="G305" s="107"/>
      <c r="H305" s="107"/>
      <c r="I305" s="70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9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70"/>
      <c r="B306" s="107"/>
      <c r="C306" s="107"/>
      <c r="D306" s="107"/>
      <c r="E306" s="107"/>
      <c r="F306" s="107"/>
      <c r="G306" s="107"/>
      <c r="H306" s="107"/>
      <c r="I306" s="70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9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70"/>
      <c r="B307" s="107"/>
      <c r="C307" s="107"/>
      <c r="D307" s="107"/>
      <c r="E307" s="107"/>
      <c r="F307" s="107"/>
      <c r="G307" s="107"/>
      <c r="H307" s="107"/>
      <c r="I307" s="70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9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70"/>
      <c r="B308" s="107"/>
      <c r="C308" s="107"/>
      <c r="D308" s="107"/>
      <c r="E308" s="107"/>
      <c r="F308" s="107"/>
      <c r="G308" s="107"/>
      <c r="H308" s="107"/>
      <c r="I308" s="70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9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70"/>
      <c r="B309" s="107"/>
      <c r="C309" s="107"/>
      <c r="D309" s="107"/>
      <c r="E309" s="107"/>
      <c r="F309" s="107"/>
      <c r="G309" s="107"/>
      <c r="H309" s="107"/>
      <c r="I309" s="70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9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70"/>
      <c r="B310" s="107"/>
      <c r="C310" s="107"/>
      <c r="D310" s="107"/>
      <c r="E310" s="107"/>
      <c r="F310" s="107"/>
      <c r="G310" s="107"/>
      <c r="H310" s="107"/>
      <c r="I310" s="70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9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70"/>
      <c r="B311" s="107"/>
      <c r="C311" s="107"/>
      <c r="D311" s="107"/>
      <c r="E311" s="107"/>
      <c r="F311" s="107"/>
      <c r="G311" s="107"/>
      <c r="H311" s="107"/>
      <c r="I311" s="70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9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70"/>
      <c r="B312" s="107"/>
      <c r="C312" s="107"/>
      <c r="D312" s="107"/>
      <c r="E312" s="107"/>
      <c r="F312" s="107"/>
      <c r="G312" s="107"/>
      <c r="H312" s="107"/>
      <c r="I312" s="70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9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70"/>
      <c r="B313" s="107"/>
      <c r="C313" s="107"/>
      <c r="D313" s="107"/>
      <c r="E313" s="107"/>
      <c r="F313" s="107"/>
      <c r="G313" s="107"/>
      <c r="H313" s="107"/>
      <c r="I313" s="70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9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70"/>
      <c r="B314" s="107"/>
      <c r="C314" s="107"/>
      <c r="D314" s="107"/>
      <c r="E314" s="107"/>
      <c r="F314" s="107"/>
      <c r="G314" s="107"/>
      <c r="H314" s="107"/>
      <c r="I314" s="70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9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70"/>
      <c r="B315" s="107"/>
      <c r="C315" s="107"/>
      <c r="D315" s="107"/>
      <c r="E315" s="107"/>
      <c r="F315" s="107"/>
      <c r="G315" s="107"/>
      <c r="H315" s="107"/>
      <c r="I315" s="70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9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70"/>
      <c r="B316" s="107"/>
      <c r="C316" s="107"/>
      <c r="D316" s="107"/>
      <c r="E316" s="107"/>
      <c r="F316" s="107"/>
      <c r="G316" s="107"/>
      <c r="H316" s="107"/>
      <c r="I316" s="70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9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70"/>
      <c r="B317" s="107"/>
      <c r="C317" s="107"/>
      <c r="D317" s="107"/>
      <c r="E317" s="107"/>
      <c r="F317" s="107"/>
      <c r="G317" s="107"/>
      <c r="H317" s="107"/>
      <c r="I317" s="70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9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70"/>
      <c r="B318" s="107"/>
      <c r="C318" s="107"/>
      <c r="D318" s="107"/>
      <c r="E318" s="107"/>
      <c r="F318" s="107"/>
      <c r="G318" s="107"/>
      <c r="H318" s="107"/>
      <c r="I318" s="70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9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70"/>
      <c r="B319" s="107"/>
      <c r="C319" s="107"/>
      <c r="D319" s="107"/>
      <c r="E319" s="107"/>
      <c r="F319" s="107"/>
      <c r="G319" s="107"/>
      <c r="H319" s="107"/>
      <c r="I319" s="70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9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70"/>
      <c r="B320" s="107"/>
      <c r="C320" s="107"/>
      <c r="D320" s="107"/>
      <c r="E320" s="107"/>
      <c r="F320" s="107"/>
      <c r="G320" s="107"/>
      <c r="H320" s="107"/>
      <c r="I320" s="70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9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70"/>
      <c r="B321" s="107"/>
      <c r="C321" s="107"/>
      <c r="D321" s="107"/>
      <c r="E321" s="107"/>
      <c r="F321" s="107"/>
      <c r="G321" s="107"/>
      <c r="H321" s="107"/>
      <c r="I321" s="70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9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70"/>
      <c r="B322" s="107"/>
      <c r="C322" s="107"/>
      <c r="D322" s="107"/>
      <c r="E322" s="107"/>
      <c r="F322" s="107"/>
      <c r="G322" s="107"/>
      <c r="H322" s="107"/>
      <c r="I322" s="70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9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70"/>
      <c r="B323" s="107"/>
      <c r="C323" s="107"/>
      <c r="D323" s="107"/>
      <c r="E323" s="107"/>
      <c r="F323" s="107"/>
      <c r="G323" s="107"/>
      <c r="H323" s="107"/>
      <c r="I323" s="70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9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70"/>
      <c r="B324" s="107"/>
      <c r="C324" s="107"/>
      <c r="D324" s="107"/>
      <c r="E324" s="107"/>
      <c r="F324" s="107"/>
      <c r="G324" s="107"/>
      <c r="H324" s="107"/>
      <c r="I324" s="70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9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70"/>
      <c r="B325" s="107"/>
      <c r="C325" s="107"/>
      <c r="D325" s="107"/>
      <c r="E325" s="107"/>
      <c r="F325" s="107"/>
      <c r="G325" s="107"/>
      <c r="H325" s="107"/>
      <c r="I325" s="70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9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70"/>
      <c r="B326" s="107"/>
      <c r="C326" s="107"/>
      <c r="D326" s="107"/>
      <c r="E326" s="107"/>
      <c r="F326" s="107"/>
      <c r="G326" s="107"/>
      <c r="H326" s="107"/>
      <c r="I326" s="70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9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70"/>
      <c r="B327" s="107"/>
      <c r="C327" s="107"/>
      <c r="D327" s="107"/>
      <c r="E327" s="107"/>
      <c r="F327" s="107"/>
      <c r="G327" s="107"/>
      <c r="H327" s="107"/>
      <c r="I327" s="70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9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70"/>
      <c r="B328" s="107"/>
      <c r="C328" s="107"/>
      <c r="D328" s="107"/>
      <c r="E328" s="107"/>
      <c r="F328" s="107"/>
      <c r="G328" s="107"/>
      <c r="H328" s="107"/>
      <c r="I328" s="70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9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70"/>
      <c r="B329" s="107"/>
      <c r="C329" s="107"/>
      <c r="D329" s="107"/>
      <c r="E329" s="107"/>
      <c r="F329" s="107"/>
      <c r="G329" s="107"/>
      <c r="H329" s="107"/>
      <c r="I329" s="70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9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70"/>
      <c r="B330" s="107"/>
      <c r="C330" s="107"/>
      <c r="D330" s="107"/>
      <c r="E330" s="107"/>
      <c r="F330" s="107"/>
      <c r="G330" s="107"/>
      <c r="H330" s="107"/>
      <c r="I330" s="70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9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70"/>
      <c r="B331" s="107"/>
      <c r="C331" s="107"/>
      <c r="D331" s="107"/>
      <c r="E331" s="107"/>
      <c r="F331" s="107"/>
      <c r="G331" s="107"/>
      <c r="H331" s="107"/>
      <c r="I331" s="70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9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70"/>
      <c r="B332" s="107"/>
      <c r="C332" s="107"/>
      <c r="D332" s="107"/>
      <c r="E332" s="107"/>
      <c r="F332" s="107"/>
      <c r="G332" s="107"/>
      <c r="H332" s="107"/>
      <c r="I332" s="70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9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70"/>
      <c r="B333" s="107"/>
      <c r="C333" s="107"/>
      <c r="D333" s="107"/>
      <c r="E333" s="107"/>
      <c r="F333" s="107"/>
      <c r="G333" s="107"/>
      <c r="H333" s="107"/>
      <c r="I333" s="70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9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70"/>
      <c r="B334" s="107"/>
      <c r="C334" s="107"/>
      <c r="D334" s="107"/>
      <c r="E334" s="107"/>
      <c r="F334" s="107"/>
      <c r="G334" s="107"/>
      <c r="H334" s="107"/>
      <c r="I334" s="70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9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70"/>
      <c r="B335" s="107"/>
      <c r="C335" s="107"/>
      <c r="D335" s="107"/>
      <c r="E335" s="107"/>
      <c r="F335" s="107"/>
      <c r="G335" s="107"/>
      <c r="H335" s="107"/>
      <c r="I335" s="70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9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70"/>
      <c r="B336" s="107"/>
      <c r="C336" s="107"/>
      <c r="D336" s="107"/>
      <c r="E336" s="107"/>
      <c r="F336" s="107"/>
      <c r="G336" s="107"/>
      <c r="H336" s="107"/>
      <c r="I336" s="70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9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70"/>
      <c r="B337" s="107"/>
      <c r="C337" s="107"/>
      <c r="D337" s="107"/>
      <c r="E337" s="107"/>
      <c r="F337" s="107"/>
      <c r="G337" s="107"/>
      <c r="H337" s="107"/>
      <c r="I337" s="70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9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70"/>
      <c r="B338" s="107"/>
      <c r="C338" s="107"/>
      <c r="D338" s="107"/>
      <c r="E338" s="107"/>
      <c r="F338" s="107"/>
      <c r="G338" s="107"/>
      <c r="H338" s="107"/>
      <c r="I338" s="70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9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70"/>
      <c r="B339" s="107"/>
      <c r="C339" s="107"/>
      <c r="D339" s="107"/>
      <c r="E339" s="107"/>
      <c r="F339" s="107"/>
      <c r="G339" s="107"/>
      <c r="H339" s="107"/>
      <c r="I339" s="70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9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70"/>
      <c r="B340" s="107"/>
      <c r="C340" s="107"/>
      <c r="D340" s="107"/>
      <c r="E340" s="107"/>
      <c r="F340" s="107"/>
      <c r="G340" s="107"/>
      <c r="H340" s="107"/>
      <c r="I340" s="70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9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70"/>
      <c r="B341" s="107"/>
      <c r="C341" s="107"/>
      <c r="D341" s="107"/>
      <c r="E341" s="107"/>
      <c r="F341" s="107"/>
      <c r="G341" s="107"/>
      <c r="H341" s="107"/>
      <c r="I341" s="70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9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70"/>
      <c r="B342" s="107"/>
      <c r="C342" s="107"/>
      <c r="D342" s="107"/>
      <c r="E342" s="107"/>
      <c r="F342" s="107"/>
      <c r="G342" s="107"/>
      <c r="H342" s="107"/>
      <c r="I342" s="70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9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70"/>
      <c r="B343" s="107"/>
      <c r="C343" s="107"/>
      <c r="D343" s="107"/>
      <c r="E343" s="107"/>
      <c r="F343" s="107"/>
      <c r="G343" s="107"/>
      <c r="H343" s="107"/>
      <c r="I343" s="70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9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70"/>
      <c r="B344" s="107"/>
      <c r="C344" s="107"/>
      <c r="D344" s="107"/>
      <c r="E344" s="107"/>
      <c r="F344" s="107"/>
      <c r="G344" s="107"/>
      <c r="H344" s="107"/>
      <c r="I344" s="70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9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70"/>
      <c r="B345" s="107"/>
      <c r="C345" s="107"/>
      <c r="D345" s="107"/>
      <c r="E345" s="107"/>
      <c r="F345" s="107"/>
      <c r="G345" s="107"/>
      <c r="H345" s="107"/>
      <c r="I345" s="70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9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70"/>
      <c r="B346" s="107"/>
      <c r="C346" s="107"/>
      <c r="D346" s="107"/>
      <c r="E346" s="107"/>
      <c r="F346" s="107"/>
      <c r="G346" s="107"/>
      <c r="H346" s="107"/>
      <c r="I346" s="70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9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70"/>
      <c r="B347" s="107"/>
      <c r="C347" s="107"/>
      <c r="D347" s="107"/>
      <c r="E347" s="107"/>
      <c r="F347" s="107"/>
      <c r="G347" s="107"/>
      <c r="H347" s="107"/>
      <c r="I347" s="70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9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70"/>
      <c r="B348" s="107"/>
      <c r="C348" s="107"/>
      <c r="D348" s="107"/>
      <c r="E348" s="107"/>
      <c r="F348" s="107"/>
      <c r="G348" s="107"/>
      <c r="H348" s="107"/>
      <c r="I348" s="70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9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70"/>
      <c r="B349" s="107"/>
      <c r="C349" s="107"/>
      <c r="D349" s="107"/>
      <c r="E349" s="107"/>
      <c r="F349" s="107"/>
      <c r="G349" s="107"/>
      <c r="H349" s="107"/>
      <c r="I349" s="70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9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70"/>
      <c r="B350" s="107"/>
      <c r="C350" s="107"/>
      <c r="D350" s="107"/>
      <c r="E350" s="107"/>
      <c r="F350" s="107"/>
      <c r="G350" s="107"/>
      <c r="H350" s="107"/>
      <c r="I350" s="70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9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70"/>
      <c r="B351" s="107"/>
      <c r="C351" s="107"/>
      <c r="D351" s="107"/>
      <c r="E351" s="107"/>
      <c r="F351" s="107"/>
      <c r="G351" s="107"/>
      <c r="H351" s="107"/>
      <c r="I351" s="70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9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70"/>
      <c r="B352" s="107"/>
      <c r="C352" s="107"/>
      <c r="D352" s="107"/>
      <c r="E352" s="107"/>
      <c r="F352" s="107"/>
      <c r="G352" s="107"/>
      <c r="H352" s="107"/>
      <c r="I352" s="70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9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70"/>
      <c r="B353" s="107"/>
      <c r="C353" s="107"/>
      <c r="D353" s="107"/>
      <c r="E353" s="107"/>
      <c r="F353" s="107"/>
      <c r="G353" s="107"/>
      <c r="H353" s="107"/>
      <c r="I353" s="70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9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70"/>
      <c r="B354" s="107"/>
      <c r="C354" s="107"/>
      <c r="D354" s="107"/>
      <c r="E354" s="107"/>
      <c r="F354" s="107"/>
      <c r="G354" s="107"/>
      <c r="H354" s="107"/>
      <c r="I354" s="70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9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70"/>
      <c r="B355" s="107"/>
      <c r="C355" s="107"/>
      <c r="D355" s="107"/>
      <c r="E355" s="107"/>
      <c r="F355" s="107"/>
      <c r="G355" s="107"/>
      <c r="H355" s="107"/>
      <c r="I355" s="70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9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70"/>
      <c r="B356" s="107"/>
      <c r="C356" s="107"/>
      <c r="D356" s="107"/>
      <c r="E356" s="107"/>
      <c r="F356" s="107"/>
      <c r="G356" s="107"/>
      <c r="H356" s="107"/>
      <c r="I356" s="70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9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70"/>
      <c r="B357" s="107"/>
      <c r="C357" s="107"/>
      <c r="D357" s="107"/>
      <c r="E357" s="107"/>
      <c r="F357" s="107"/>
      <c r="G357" s="107"/>
      <c r="H357" s="107"/>
      <c r="I357" s="70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9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70"/>
      <c r="B358" s="107"/>
      <c r="C358" s="107"/>
      <c r="D358" s="107"/>
      <c r="E358" s="107"/>
      <c r="F358" s="107"/>
      <c r="G358" s="107"/>
      <c r="H358" s="107"/>
      <c r="I358" s="70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9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70"/>
      <c r="B359" s="107"/>
      <c r="C359" s="107"/>
      <c r="D359" s="107"/>
      <c r="E359" s="107"/>
      <c r="F359" s="107"/>
      <c r="G359" s="107"/>
      <c r="H359" s="107"/>
      <c r="I359" s="70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9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70"/>
      <c r="B360" s="107"/>
      <c r="C360" s="107"/>
      <c r="D360" s="107"/>
      <c r="E360" s="107"/>
      <c r="F360" s="107"/>
      <c r="G360" s="107"/>
      <c r="H360" s="107"/>
      <c r="I360" s="70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9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70"/>
      <c r="B361" s="107"/>
      <c r="C361" s="107"/>
      <c r="D361" s="107"/>
      <c r="E361" s="107"/>
      <c r="F361" s="107"/>
      <c r="G361" s="107"/>
      <c r="H361" s="107"/>
      <c r="I361" s="70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9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70"/>
      <c r="B362" s="107"/>
      <c r="C362" s="107"/>
      <c r="D362" s="107"/>
      <c r="E362" s="107"/>
      <c r="F362" s="107"/>
      <c r="G362" s="107"/>
      <c r="H362" s="107"/>
      <c r="I362" s="70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9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70"/>
      <c r="B363" s="107"/>
      <c r="C363" s="107"/>
      <c r="D363" s="107"/>
      <c r="E363" s="107"/>
      <c r="F363" s="107"/>
      <c r="G363" s="107"/>
      <c r="H363" s="107"/>
      <c r="I363" s="70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9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70"/>
      <c r="B364" s="107"/>
      <c r="C364" s="107"/>
      <c r="D364" s="107"/>
      <c r="E364" s="107"/>
      <c r="F364" s="107"/>
      <c r="G364" s="107"/>
      <c r="H364" s="107"/>
      <c r="I364" s="70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9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70"/>
      <c r="B365" s="107"/>
      <c r="C365" s="107"/>
      <c r="D365" s="107"/>
      <c r="E365" s="107"/>
      <c r="F365" s="107"/>
      <c r="G365" s="107"/>
      <c r="H365" s="107"/>
      <c r="I365" s="70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9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70"/>
      <c r="B366" s="107"/>
      <c r="C366" s="107"/>
      <c r="D366" s="107"/>
      <c r="E366" s="107"/>
      <c r="F366" s="107"/>
      <c r="G366" s="107"/>
      <c r="H366" s="107"/>
      <c r="I366" s="70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9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70"/>
      <c r="B367" s="107"/>
      <c r="C367" s="107"/>
      <c r="D367" s="107"/>
      <c r="E367" s="107"/>
      <c r="F367" s="107"/>
      <c r="G367" s="107"/>
      <c r="H367" s="107"/>
      <c r="I367" s="70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9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70"/>
      <c r="B368" s="107"/>
      <c r="C368" s="107"/>
      <c r="D368" s="107"/>
      <c r="E368" s="107"/>
      <c r="F368" s="107"/>
      <c r="G368" s="107"/>
      <c r="H368" s="107"/>
      <c r="I368" s="70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9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70"/>
      <c r="B369" s="107"/>
      <c r="C369" s="107"/>
      <c r="D369" s="107"/>
      <c r="E369" s="107"/>
      <c r="F369" s="107"/>
      <c r="G369" s="107"/>
      <c r="H369" s="107"/>
      <c r="I369" s="70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9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70"/>
      <c r="B370" s="107"/>
      <c r="C370" s="107"/>
      <c r="D370" s="107"/>
      <c r="E370" s="107"/>
      <c r="F370" s="107"/>
      <c r="G370" s="107"/>
      <c r="H370" s="107"/>
      <c r="I370" s="70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9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70"/>
      <c r="B371" s="107"/>
      <c r="C371" s="107"/>
      <c r="D371" s="107"/>
      <c r="E371" s="107"/>
      <c r="F371" s="107"/>
      <c r="G371" s="107"/>
      <c r="H371" s="107"/>
      <c r="I371" s="70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9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70"/>
      <c r="B372" s="107"/>
      <c r="C372" s="107"/>
      <c r="D372" s="107"/>
      <c r="E372" s="107"/>
      <c r="F372" s="107"/>
      <c r="G372" s="107"/>
      <c r="H372" s="107"/>
      <c r="I372" s="70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9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70"/>
      <c r="B373" s="107"/>
      <c r="C373" s="107"/>
      <c r="D373" s="107"/>
      <c r="E373" s="107"/>
      <c r="F373" s="107"/>
      <c r="G373" s="107"/>
      <c r="H373" s="107"/>
      <c r="I373" s="70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9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70"/>
      <c r="B374" s="107"/>
      <c r="C374" s="107"/>
      <c r="D374" s="107"/>
      <c r="E374" s="107"/>
      <c r="F374" s="107"/>
      <c r="G374" s="107"/>
      <c r="H374" s="107"/>
      <c r="I374" s="70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9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70"/>
      <c r="B375" s="107"/>
      <c r="C375" s="107"/>
      <c r="D375" s="107"/>
      <c r="E375" s="107"/>
      <c r="F375" s="107"/>
      <c r="G375" s="107"/>
      <c r="H375" s="107"/>
      <c r="I375" s="70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9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70"/>
      <c r="B376" s="107"/>
      <c r="C376" s="107"/>
      <c r="D376" s="107"/>
      <c r="E376" s="107"/>
      <c r="F376" s="107"/>
      <c r="G376" s="107"/>
      <c r="H376" s="107"/>
      <c r="I376" s="70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9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70"/>
      <c r="B377" s="107"/>
      <c r="C377" s="107"/>
      <c r="D377" s="107"/>
      <c r="E377" s="107"/>
      <c r="F377" s="107"/>
      <c r="G377" s="107"/>
      <c r="H377" s="107"/>
      <c r="I377" s="70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9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70"/>
      <c r="B378" s="107"/>
      <c r="C378" s="107"/>
      <c r="D378" s="107"/>
      <c r="E378" s="107"/>
      <c r="F378" s="107"/>
      <c r="G378" s="107"/>
      <c r="H378" s="107"/>
      <c r="I378" s="70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9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70"/>
      <c r="B379" s="107"/>
      <c r="C379" s="107"/>
      <c r="D379" s="107"/>
      <c r="E379" s="107"/>
      <c r="F379" s="107"/>
      <c r="G379" s="107"/>
      <c r="H379" s="107"/>
      <c r="I379" s="70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9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70"/>
      <c r="B380" s="107"/>
      <c r="C380" s="107"/>
      <c r="D380" s="107"/>
      <c r="E380" s="107"/>
      <c r="F380" s="107"/>
      <c r="G380" s="107"/>
      <c r="H380" s="107"/>
      <c r="I380" s="70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9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70"/>
      <c r="B381" s="107"/>
      <c r="C381" s="107"/>
      <c r="D381" s="107"/>
      <c r="E381" s="107"/>
      <c r="F381" s="107"/>
      <c r="G381" s="107"/>
      <c r="H381" s="107"/>
      <c r="I381" s="70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9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70"/>
      <c r="B382" s="107"/>
      <c r="C382" s="107"/>
      <c r="D382" s="107"/>
      <c r="E382" s="107"/>
      <c r="F382" s="107"/>
      <c r="G382" s="107"/>
      <c r="H382" s="107"/>
      <c r="I382" s="70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9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70"/>
      <c r="B383" s="107"/>
      <c r="C383" s="107"/>
      <c r="D383" s="107"/>
      <c r="E383" s="107"/>
      <c r="F383" s="107"/>
      <c r="G383" s="107"/>
      <c r="H383" s="107"/>
      <c r="I383" s="70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9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70"/>
      <c r="B384" s="107"/>
      <c r="C384" s="107"/>
      <c r="D384" s="107"/>
      <c r="E384" s="107"/>
      <c r="F384" s="107"/>
      <c r="G384" s="107"/>
      <c r="H384" s="107"/>
      <c r="I384" s="70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9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70"/>
      <c r="B385" s="107"/>
      <c r="C385" s="107"/>
      <c r="D385" s="107"/>
      <c r="E385" s="107"/>
      <c r="F385" s="107"/>
      <c r="G385" s="107"/>
      <c r="H385" s="107"/>
      <c r="I385" s="70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9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70"/>
      <c r="B386" s="107"/>
      <c r="C386" s="107"/>
      <c r="D386" s="107"/>
      <c r="E386" s="107"/>
      <c r="F386" s="107"/>
      <c r="G386" s="107"/>
      <c r="H386" s="107"/>
      <c r="I386" s="70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9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70"/>
      <c r="B387" s="107"/>
      <c r="C387" s="107"/>
      <c r="D387" s="107"/>
      <c r="E387" s="107"/>
      <c r="F387" s="107"/>
      <c r="G387" s="107"/>
      <c r="H387" s="107"/>
      <c r="I387" s="70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9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70"/>
      <c r="B388" s="107"/>
      <c r="C388" s="107"/>
      <c r="D388" s="107"/>
      <c r="E388" s="107"/>
      <c r="F388" s="107"/>
      <c r="G388" s="107"/>
      <c r="H388" s="107"/>
      <c r="I388" s="70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9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70"/>
      <c r="B389" s="107"/>
      <c r="C389" s="107"/>
      <c r="D389" s="107"/>
      <c r="E389" s="107"/>
      <c r="F389" s="107"/>
      <c r="G389" s="107"/>
      <c r="H389" s="107"/>
      <c r="I389" s="70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9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70"/>
      <c r="B390" s="107"/>
      <c r="C390" s="107"/>
      <c r="D390" s="107"/>
      <c r="E390" s="107"/>
      <c r="F390" s="107"/>
      <c r="G390" s="107"/>
      <c r="H390" s="107"/>
      <c r="I390" s="70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9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70"/>
      <c r="B391" s="107"/>
      <c r="C391" s="107"/>
      <c r="D391" s="107"/>
      <c r="E391" s="107"/>
      <c r="F391" s="107"/>
      <c r="G391" s="107"/>
      <c r="H391" s="107"/>
      <c r="I391" s="70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9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70"/>
      <c r="B392" s="107"/>
      <c r="C392" s="107"/>
      <c r="D392" s="107"/>
      <c r="E392" s="107"/>
      <c r="F392" s="107"/>
      <c r="G392" s="107"/>
      <c r="H392" s="107"/>
      <c r="I392" s="70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9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70"/>
      <c r="B393" s="107"/>
      <c r="C393" s="107"/>
      <c r="D393" s="107"/>
      <c r="E393" s="107"/>
      <c r="F393" s="107"/>
      <c r="G393" s="107"/>
      <c r="H393" s="107"/>
      <c r="I393" s="70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9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70"/>
      <c r="B394" s="107"/>
      <c r="C394" s="107"/>
      <c r="D394" s="107"/>
      <c r="E394" s="107"/>
      <c r="F394" s="107"/>
      <c r="G394" s="107"/>
      <c r="H394" s="107"/>
      <c r="I394" s="70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9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70"/>
      <c r="B395" s="107"/>
      <c r="C395" s="107"/>
      <c r="D395" s="107"/>
      <c r="E395" s="107"/>
      <c r="F395" s="107"/>
      <c r="G395" s="107"/>
      <c r="H395" s="107"/>
      <c r="I395" s="70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9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70"/>
      <c r="B396" s="107"/>
      <c r="C396" s="107"/>
      <c r="D396" s="107"/>
      <c r="E396" s="107"/>
      <c r="F396" s="107"/>
      <c r="G396" s="107"/>
      <c r="H396" s="107"/>
      <c r="I396" s="70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9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70"/>
      <c r="B397" s="107"/>
      <c r="C397" s="107"/>
      <c r="D397" s="107"/>
      <c r="E397" s="107"/>
      <c r="F397" s="107"/>
      <c r="G397" s="107"/>
      <c r="H397" s="107"/>
      <c r="I397" s="70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9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70"/>
      <c r="B398" s="107"/>
      <c r="C398" s="107"/>
      <c r="D398" s="107"/>
      <c r="E398" s="107"/>
      <c r="F398" s="107"/>
      <c r="G398" s="107"/>
      <c r="H398" s="107"/>
      <c r="I398" s="70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9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70"/>
      <c r="B399" s="107"/>
      <c r="C399" s="107"/>
      <c r="D399" s="107"/>
      <c r="E399" s="107"/>
      <c r="F399" s="107"/>
      <c r="G399" s="107"/>
      <c r="H399" s="107"/>
      <c r="I399" s="70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9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70"/>
      <c r="B400" s="107"/>
      <c r="C400" s="107"/>
      <c r="D400" s="107"/>
      <c r="E400" s="107"/>
      <c r="F400" s="107"/>
      <c r="G400" s="107"/>
      <c r="H400" s="107"/>
      <c r="I400" s="70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9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70"/>
      <c r="B401" s="107"/>
      <c r="C401" s="107"/>
      <c r="D401" s="107"/>
      <c r="E401" s="107"/>
      <c r="F401" s="107"/>
      <c r="G401" s="107"/>
      <c r="H401" s="107"/>
      <c r="I401" s="70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9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70"/>
      <c r="B402" s="107"/>
      <c r="C402" s="107"/>
      <c r="D402" s="107"/>
      <c r="E402" s="107"/>
      <c r="F402" s="107"/>
      <c r="G402" s="107"/>
      <c r="H402" s="107"/>
      <c r="I402" s="70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9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70"/>
      <c r="B403" s="107"/>
      <c r="C403" s="107"/>
      <c r="D403" s="107"/>
      <c r="E403" s="107"/>
      <c r="F403" s="107"/>
      <c r="G403" s="107"/>
      <c r="H403" s="107"/>
      <c r="I403" s="70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9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70"/>
      <c r="B404" s="107"/>
      <c r="C404" s="107"/>
      <c r="D404" s="107"/>
      <c r="E404" s="107"/>
      <c r="F404" s="107"/>
      <c r="G404" s="107"/>
      <c r="H404" s="107"/>
      <c r="I404" s="70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9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70"/>
      <c r="B405" s="107"/>
      <c r="C405" s="107"/>
      <c r="D405" s="107"/>
      <c r="E405" s="107"/>
      <c r="F405" s="107"/>
      <c r="G405" s="107"/>
      <c r="H405" s="107"/>
      <c r="I405" s="70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9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70"/>
      <c r="B406" s="107"/>
      <c r="C406" s="107"/>
      <c r="D406" s="107"/>
      <c r="E406" s="107"/>
      <c r="F406" s="107"/>
      <c r="G406" s="107"/>
      <c r="H406" s="107"/>
      <c r="I406" s="70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9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70"/>
      <c r="B407" s="107"/>
      <c r="C407" s="107"/>
      <c r="D407" s="107"/>
      <c r="E407" s="107"/>
      <c r="F407" s="107"/>
      <c r="G407" s="107"/>
      <c r="H407" s="107"/>
      <c r="I407" s="70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9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70"/>
      <c r="B408" s="107"/>
      <c r="C408" s="107"/>
      <c r="D408" s="107"/>
      <c r="E408" s="107"/>
      <c r="F408" s="107"/>
      <c r="G408" s="107"/>
      <c r="H408" s="107"/>
      <c r="I408" s="70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9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70"/>
      <c r="B409" s="107"/>
      <c r="C409" s="107"/>
      <c r="D409" s="107"/>
      <c r="E409" s="107"/>
      <c r="F409" s="107"/>
      <c r="G409" s="107"/>
      <c r="H409" s="107"/>
      <c r="I409" s="70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9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70"/>
      <c r="B410" s="107"/>
      <c r="C410" s="107"/>
      <c r="D410" s="107"/>
      <c r="E410" s="107"/>
      <c r="F410" s="107"/>
      <c r="G410" s="107"/>
      <c r="H410" s="107"/>
      <c r="I410" s="70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9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70"/>
      <c r="B411" s="107"/>
      <c r="C411" s="107"/>
      <c r="D411" s="107"/>
      <c r="E411" s="107"/>
      <c r="F411" s="107"/>
      <c r="G411" s="107"/>
      <c r="H411" s="107"/>
      <c r="I411" s="70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9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70"/>
      <c r="B412" s="107"/>
      <c r="C412" s="107"/>
      <c r="D412" s="107"/>
      <c r="E412" s="107"/>
      <c r="F412" s="107"/>
      <c r="G412" s="107"/>
      <c r="H412" s="107"/>
      <c r="I412" s="70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9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70"/>
      <c r="B413" s="107"/>
      <c r="C413" s="107"/>
      <c r="D413" s="107"/>
      <c r="E413" s="107"/>
      <c r="F413" s="107"/>
      <c r="G413" s="107"/>
      <c r="H413" s="107"/>
      <c r="I413" s="70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9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70"/>
      <c r="B414" s="107"/>
      <c r="C414" s="107"/>
      <c r="D414" s="107"/>
      <c r="E414" s="107"/>
      <c r="F414" s="107"/>
      <c r="G414" s="107"/>
      <c r="H414" s="107"/>
      <c r="I414" s="70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9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70"/>
      <c r="B415" s="107"/>
      <c r="C415" s="107"/>
      <c r="D415" s="107"/>
      <c r="E415" s="107"/>
      <c r="F415" s="107"/>
      <c r="G415" s="107"/>
      <c r="H415" s="107"/>
      <c r="I415" s="70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9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70"/>
      <c r="B416" s="107"/>
      <c r="C416" s="107"/>
      <c r="D416" s="107"/>
      <c r="E416" s="107"/>
      <c r="F416" s="107"/>
      <c r="G416" s="107"/>
      <c r="H416" s="107"/>
      <c r="I416" s="70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9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70"/>
      <c r="B417" s="107"/>
      <c r="C417" s="107"/>
      <c r="D417" s="107"/>
      <c r="E417" s="107"/>
      <c r="F417" s="107"/>
      <c r="G417" s="107"/>
      <c r="H417" s="107"/>
      <c r="I417" s="70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9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70"/>
      <c r="B418" s="107"/>
      <c r="C418" s="107"/>
      <c r="D418" s="107"/>
      <c r="E418" s="107"/>
      <c r="F418" s="107"/>
      <c r="G418" s="107"/>
      <c r="H418" s="107"/>
      <c r="I418" s="70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9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70"/>
      <c r="B419" s="107"/>
      <c r="C419" s="107"/>
      <c r="D419" s="107"/>
      <c r="E419" s="107"/>
      <c r="F419" s="107"/>
      <c r="G419" s="107"/>
      <c r="H419" s="107"/>
      <c r="I419" s="70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9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70"/>
      <c r="B420" s="107"/>
      <c r="C420" s="107"/>
      <c r="D420" s="107"/>
      <c r="E420" s="107"/>
      <c r="F420" s="107"/>
      <c r="G420" s="107"/>
      <c r="H420" s="107"/>
      <c r="I420" s="70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9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70"/>
      <c r="B421" s="107"/>
      <c r="C421" s="107"/>
      <c r="D421" s="107"/>
      <c r="E421" s="107"/>
      <c r="F421" s="107"/>
      <c r="G421" s="107"/>
      <c r="H421" s="107"/>
      <c r="I421" s="70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9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70"/>
      <c r="B422" s="107"/>
      <c r="C422" s="107"/>
      <c r="D422" s="107"/>
      <c r="E422" s="107"/>
      <c r="F422" s="107"/>
      <c r="G422" s="107"/>
      <c r="H422" s="107"/>
      <c r="I422" s="70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9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70"/>
      <c r="B423" s="107"/>
      <c r="C423" s="107"/>
      <c r="D423" s="107"/>
      <c r="E423" s="107"/>
      <c r="F423" s="107"/>
      <c r="G423" s="107"/>
      <c r="H423" s="107"/>
      <c r="I423" s="70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9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70"/>
      <c r="B424" s="107"/>
      <c r="C424" s="107"/>
      <c r="D424" s="107"/>
      <c r="E424" s="107"/>
      <c r="F424" s="107"/>
      <c r="G424" s="107"/>
      <c r="H424" s="107"/>
      <c r="I424" s="70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9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70"/>
      <c r="B425" s="107"/>
      <c r="C425" s="107"/>
      <c r="D425" s="107"/>
      <c r="E425" s="107"/>
      <c r="F425" s="107"/>
      <c r="G425" s="107"/>
      <c r="H425" s="107"/>
      <c r="I425" s="70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9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70"/>
      <c r="B426" s="107"/>
      <c r="C426" s="107"/>
      <c r="D426" s="107"/>
      <c r="E426" s="107"/>
      <c r="F426" s="107"/>
      <c r="G426" s="107"/>
      <c r="H426" s="107"/>
      <c r="I426" s="70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9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70"/>
      <c r="B427" s="107"/>
      <c r="C427" s="107"/>
      <c r="D427" s="107"/>
      <c r="E427" s="107"/>
      <c r="F427" s="107"/>
      <c r="G427" s="107"/>
      <c r="H427" s="107"/>
      <c r="I427" s="70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9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70"/>
      <c r="B428" s="107"/>
      <c r="C428" s="107"/>
      <c r="D428" s="107"/>
      <c r="E428" s="107"/>
      <c r="F428" s="107"/>
      <c r="G428" s="107"/>
      <c r="H428" s="107"/>
      <c r="I428" s="70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9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70"/>
      <c r="B429" s="107"/>
      <c r="C429" s="107"/>
      <c r="D429" s="107"/>
      <c r="E429" s="107"/>
      <c r="F429" s="107"/>
      <c r="G429" s="107"/>
      <c r="H429" s="107"/>
      <c r="I429" s="70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9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70"/>
      <c r="B430" s="107"/>
      <c r="C430" s="107"/>
      <c r="D430" s="107"/>
      <c r="E430" s="107"/>
      <c r="F430" s="107"/>
      <c r="G430" s="107"/>
      <c r="H430" s="107"/>
      <c r="I430" s="70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9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70"/>
      <c r="B431" s="107"/>
      <c r="C431" s="107"/>
      <c r="D431" s="107"/>
      <c r="E431" s="107"/>
      <c r="F431" s="107"/>
      <c r="G431" s="107"/>
      <c r="H431" s="107"/>
      <c r="I431" s="70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9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70"/>
      <c r="B432" s="107"/>
      <c r="C432" s="107"/>
      <c r="D432" s="107"/>
      <c r="E432" s="107"/>
      <c r="F432" s="107"/>
      <c r="G432" s="107"/>
      <c r="H432" s="107"/>
      <c r="I432" s="70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9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70"/>
      <c r="B433" s="107"/>
      <c r="C433" s="107"/>
      <c r="D433" s="107"/>
      <c r="E433" s="107"/>
      <c r="F433" s="107"/>
      <c r="G433" s="107"/>
      <c r="H433" s="107"/>
      <c r="I433" s="70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9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70"/>
      <c r="B434" s="107"/>
      <c r="C434" s="107"/>
      <c r="D434" s="107"/>
      <c r="E434" s="107"/>
      <c r="F434" s="107"/>
      <c r="G434" s="107"/>
      <c r="H434" s="107"/>
      <c r="I434" s="70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9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70"/>
      <c r="B435" s="107"/>
      <c r="C435" s="107"/>
      <c r="D435" s="107"/>
      <c r="E435" s="107"/>
      <c r="F435" s="107"/>
      <c r="G435" s="107"/>
      <c r="H435" s="107"/>
      <c r="I435" s="70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9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70"/>
      <c r="B436" s="107"/>
      <c r="C436" s="107"/>
      <c r="D436" s="107"/>
      <c r="E436" s="107"/>
      <c r="F436" s="107"/>
      <c r="G436" s="107"/>
      <c r="H436" s="107"/>
      <c r="I436" s="70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9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70"/>
      <c r="B437" s="107"/>
      <c r="C437" s="107"/>
      <c r="D437" s="107"/>
      <c r="E437" s="107"/>
      <c r="F437" s="107"/>
      <c r="G437" s="107"/>
      <c r="H437" s="107"/>
      <c r="I437" s="70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9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70"/>
      <c r="B438" s="107"/>
      <c r="C438" s="107"/>
      <c r="D438" s="107"/>
      <c r="E438" s="107"/>
      <c r="F438" s="107"/>
      <c r="G438" s="107"/>
      <c r="H438" s="107"/>
      <c r="I438" s="70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9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70"/>
      <c r="B439" s="107"/>
      <c r="C439" s="107"/>
      <c r="D439" s="107"/>
      <c r="E439" s="107"/>
      <c r="F439" s="107"/>
      <c r="G439" s="107"/>
      <c r="H439" s="107"/>
      <c r="I439" s="70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9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70"/>
      <c r="B440" s="107"/>
      <c r="C440" s="107"/>
      <c r="D440" s="107"/>
      <c r="E440" s="107"/>
      <c r="F440" s="107"/>
      <c r="G440" s="107"/>
      <c r="H440" s="107"/>
      <c r="I440" s="70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9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70"/>
      <c r="B441" s="107"/>
      <c r="C441" s="107"/>
      <c r="D441" s="107"/>
      <c r="E441" s="107"/>
      <c r="F441" s="107"/>
      <c r="G441" s="107"/>
      <c r="H441" s="107"/>
      <c r="I441" s="70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9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70"/>
      <c r="B442" s="107"/>
      <c r="C442" s="107"/>
      <c r="D442" s="107"/>
      <c r="E442" s="107"/>
      <c r="F442" s="107"/>
      <c r="G442" s="107"/>
      <c r="H442" s="107"/>
      <c r="I442" s="70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9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70"/>
      <c r="B443" s="107"/>
      <c r="C443" s="107"/>
      <c r="D443" s="107"/>
      <c r="E443" s="107"/>
      <c r="F443" s="107"/>
      <c r="G443" s="107"/>
      <c r="H443" s="107"/>
      <c r="I443" s="70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9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70"/>
      <c r="B444" s="107"/>
      <c r="C444" s="107"/>
      <c r="D444" s="107"/>
      <c r="E444" s="107"/>
      <c r="F444" s="107"/>
      <c r="G444" s="107"/>
      <c r="H444" s="107"/>
      <c r="I444" s="70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9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70"/>
      <c r="B445" s="107"/>
      <c r="C445" s="107"/>
      <c r="D445" s="107"/>
      <c r="E445" s="107"/>
      <c r="F445" s="107"/>
      <c r="G445" s="107"/>
      <c r="H445" s="107"/>
      <c r="I445" s="70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9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70"/>
      <c r="B446" s="107"/>
      <c r="C446" s="107"/>
      <c r="D446" s="107"/>
      <c r="E446" s="107"/>
      <c r="F446" s="107"/>
      <c r="G446" s="107"/>
      <c r="H446" s="107"/>
      <c r="I446" s="70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9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70"/>
      <c r="B447" s="107"/>
      <c r="C447" s="107"/>
      <c r="D447" s="107"/>
      <c r="E447" s="107"/>
      <c r="F447" s="107"/>
      <c r="G447" s="107"/>
      <c r="H447" s="107"/>
      <c r="I447" s="70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9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70"/>
      <c r="B448" s="107"/>
      <c r="C448" s="107"/>
      <c r="D448" s="107"/>
      <c r="E448" s="107"/>
      <c r="F448" s="107"/>
      <c r="G448" s="107"/>
      <c r="H448" s="107"/>
      <c r="I448" s="70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9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70"/>
      <c r="B449" s="107"/>
      <c r="C449" s="107"/>
      <c r="D449" s="107"/>
      <c r="E449" s="107"/>
      <c r="F449" s="107"/>
      <c r="G449" s="107"/>
      <c r="H449" s="107"/>
      <c r="I449" s="70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9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70"/>
      <c r="B450" s="107"/>
      <c r="C450" s="107"/>
      <c r="D450" s="107"/>
      <c r="E450" s="107"/>
      <c r="F450" s="107"/>
      <c r="G450" s="107"/>
      <c r="H450" s="107"/>
      <c r="I450" s="70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9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70"/>
      <c r="B451" s="107"/>
      <c r="C451" s="107"/>
      <c r="D451" s="107"/>
      <c r="E451" s="107"/>
      <c r="F451" s="107"/>
      <c r="G451" s="107"/>
      <c r="H451" s="107"/>
      <c r="I451" s="70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9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70"/>
      <c r="B452" s="107"/>
      <c r="C452" s="107"/>
      <c r="D452" s="107"/>
      <c r="E452" s="107"/>
      <c r="F452" s="107"/>
      <c r="G452" s="107"/>
      <c r="H452" s="107"/>
      <c r="I452" s="70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9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70"/>
      <c r="B453" s="107"/>
      <c r="C453" s="107"/>
      <c r="D453" s="107"/>
      <c r="E453" s="107"/>
      <c r="F453" s="107"/>
      <c r="G453" s="107"/>
      <c r="H453" s="107"/>
      <c r="I453" s="70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9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70"/>
      <c r="B454" s="107"/>
      <c r="C454" s="107"/>
      <c r="D454" s="107"/>
      <c r="E454" s="107"/>
      <c r="F454" s="107"/>
      <c r="G454" s="107"/>
      <c r="H454" s="107"/>
      <c r="I454" s="70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9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70"/>
      <c r="B455" s="107"/>
      <c r="C455" s="107"/>
      <c r="D455" s="107"/>
      <c r="E455" s="107"/>
      <c r="F455" s="107"/>
      <c r="G455" s="107"/>
      <c r="H455" s="107"/>
      <c r="I455" s="70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9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70"/>
      <c r="B456" s="107"/>
      <c r="C456" s="107"/>
      <c r="D456" s="107"/>
      <c r="E456" s="107"/>
      <c r="F456" s="107"/>
      <c r="G456" s="107"/>
      <c r="H456" s="107"/>
      <c r="I456" s="70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9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70"/>
      <c r="B457" s="107"/>
      <c r="C457" s="107"/>
      <c r="D457" s="107"/>
      <c r="E457" s="107"/>
      <c r="F457" s="107"/>
      <c r="G457" s="107"/>
      <c r="H457" s="107"/>
      <c r="I457" s="70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9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70"/>
      <c r="B458" s="107"/>
      <c r="C458" s="107"/>
      <c r="D458" s="107"/>
      <c r="E458" s="107"/>
      <c r="F458" s="107"/>
      <c r="G458" s="107"/>
      <c r="H458" s="107"/>
      <c r="I458" s="70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9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70"/>
      <c r="B459" s="107"/>
      <c r="C459" s="107"/>
      <c r="D459" s="107"/>
      <c r="E459" s="107"/>
      <c r="F459" s="107"/>
      <c r="G459" s="107"/>
      <c r="H459" s="107"/>
      <c r="I459" s="70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9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70"/>
      <c r="B460" s="107"/>
      <c r="C460" s="107"/>
      <c r="D460" s="107"/>
      <c r="E460" s="107"/>
      <c r="F460" s="107"/>
      <c r="G460" s="107"/>
      <c r="H460" s="107"/>
      <c r="I460" s="70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9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70"/>
      <c r="B461" s="107"/>
      <c r="C461" s="107"/>
      <c r="D461" s="107"/>
      <c r="E461" s="107"/>
      <c r="F461" s="107"/>
      <c r="G461" s="107"/>
      <c r="H461" s="107"/>
      <c r="I461" s="70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9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70"/>
      <c r="B462" s="107"/>
      <c r="C462" s="107"/>
      <c r="D462" s="107"/>
      <c r="E462" s="107"/>
      <c r="F462" s="107"/>
      <c r="G462" s="107"/>
      <c r="H462" s="107"/>
      <c r="I462" s="70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9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70"/>
      <c r="B463" s="107"/>
      <c r="C463" s="107"/>
      <c r="D463" s="107"/>
      <c r="E463" s="107"/>
      <c r="F463" s="107"/>
      <c r="G463" s="107"/>
      <c r="H463" s="107"/>
      <c r="I463" s="70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9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70"/>
      <c r="B464" s="107"/>
      <c r="C464" s="107"/>
      <c r="D464" s="107"/>
      <c r="E464" s="107"/>
      <c r="F464" s="107"/>
      <c r="G464" s="107"/>
      <c r="H464" s="107"/>
      <c r="I464" s="70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9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70"/>
      <c r="B465" s="107"/>
      <c r="C465" s="107"/>
      <c r="D465" s="107"/>
      <c r="E465" s="107"/>
      <c r="F465" s="107"/>
      <c r="G465" s="107"/>
      <c r="H465" s="107"/>
      <c r="I465" s="70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9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70"/>
      <c r="B466" s="107"/>
      <c r="C466" s="107"/>
      <c r="D466" s="107"/>
      <c r="E466" s="107"/>
      <c r="F466" s="107"/>
      <c r="G466" s="107"/>
      <c r="H466" s="107"/>
      <c r="I466" s="70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9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70"/>
      <c r="B467" s="107"/>
      <c r="C467" s="107"/>
      <c r="D467" s="107"/>
      <c r="E467" s="107"/>
      <c r="F467" s="107"/>
      <c r="G467" s="107"/>
      <c r="H467" s="107"/>
      <c r="I467" s="70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9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70"/>
      <c r="B468" s="107"/>
      <c r="C468" s="107"/>
      <c r="D468" s="107"/>
      <c r="E468" s="107"/>
      <c r="F468" s="107"/>
      <c r="G468" s="107"/>
      <c r="H468" s="107"/>
      <c r="I468" s="70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9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70"/>
      <c r="B469" s="107"/>
      <c r="C469" s="107"/>
      <c r="D469" s="107"/>
      <c r="E469" s="107"/>
      <c r="F469" s="107"/>
      <c r="G469" s="107"/>
      <c r="H469" s="107"/>
      <c r="I469" s="70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9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70"/>
      <c r="B470" s="107"/>
      <c r="C470" s="107"/>
      <c r="D470" s="107"/>
      <c r="E470" s="107"/>
      <c r="F470" s="107"/>
      <c r="G470" s="107"/>
      <c r="H470" s="107"/>
      <c r="I470" s="70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9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70"/>
      <c r="B471" s="107"/>
      <c r="C471" s="107"/>
      <c r="D471" s="107"/>
      <c r="E471" s="107"/>
      <c r="F471" s="107"/>
      <c r="G471" s="107"/>
      <c r="H471" s="107"/>
      <c r="I471" s="70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9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70"/>
      <c r="B472" s="107"/>
      <c r="C472" s="107"/>
      <c r="D472" s="107"/>
      <c r="E472" s="107"/>
      <c r="F472" s="107"/>
      <c r="G472" s="107"/>
      <c r="H472" s="107"/>
      <c r="I472" s="70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9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70"/>
      <c r="B473" s="107"/>
      <c r="C473" s="107"/>
      <c r="D473" s="107"/>
      <c r="E473" s="107"/>
      <c r="F473" s="107"/>
      <c r="G473" s="107"/>
      <c r="H473" s="107"/>
      <c r="I473" s="70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9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70"/>
      <c r="B474" s="107"/>
      <c r="C474" s="107"/>
      <c r="D474" s="107"/>
      <c r="E474" s="107"/>
      <c r="F474" s="107"/>
      <c r="G474" s="107"/>
      <c r="H474" s="107"/>
      <c r="I474" s="70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9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70"/>
      <c r="B475" s="107"/>
      <c r="C475" s="107"/>
      <c r="D475" s="107"/>
      <c r="E475" s="107"/>
      <c r="F475" s="107"/>
      <c r="G475" s="107"/>
      <c r="H475" s="107"/>
      <c r="I475" s="70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9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70"/>
      <c r="B476" s="107"/>
      <c r="C476" s="107"/>
      <c r="D476" s="107"/>
      <c r="E476" s="107"/>
      <c r="F476" s="107"/>
      <c r="G476" s="107"/>
      <c r="H476" s="107"/>
      <c r="I476" s="70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9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70"/>
      <c r="B477" s="107"/>
      <c r="C477" s="107"/>
      <c r="D477" s="107"/>
      <c r="E477" s="107"/>
      <c r="F477" s="107"/>
      <c r="G477" s="107"/>
      <c r="H477" s="107"/>
      <c r="I477" s="70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9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70"/>
      <c r="B478" s="107"/>
      <c r="C478" s="107"/>
      <c r="D478" s="107"/>
      <c r="E478" s="107"/>
      <c r="F478" s="107"/>
      <c r="G478" s="107"/>
      <c r="H478" s="107"/>
      <c r="I478" s="70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9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70"/>
      <c r="B479" s="107"/>
      <c r="C479" s="107"/>
      <c r="D479" s="107"/>
      <c r="E479" s="107"/>
      <c r="F479" s="107"/>
      <c r="G479" s="107"/>
      <c r="H479" s="107"/>
      <c r="I479" s="70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9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70"/>
      <c r="B480" s="107"/>
      <c r="C480" s="107"/>
      <c r="D480" s="107"/>
      <c r="E480" s="107"/>
      <c r="F480" s="107"/>
      <c r="G480" s="107"/>
      <c r="H480" s="107"/>
      <c r="I480" s="70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9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70"/>
      <c r="B481" s="107"/>
      <c r="C481" s="107"/>
      <c r="D481" s="107"/>
      <c r="E481" s="107"/>
      <c r="F481" s="107"/>
      <c r="G481" s="107"/>
      <c r="H481" s="107"/>
      <c r="I481" s="70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9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70"/>
      <c r="B482" s="107"/>
      <c r="C482" s="107"/>
      <c r="D482" s="107"/>
      <c r="E482" s="107"/>
      <c r="F482" s="107"/>
      <c r="G482" s="107"/>
      <c r="H482" s="107"/>
      <c r="I482" s="70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9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70"/>
      <c r="B483" s="107"/>
      <c r="C483" s="107"/>
      <c r="D483" s="107"/>
      <c r="E483" s="107"/>
      <c r="F483" s="107"/>
      <c r="G483" s="107"/>
      <c r="H483" s="107"/>
      <c r="I483" s="70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9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70"/>
      <c r="B484" s="107"/>
      <c r="C484" s="107"/>
      <c r="D484" s="107"/>
      <c r="E484" s="107"/>
      <c r="F484" s="107"/>
      <c r="G484" s="107"/>
      <c r="H484" s="107"/>
      <c r="I484" s="70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9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70"/>
      <c r="B485" s="107"/>
      <c r="C485" s="107"/>
      <c r="D485" s="107"/>
      <c r="E485" s="107"/>
      <c r="F485" s="107"/>
      <c r="G485" s="107"/>
      <c r="H485" s="107"/>
      <c r="I485" s="70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9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70"/>
      <c r="B486" s="107"/>
      <c r="C486" s="107"/>
      <c r="D486" s="107"/>
      <c r="E486" s="107"/>
      <c r="F486" s="107"/>
      <c r="G486" s="107"/>
      <c r="H486" s="107"/>
      <c r="I486" s="70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9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70"/>
      <c r="B487" s="107"/>
      <c r="C487" s="107"/>
      <c r="D487" s="107"/>
      <c r="E487" s="107"/>
      <c r="F487" s="107"/>
      <c r="G487" s="107"/>
      <c r="H487" s="107"/>
      <c r="I487" s="70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9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70"/>
      <c r="B488" s="107"/>
      <c r="C488" s="107"/>
      <c r="D488" s="107"/>
      <c r="E488" s="107"/>
      <c r="F488" s="107"/>
      <c r="G488" s="107"/>
      <c r="H488" s="107"/>
      <c r="I488" s="70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9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70"/>
      <c r="B489" s="107"/>
      <c r="C489" s="107"/>
      <c r="D489" s="107"/>
      <c r="E489" s="107"/>
      <c r="F489" s="107"/>
      <c r="G489" s="107"/>
      <c r="H489" s="107"/>
      <c r="I489" s="70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9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70"/>
      <c r="B490" s="107"/>
      <c r="C490" s="107"/>
      <c r="D490" s="107"/>
      <c r="E490" s="107"/>
      <c r="F490" s="107"/>
      <c r="G490" s="107"/>
      <c r="H490" s="107"/>
      <c r="I490" s="70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9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70"/>
      <c r="B491" s="107"/>
      <c r="C491" s="107"/>
      <c r="D491" s="107"/>
      <c r="E491" s="107"/>
      <c r="F491" s="107"/>
      <c r="G491" s="107"/>
      <c r="H491" s="107"/>
      <c r="I491" s="70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9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70"/>
      <c r="B492" s="107"/>
      <c r="C492" s="107"/>
      <c r="D492" s="107"/>
      <c r="E492" s="107"/>
      <c r="F492" s="107"/>
      <c r="G492" s="107"/>
      <c r="H492" s="107"/>
      <c r="I492" s="70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9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70"/>
      <c r="B493" s="107"/>
      <c r="C493" s="107"/>
      <c r="D493" s="107"/>
      <c r="E493" s="107"/>
      <c r="F493" s="107"/>
      <c r="G493" s="107"/>
      <c r="H493" s="107"/>
      <c r="I493" s="70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9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70"/>
      <c r="B494" s="107"/>
      <c r="C494" s="107"/>
      <c r="D494" s="107"/>
      <c r="E494" s="107"/>
      <c r="F494" s="107"/>
      <c r="G494" s="107"/>
      <c r="H494" s="107"/>
      <c r="I494" s="70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9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70"/>
      <c r="B495" s="107"/>
      <c r="C495" s="107"/>
      <c r="D495" s="107"/>
      <c r="E495" s="107"/>
      <c r="F495" s="107"/>
      <c r="G495" s="107"/>
      <c r="H495" s="107"/>
      <c r="I495" s="70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9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70"/>
      <c r="B496" s="107"/>
      <c r="C496" s="107"/>
      <c r="D496" s="107"/>
      <c r="E496" s="107"/>
      <c r="F496" s="107"/>
      <c r="G496" s="107"/>
      <c r="H496" s="107"/>
      <c r="I496" s="70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9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70"/>
      <c r="B497" s="107"/>
      <c r="C497" s="107"/>
      <c r="D497" s="107"/>
      <c r="E497" s="107"/>
      <c r="F497" s="107"/>
      <c r="G497" s="107"/>
      <c r="H497" s="107"/>
      <c r="I497" s="70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9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70"/>
      <c r="B498" s="107"/>
      <c r="C498" s="107"/>
      <c r="D498" s="107"/>
      <c r="E498" s="107"/>
      <c r="F498" s="107"/>
      <c r="G498" s="107"/>
      <c r="H498" s="107"/>
      <c r="I498" s="70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9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70"/>
      <c r="B499" s="107"/>
      <c r="C499" s="107"/>
      <c r="D499" s="107"/>
      <c r="E499" s="107"/>
      <c r="F499" s="107"/>
      <c r="G499" s="107"/>
      <c r="H499" s="107"/>
      <c r="I499" s="70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9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70"/>
      <c r="B500" s="107"/>
      <c r="C500" s="107"/>
      <c r="D500" s="107"/>
      <c r="E500" s="107"/>
      <c r="F500" s="107"/>
      <c r="G500" s="107"/>
      <c r="H500" s="107"/>
      <c r="I500" s="70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9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70"/>
      <c r="B501" s="107"/>
      <c r="C501" s="107"/>
      <c r="D501" s="107"/>
      <c r="E501" s="107"/>
      <c r="F501" s="107"/>
      <c r="G501" s="107"/>
      <c r="H501" s="107"/>
      <c r="I501" s="70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9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70"/>
      <c r="B502" s="107"/>
      <c r="C502" s="107"/>
      <c r="D502" s="107"/>
      <c r="E502" s="107"/>
      <c r="F502" s="107"/>
      <c r="G502" s="107"/>
      <c r="H502" s="107"/>
      <c r="I502" s="70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9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70"/>
      <c r="B503" s="107"/>
      <c r="C503" s="107"/>
      <c r="D503" s="107"/>
      <c r="E503" s="107"/>
      <c r="F503" s="107"/>
      <c r="G503" s="107"/>
      <c r="H503" s="107"/>
      <c r="I503" s="70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9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70"/>
      <c r="B504" s="107"/>
      <c r="C504" s="107"/>
      <c r="D504" s="107"/>
      <c r="E504" s="107"/>
      <c r="F504" s="107"/>
      <c r="G504" s="107"/>
      <c r="H504" s="107"/>
      <c r="I504" s="70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9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70"/>
      <c r="B505" s="107"/>
      <c r="C505" s="107"/>
      <c r="D505" s="107"/>
      <c r="E505" s="107"/>
      <c r="F505" s="107"/>
      <c r="G505" s="107"/>
      <c r="H505" s="107"/>
      <c r="I505" s="70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9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70"/>
      <c r="B506" s="107"/>
      <c r="C506" s="107"/>
      <c r="D506" s="107"/>
      <c r="E506" s="107"/>
      <c r="F506" s="107"/>
      <c r="G506" s="107"/>
      <c r="H506" s="107"/>
      <c r="I506" s="70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9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70"/>
      <c r="B507" s="107"/>
      <c r="C507" s="107"/>
      <c r="D507" s="107"/>
      <c r="E507" s="107"/>
      <c r="F507" s="107"/>
      <c r="G507" s="107"/>
      <c r="H507" s="107"/>
      <c r="I507" s="70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9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70"/>
      <c r="B508" s="107"/>
      <c r="C508" s="107"/>
      <c r="D508" s="107"/>
      <c r="E508" s="107"/>
      <c r="F508" s="107"/>
      <c r="G508" s="107"/>
      <c r="H508" s="107"/>
      <c r="I508" s="70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9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70"/>
      <c r="B509" s="107"/>
      <c r="C509" s="107"/>
      <c r="D509" s="107"/>
      <c r="E509" s="107"/>
      <c r="F509" s="107"/>
      <c r="G509" s="107"/>
      <c r="H509" s="107"/>
      <c r="I509" s="70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9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70"/>
      <c r="B510" s="107"/>
      <c r="C510" s="107"/>
      <c r="D510" s="107"/>
      <c r="E510" s="107"/>
      <c r="F510" s="107"/>
      <c r="G510" s="107"/>
      <c r="H510" s="107"/>
      <c r="I510" s="70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9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70"/>
      <c r="B511" s="107"/>
      <c r="C511" s="107"/>
      <c r="D511" s="107"/>
      <c r="E511" s="107"/>
      <c r="F511" s="107"/>
      <c r="G511" s="107"/>
      <c r="H511" s="107"/>
      <c r="I511" s="70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9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70"/>
      <c r="B512" s="107"/>
      <c r="C512" s="107"/>
      <c r="D512" s="107"/>
      <c r="E512" s="107"/>
      <c r="F512" s="107"/>
      <c r="G512" s="107"/>
      <c r="H512" s="107"/>
      <c r="I512" s="70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9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70"/>
      <c r="B513" s="107"/>
      <c r="C513" s="107"/>
      <c r="D513" s="107"/>
      <c r="E513" s="107"/>
      <c r="F513" s="107"/>
      <c r="G513" s="107"/>
      <c r="H513" s="107"/>
      <c r="I513" s="70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9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70"/>
      <c r="B514" s="107"/>
      <c r="C514" s="107"/>
      <c r="D514" s="107"/>
      <c r="E514" s="107"/>
      <c r="F514" s="107"/>
      <c r="G514" s="107"/>
      <c r="H514" s="107"/>
      <c r="I514" s="70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9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70"/>
      <c r="B515" s="107"/>
      <c r="C515" s="107"/>
      <c r="D515" s="107"/>
      <c r="E515" s="107"/>
      <c r="F515" s="107"/>
      <c r="G515" s="107"/>
      <c r="H515" s="107"/>
      <c r="I515" s="70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9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70"/>
      <c r="B516" s="107"/>
      <c r="C516" s="107"/>
      <c r="D516" s="107"/>
      <c r="E516" s="107"/>
      <c r="F516" s="107"/>
      <c r="G516" s="107"/>
      <c r="H516" s="107"/>
      <c r="I516" s="70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9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70"/>
      <c r="B517" s="107"/>
      <c r="C517" s="107"/>
      <c r="D517" s="107"/>
      <c r="E517" s="107"/>
      <c r="F517" s="107"/>
      <c r="G517" s="107"/>
      <c r="H517" s="107"/>
      <c r="I517" s="70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9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70"/>
      <c r="B518" s="107"/>
      <c r="C518" s="107"/>
      <c r="D518" s="107"/>
      <c r="E518" s="107"/>
      <c r="F518" s="107"/>
      <c r="G518" s="107"/>
      <c r="H518" s="107"/>
      <c r="I518" s="70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9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70"/>
      <c r="B519" s="107"/>
      <c r="C519" s="107"/>
      <c r="D519" s="107"/>
      <c r="E519" s="107"/>
      <c r="F519" s="107"/>
      <c r="G519" s="107"/>
      <c r="H519" s="107"/>
      <c r="I519" s="70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9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70"/>
      <c r="B520" s="107"/>
      <c r="C520" s="107"/>
      <c r="D520" s="107"/>
      <c r="E520" s="107"/>
      <c r="F520" s="107"/>
      <c r="G520" s="107"/>
      <c r="H520" s="107"/>
      <c r="I520" s="70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9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70"/>
      <c r="B521" s="107"/>
      <c r="C521" s="107"/>
      <c r="D521" s="107"/>
      <c r="E521" s="107"/>
      <c r="F521" s="107"/>
      <c r="G521" s="107"/>
      <c r="H521" s="107"/>
      <c r="I521" s="70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9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70"/>
      <c r="B522" s="107"/>
      <c r="C522" s="107"/>
      <c r="D522" s="107"/>
      <c r="E522" s="107"/>
      <c r="F522" s="107"/>
      <c r="G522" s="107"/>
      <c r="H522" s="107"/>
      <c r="I522" s="70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9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70"/>
      <c r="B523" s="107"/>
      <c r="C523" s="107"/>
      <c r="D523" s="107"/>
      <c r="E523" s="107"/>
      <c r="F523" s="107"/>
      <c r="G523" s="107"/>
      <c r="H523" s="107"/>
      <c r="I523" s="70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9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70"/>
      <c r="B524" s="107"/>
      <c r="C524" s="107"/>
      <c r="D524" s="107"/>
      <c r="E524" s="107"/>
      <c r="F524" s="107"/>
      <c r="G524" s="107"/>
      <c r="H524" s="107"/>
      <c r="I524" s="70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9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70"/>
      <c r="B525" s="107"/>
      <c r="C525" s="107"/>
      <c r="D525" s="107"/>
      <c r="E525" s="107"/>
      <c r="F525" s="107"/>
      <c r="G525" s="107"/>
      <c r="H525" s="107"/>
      <c r="I525" s="70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9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70"/>
      <c r="B526" s="107"/>
      <c r="C526" s="107"/>
      <c r="D526" s="107"/>
      <c r="E526" s="107"/>
      <c r="F526" s="107"/>
      <c r="G526" s="107"/>
      <c r="H526" s="107"/>
      <c r="I526" s="70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9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70"/>
      <c r="B527" s="107"/>
      <c r="C527" s="107"/>
      <c r="D527" s="107"/>
      <c r="E527" s="107"/>
      <c r="F527" s="107"/>
      <c r="G527" s="107"/>
      <c r="H527" s="107"/>
      <c r="I527" s="70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9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70"/>
      <c r="B528" s="107"/>
      <c r="C528" s="107"/>
      <c r="D528" s="107"/>
      <c r="E528" s="107"/>
      <c r="F528" s="107"/>
      <c r="G528" s="107"/>
      <c r="H528" s="107"/>
      <c r="I528" s="70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9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70"/>
      <c r="B529" s="107"/>
      <c r="C529" s="107"/>
      <c r="D529" s="107"/>
      <c r="E529" s="107"/>
      <c r="F529" s="107"/>
      <c r="G529" s="107"/>
      <c r="H529" s="107"/>
      <c r="I529" s="70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9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70"/>
      <c r="B530" s="107"/>
      <c r="C530" s="107"/>
      <c r="D530" s="107"/>
      <c r="E530" s="107"/>
      <c r="F530" s="107"/>
      <c r="G530" s="107"/>
      <c r="H530" s="107"/>
      <c r="I530" s="70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9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70"/>
      <c r="B531" s="107"/>
      <c r="C531" s="107"/>
      <c r="D531" s="107"/>
      <c r="E531" s="107"/>
      <c r="F531" s="107"/>
      <c r="G531" s="107"/>
      <c r="H531" s="107"/>
      <c r="I531" s="70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9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70"/>
      <c r="B532" s="107"/>
      <c r="C532" s="107"/>
      <c r="D532" s="107"/>
      <c r="E532" s="107"/>
      <c r="F532" s="107"/>
      <c r="G532" s="107"/>
      <c r="H532" s="107"/>
      <c r="I532" s="70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9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70"/>
      <c r="B533" s="107"/>
      <c r="C533" s="107"/>
      <c r="D533" s="107"/>
      <c r="E533" s="107"/>
      <c r="F533" s="107"/>
      <c r="G533" s="107"/>
      <c r="H533" s="107"/>
      <c r="I533" s="70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9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70"/>
      <c r="B534" s="107"/>
      <c r="C534" s="107"/>
      <c r="D534" s="107"/>
      <c r="E534" s="107"/>
      <c r="F534" s="107"/>
      <c r="G534" s="107"/>
      <c r="H534" s="107"/>
      <c r="I534" s="70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9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70"/>
      <c r="B535" s="107"/>
      <c r="C535" s="107"/>
      <c r="D535" s="107"/>
      <c r="E535" s="107"/>
      <c r="F535" s="107"/>
      <c r="G535" s="107"/>
      <c r="H535" s="107"/>
      <c r="I535" s="70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9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70"/>
      <c r="B536" s="107"/>
      <c r="C536" s="107"/>
      <c r="D536" s="107"/>
      <c r="E536" s="107"/>
      <c r="F536" s="107"/>
      <c r="G536" s="107"/>
      <c r="H536" s="107"/>
      <c r="I536" s="70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9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70"/>
      <c r="B537" s="107"/>
      <c r="C537" s="107"/>
      <c r="D537" s="107"/>
      <c r="E537" s="107"/>
      <c r="F537" s="107"/>
      <c r="G537" s="107"/>
      <c r="H537" s="107"/>
      <c r="I537" s="70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9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70"/>
      <c r="B538" s="107"/>
      <c r="C538" s="107"/>
      <c r="D538" s="107"/>
      <c r="E538" s="107"/>
      <c r="F538" s="107"/>
      <c r="G538" s="107"/>
      <c r="H538" s="107"/>
      <c r="I538" s="70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9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70"/>
      <c r="B539" s="107"/>
      <c r="C539" s="107"/>
      <c r="D539" s="107"/>
      <c r="E539" s="107"/>
      <c r="F539" s="107"/>
      <c r="G539" s="107"/>
      <c r="H539" s="107"/>
      <c r="I539" s="70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9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70"/>
      <c r="B540" s="107"/>
      <c r="C540" s="107"/>
      <c r="D540" s="107"/>
      <c r="E540" s="107"/>
      <c r="F540" s="107"/>
      <c r="G540" s="107"/>
      <c r="H540" s="107"/>
      <c r="I540" s="70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9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70"/>
      <c r="B541" s="107"/>
      <c r="C541" s="107"/>
      <c r="D541" s="107"/>
      <c r="E541" s="107"/>
      <c r="F541" s="107"/>
      <c r="G541" s="107"/>
      <c r="H541" s="107"/>
      <c r="I541" s="70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9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70"/>
      <c r="B542" s="107"/>
      <c r="C542" s="107"/>
      <c r="D542" s="107"/>
      <c r="E542" s="107"/>
      <c r="F542" s="107"/>
      <c r="G542" s="107"/>
      <c r="H542" s="107"/>
      <c r="I542" s="70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9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70"/>
      <c r="B543" s="107"/>
      <c r="C543" s="107"/>
      <c r="D543" s="107"/>
      <c r="E543" s="107"/>
      <c r="F543" s="107"/>
      <c r="G543" s="107"/>
      <c r="H543" s="107"/>
      <c r="I543" s="70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9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70"/>
      <c r="B544" s="107"/>
      <c r="C544" s="107"/>
      <c r="D544" s="107"/>
      <c r="E544" s="107"/>
      <c r="F544" s="107"/>
      <c r="G544" s="107"/>
      <c r="H544" s="107"/>
      <c r="I544" s="70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9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70"/>
      <c r="B545" s="107"/>
      <c r="C545" s="107"/>
      <c r="D545" s="107"/>
      <c r="E545" s="107"/>
      <c r="F545" s="107"/>
      <c r="G545" s="107"/>
      <c r="H545" s="107"/>
      <c r="I545" s="70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9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70"/>
      <c r="B546" s="107"/>
      <c r="C546" s="107"/>
      <c r="D546" s="107"/>
      <c r="E546" s="107"/>
      <c r="F546" s="107"/>
      <c r="G546" s="107"/>
      <c r="H546" s="107"/>
      <c r="I546" s="70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9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70"/>
      <c r="B547" s="107"/>
      <c r="C547" s="107"/>
      <c r="D547" s="107"/>
      <c r="E547" s="107"/>
      <c r="F547" s="107"/>
      <c r="G547" s="107"/>
      <c r="H547" s="107"/>
      <c r="I547" s="70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9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70"/>
      <c r="B548" s="107"/>
      <c r="C548" s="107"/>
      <c r="D548" s="107"/>
      <c r="E548" s="107"/>
      <c r="F548" s="107"/>
      <c r="G548" s="107"/>
      <c r="H548" s="107"/>
      <c r="I548" s="70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9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70"/>
      <c r="B549" s="107"/>
      <c r="C549" s="107"/>
      <c r="D549" s="107"/>
      <c r="E549" s="107"/>
      <c r="F549" s="107"/>
      <c r="G549" s="107"/>
      <c r="H549" s="107"/>
      <c r="I549" s="70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9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70"/>
      <c r="B550" s="107"/>
      <c r="C550" s="107"/>
      <c r="D550" s="107"/>
      <c r="E550" s="107"/>
      <c r="F550" s="107"/>
      <c r="G550" s="107"/>
      <c r="H550" s="107"/>
      <c r="I550" s="70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9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70"/>
      <c r="B551" s="107"/>
      <c r="C551" s="107"/>
      <c r="D551" s="107"/>
      <c r="E551" s="107"/>
      <c r="F551" s="107"/>
      <c r="G551" s="107"/>
      <c r="H551" s="107"/>
      <c r="I551" s="70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9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70"/>
      <c r="B552" s="107"/>
      <c r="C552" s="107"/>
      <c r="D552" s="107"/>
      <c r="E552" s="107"/>
      <c r="F552" s="107"/>
      <c r="G552" s="107"/>
      <c r="H552" s="107"/>
      <c r="I552" s="70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9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70"/>
      <c r="B553" s="107"/>
      <c r="C553" s="107"/>
      <c r="D553" s="107"/>
      <c r="E553" s="107"/>
      <c r="F553" s="107"/>
      <c r="G553" s="107"/>
      <c r="H553" s="107"/>
      <c r="I553" s="70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9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70"/>
      <c r="B554" s="107"/>
      <c r="C554" s="107"/>
      <c r="D554" s="107"/>
      <c r="E554" s="107"/>
      <c r="F554" s="107"/>
      <c r="G554" s="107"/>
      <c r="H554" s="107"/>
      <c r="I554" s="70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9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70"/>
      <c r="B555" s="107"/>
      <c r="C555" s="107"/>
      <c r="D555" s="107"/>
      <c r="E555" s="107"/>
      <c r="F555" s="107"/>
      <c r="G555" s="107"/>
      <c r="H555" s="107"/>
      <c r="I555" s="70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9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70"/>
      <c r="B556" s="107"/>
      <c r="C556" s="107"/>
      <c r="D556" s="107"/>
      <c r="E556" s="107"/>
      <c r="F556" s="107"/>
      <c r="G556" s="107"/>
      <c r="H556" s="107"/>
      <c r="I556" s="70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9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70"/>
      <c r="B557" s="107"/>
      <c r="C557" s="107"/>
      <c r="D557" s="107"/>
      <c r="E557" s="107"/>
      <c r="F557" s="107"/>
      <c r="G557" s="107"/>
      <c r="H557" s="107"/>
      <c r="I557" s="70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9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70"/>
      <c r="B558" s="107"/>
      <c r="C558" s="107"/>
      <c r="D558" s="107"/>
      <c r="E558" s="107"/>
      <c r="F558" s="107"/>
      <c r="G558" s="107"/>
      <c r="H558" s="107"/>
      <c r="I558" s="70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9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70"/>
      <c r="B559" s="107"/>
      <c r="C559" s="107"/>
      <c r="D559" s="107"/>
      <c r="E559" s="107"/>
      <c r="F559" s="107"/>
      <c r="G559" s="107"/>
      <c r="H559" s="107"/>
      <c r="I559" s="70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9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70"/>
      <c r="B560" s="107"/>
      <c r="C560" s="107"/>
      <c r="D560" s="107"/>
      <c r="E560" s="107"/>
      <c r="F560" s="107"/>
      <c r="G560" s="107"/>
      <c r="H560" s="107"/>
      <c r="I560" s="70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9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70"/>
      <c r="B561" s="107"/>
      <c r="C561" s="107"/>
      <c r="D561" s="107"/>
      <c r="E561" s="107"/>
      <c r="F561" s="107"/>
      <c r="G561" s="107"/>
      <c r="H561" s="107"/>
      <c r="I561" s="70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9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70"/>
      <c r="B562" s="107"/>
      <c r="C562" s="107"/>
      <c r="D562" s="107"/>
      <c r="E562" s="107"/>
      <c r="F562" s="107"/>
      <c r="G562" s="107"/>
      <c r="H562" s="107"/>
      <c r="I562" s="70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9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70"/>
      <c r="B563" s="107"/>
      <c r="C563" s="107"/>
      <c r="D563" s="107"/>
      <c r="E563" s="107"/>
      <c r="F563" s="107"/>
      <c r="G563" s="107"/>
      <c r="H563" s="107"/>
      <c r="I563" s="70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9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70"/>
      <c r="B564" s="107"/>
      <c r="C564" s="107"/>
      <c r="D564" s="107"/>
      <c r="E564" s="107"/>
      <c r="F564" s="107"/>
      <c r="G564" s="107"/>
      <c r="H564" s="107"/>
      <c r="I564" s="70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9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70"/>
      <c r="B565" s="107"/>
      <c r="C565" s="107"/>
      <c r="D565" s="107"/>
      <c r="E565" s="107"/>
      <c r="F565" s="107"/>
      <c r="G565" s="107"/>
      <c r="H565" s="107"/>
      <c r="I565" s="70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9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70"/>
      <c r="B566" s="107"/>
      <c r="C566" s="107"/>
      <c r="D566" s="107"/>
      <c r="E566" s="107"/>
      <c r="F566" s="107"/>
      <c r="G566" s="107"/>
      <c r="H566" s="107"/>
      <c r="I566" s="70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9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70"/>
      <c r="B567" s="107"/>
      <c r="C567" s="107"/>
      <c r="D567" s="107"/>
      <c r="E567" s="107"/>
      <c r="F567" s="107"/>
      <c r="G567" s="107"/>
      <c r="H567" s="107"/>
      <c r="I567" s="70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9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70"/>
      <c r="B568" s="107"/>
      <c r="C568" s="107"/>
      <c r="D568" s="107"/>
      <c r="E568" s="107"/>
      <c r="F568" s="107"/>
      <c r="G568" s="107"/>
      <c r="H568" s="107"/>
      <c r="I568" s="70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9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70"/>
      <c r="B569" s="107"/>
      <c r="C569" s="107"/>
      <c r="D569" s="107"/>
      <c r="E569" s="107"/>
      <c r="F569" s="107"/>
      <c r="G569" s="107"/>
      <c r="H569" s="107"/>
      <c r="I569" s="70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9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70"/>
      <c r="B570" s="107"/>
      <c r="C570" s="107"/>
      <c r="D570" s="107"/>
      <c r="E570" s="107"/>
      <c r="F570" s="107"/>
      <c r="G570" s="107"/>
      <c r="H570" s="107"/>
      <c r="I570" s="70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9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70"/>
      <c r="B571" s="107"/>
      <c r="C571" s="107"/>
      <c r="D571" s="107"/>
      <c r="E571" s="107"/>
      <c r="F571" s="107"/>
      <c r="G571" s="107"/>
      <c r="H571" s="107"/>
      <c r="I571" s="70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9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70"/>
      <c r="B572" s="107"/>
      <c r="C572" s="107"/>
      <c r="D572" s="107"/>
      <c r="E572" s="107"/>
      <c r="F572" s="107"/>
      <c r="G572" s="107"/>
      <c r="H572" s="107"/>
      <c r="I572" s="70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9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70"/>
      <c r="B573" s="107"/>
      <c r="C573" s="107"/>
      <c r="D573" s="107"/>
      <c r="E573" s="107"/>
      <c r="F573" s="107"/>
      <c r="G573" s="107"/>
      <c r="H573" s="107"/>
      <c r="I573" s="70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9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70"/>
      <c r="B574" s="107"/>
      <c r="C574" s="107"/>
      <c r="D574" s="107"/>
      <c r="E574" s="107"/>
      <c r="F574" s="107"/>
      <c r="G574" s="107"/>
      <c r="H574" s="107"/>
      <c r="I574" s="70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9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70"/>
      <c r="B575" s="107"/>
      <c r="C575" s="107"/>
      <c r="D575" s="107"/>
      <c r="E575" s="107"/>
      <c r="F575" s="107"/>
      <c r="G575" s="107"/>
      <c r="H575" s="107"/>
      <c r="I575" s="70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9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70"/>
      <c r="B576" s="107"/>
      <c r="C576" s="107"/>
      <c r="D576" s="107"/>
      <c r="E576" s="107"/>
      <c r="F576" s="107"/>
      <c r="G576" s="107"/>
      <c r="H576" s="107"/>
      <c r="I576" s="70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9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70"/>
      <c r="B577" s="107"/>
      <c r="C577" s="107"/>
      <c r="D577" s="107"/>
      <c r="E577" s="107"/>
      <c r="F577" s="107"/>
      <c r="G577" s="107"/>
      <c r="H577" s="107"/>
      <c r="I577" s="70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9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70"/>
      <c r="B578" s="107"/>
      <c r="C578" s="107"/>
      <c r="D578" s="107"/>
      <c r="E578" s="107"/>
      <c r="F578" s="107"/>
      <c r="G578" s="107"/>
      <c r="H578" s="107"/>
      <c r="I578" s="70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9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70"/>
      <c r="B579" s="107"/>
      <c r="C579" s="107"/>
      <c r="D579" s="107"/>
      <c r="E579" s="107"/>
      <c r="F579" s="107"/>
      <c r="G579" s="107"/>
      <c r="H579" s="107"/>
      <c r="I579" s="70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9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70"/>
      <c r="B580" s="107"/>
      <c r="C580" s="107"/>
      <c r="D580" s="107"/>
      <c r="E580" s="107"/>
      <c r="F580" s="107"/>
      <c r="G580" s="107"/>
      <c r="H580" s="107"/>
      <c r="I580" s="70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9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70"/>
      <c r="B581" s="107"/>
      <c r="C581" s="107"/>
      <c r="D581" s="107"/>
      <c r="E581" s="107"/>
      <c r="F581" s="107"/>
      <c r="G581" s="107"/>
      <c r="H581" s="107"/>
      <c r="I581" s="70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9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70"/>
      <c r="B582" s="107"/>
      <c r="C582" s="107"/>
      <c r="D582" s="107"/>
      <c r="E582" s="107"/>
      <c r="F582" s="107"/>
      <c r="G582" s="107"/>
      <c r="H582" s="107"/>
      <c r="I582" s="70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9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70"/>
      <c r="B583" s="107"/>
      <c r="C583" s="107"/>
      <c r="D583" s="107"/>
      <c r="E583" s="107"/>
      <c r="F583" s="107"/>
      <c r="G583" s="107"/>
      <c r="H583" s="107"/>
      <c r="I583" s="70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9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70"/>
      <c r="B584" s="107"/>
      <c r="C584" s="107"/>
      <c r="D584" s="107"/>
      <c r="E584" s="107"/>
      <c r="F584" s="107"/>
      <c r="G584" s="107"/>
      <c r="H584" s="107"/>
      <c r="I584" s="70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9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70"/>
      <c r="B585" s="107"/>
      <c r="C585" s="107"/>
      <c r="D585" s="107"/>
      <c r="E585" s="107"/>
      <c r="F585" s="107"/>
      <c r="G585" s="107"/>
      <c r="H585" s="107"/>
      <c r="I585" s="70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9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70"/>
      <c r="B586" s="107"/>
      <c r="C586" s="107"/>
      <c r="D586" s="107"/>
      <c r="E586" s="107"/>
      <c r="F586" s="107"/>
      <c r="G586" s="107"/>
      <c r="H586" s="107"/>
      <c r="I586" s="70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9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70"/>
      <c r="B587" s="107"/>
      <c r="C587" s="107"/>
      <c r="D587" s="107"/>
      <c r="E587" s="107"/>
      <c r="F587" s="107"/>
      <c r="G587" s="107"/>
      <c r="H587" s="107"/>
      <c r="I587" s="70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9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70"/>
      <c r="B588" s="107"/>
      <c r="C588" s="107"/>
      <c r="D588" s="107"/>
      <c r="E588" s="107"/>
      <c r="F588" s="107"/>
      <c r="G588" s="107"/>
      <c r="H588" s="107"/>
      <c r="I588" s="70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9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70"/>
      <c r="B589" s="107"/>
      <c r="C589" s="107"/>
      <c r="D589" s="107"/>
      <c r="E589" s="107"/>
      <c r="F589" s="107"/>
      <c r="G589" s="107"/>
      <c r="H589" s="107"/>
      <c r="I589" s="70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9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70"/>
      <c r="B590" s="107"/>
      <c r="C590" s="107"/>
      <c r="D590" s="107"/>
      <c r="E590" s="107"/>
      <c r="F590" s="107"/>
      <c r="G590" s="107"/>
      <c r="H590" s="107"/>
      <c r="I590" s="70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9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70"/>
      <c r="B591" s="107"/>
      <c r="C591" s="107"/>
      <c r="D591" s="107"/>
      <c r="E591" s="107"/>
      <c r="F591" s="107"/>
      <c r="G591" s="107"/>
      <c r="H591" s="107"/>
      <c r="I591" s="70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9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70"/>
      <c r="B592" s="107"/>
      <c r="C592" s="107"/>
      <c r="D592" s="107"/>
      <c r="E592" s="107"/>
      <c r="F592" s="107"/>
      <c r="G592" s="107"/>
      <c r="H592" s="107"/>
      <c r="I592" s="70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9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70"/>
      <c r="B593" s="107"/>
      <c r="C593" s="107"/>
      <c r="D593" s="107"/>
      <c r="E593" s="107"/>
      <c r="F593" s="107"/>
      <c r="G593" s="107"/>
      <c r="H593" s="107"/>
      <c r="I593" s="70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9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70"/>
      <c r="B594" s="107"/>
      <c r="C594" s="107"/>
      <c r="D594" s="107"/>
      <c r="E594" s="107"/>
      <c r="F594" s="107"/>
      <c r="G594" s="107"/>
      <c r="H594" s="107"/>
      <c r="I594" s="70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9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70"/>
      <c r="B595" s="107"/>
      <c r="C595" s="107"/>
      <c r="D595" s="107"/>
      <c r="E595" s="107"/>
      <c r="F595" s="107"/>
      <c r="G595" s="107"/>
      <c r="H595" s="107"/>
      <c r="I595" s="70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9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70"/>
      <c r="B596" s="107"/>
      <c r="C596" s="107"/>
      <c r="D596" s="107"/>
      <c r="E596" s="107"/>
      <c r="F596" s="107"/>
      <c r="G596" s="107"/>
      <c r="H596" s="107"/>
      <c r="I596" s="70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9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70"/>
      <c r="B597" s="107"/>
      <c r="C597" s="107"/>
      <c r="D597" s="107"/>
      <c r="E597" s="107"/>
      <c r="F597" s="107"/>
      <c r="G597" s="107"/>
      <c r="H597" s="107"/>
      <c r="I597" s="70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9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70"/>
      <c r="B598" s="107"/>
      <c r="C598" s="107"/>
      <c r="D598" s="107"/>
      <c r="E598" s="107"/>
      <c r="F598" s="107"/>
      <c r="G598" s="107"/>
      <c r="H598" s="107"/>
      <c r="I598" s="70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9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70"/>
      <c r="B599" s="107"/>
      <c r="C599" s="107"/>
      <c r="D599" s="107"/>
      <c r="E599" s="107"/>
      <c r="F599" s="107"/>
      <c r="G599" s="107"/>
      <c r="H599" s="107"/>
      <c r="I599" s="70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9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70"/>
      <c r="B600" s="107"/>
      <c r="C600" s="107"/>
      <c r="D600" s="107"/>
      <c r="E600" s="107"/>
      <c r="F600" s="107"/>
      <c r="G600" s="107"/>
      <c r="H600" s="107"/>
      <c r="I600" s="70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9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70"/>
      <c r="B601" s="107"/>
      <c r="C601" s="107"/>
      <c r="D601" s="107"/>
      <c r="E601" s="107"/>
      <c r="F601" s="107"/>
      <c r="G601" s="107"/>
      <c r="H601" s="107"/>
      <c r="I601" s="70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9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70"/>
      <c r="B602" s="107"/>
      <c r="C602" s="107"/>
      <c r="D602" s="107"/>
      <c r="E602" s="107"/>
      <c r="F602" s="107"/>
      <c r="G602" s="107"/>
      <c r="H602" s="107"/>
      <c r="I602" s="70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9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70"/>
      <c r="B603" s="107"/>
      <c r="C603" s="107"/>
      <c r="D603" s="107"/>
      <c r="E603" s="107"/>
      <c r="F603" s="107"/>
      <c r="G603" s="107"/>
      <c r="H603" s="107"/>
      <c r="I603" s="70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9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70"/>
      <c r="B604" s="107"/>
      <c r="C604" s="107"/>
      <c r="D604" s="107"/>
      <c r="E604" s="107"/>
      <c r="F604" s="107"/>
      <c r="G604" s="107"/>
      <c r="H604" s="107"/>
      <c r="I604" s="70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9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70"/>
      <c r="B605" s="107"/>
      <c r="C605" s="107"/>
      <c r="D605" s="107"/>
      <c r="E605" s="107"/>
      <c r="F605" s="107"/>
      <c r="G605" s="107"/>
      <c r="H605" s="107"/>
      <c r="I605" s="70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9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70"/>
      <c r="B606" s="107"/>
      <c r="C606" s="107"/>
      <c r="D606" s="107"/>
      <c r="E606" s="107"/>
      <c r="F606" s="107"/>
      <c r="G606" s="107"/>
      <c r="H606" s="107"/>
      <c r="I606" s="70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9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70"/>
      <c r="B607" s="107"/>
      <c r="C607" s="107"/>
      <c r="D607" s="107"/>
      <c r="E607" s="107"/>
      <c r="F607" s="107"/>
      <c r="G607" s="107"/>
      <c r="H607" s="107"/>
      <c r="I607" s="70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9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70"/>
      <c r="B608" s="107"/>
      <c r="C608" s="107"/>
      <c r="D608" s="107"/>
      <c r="E608" s="107"/>
      <c r="F608" s="107"/>
      <c r="G608" s="107"/>
      <c r="H608" s="107"/>
      <c r="I608" s="70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9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70"/>
      <c r="B609" s="107"/>
      <c r="C609" s="107"/>
      <c r="D609" s="107"/>
      <c r="E609" s="107"/>
      <c r="F609" s="107"/>
      <c r="G609" s="107"/>
      <c r="H609" s="107"/>
      <c r="I609" s="70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9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70"/>
      <c r="B610" s="107"/>
      <c r="C610" s="107"/>
      <c r="D610" s="107"/>
      <c r="E610" s="107"/>
      <c r="F610" s="107"/>
      <c r="G610" s="107"/>
      <c r="H610" s="107"/>
      <c r="I610" s="70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9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70"/>
      <c r="B611" s="107"/>
      <c r="C611" s="107"/>
      <c r="D611" s="107"/>
      <c r="E611" s="107"/>
      <c r="F611" s="107"/>
      <c r="G611" s="107"/>
      <c r="H611" s="107"/>
      <c r="I611" s="70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9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70"/>
      <c r="B612" s="107"/>
      <c r="C612" s="107"/>
      <c r="D612" s="107"/>
      <c r="E612" s="107"/>
      <c r="F612" s="107"/>
      <c r="G612" s="107"/>
      <c r="H612" s="107"/>
      <c r="I612" s="70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9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70"/>
      <c r="B613" s="107"/>
      <c r="C613" s="107"/>
      <c r="D613" s="107"/>
      <c r="E613" s="107"/>
      <c r="F613" s="107"/>
      <c r="G613" s="107"/>
      <c r="H613" s="107"/>
      <c r="I613" s="70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9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70"/>
      <c r="B614" s="107"/>
      <c r="C614" s="107"/>
      <c r="D614" s="107"/>
      <c r="E614" s="107"/>
      <c r="F614" s="107"/>
      <c r="G614" s="107"/>
      <c r="H614" s="107"/>
      <c r="I614" s="70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9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70"/>
      <c r="B615" s="107"/>
      <c r="C615" s="107"/>
      <c r="D615" s="107"/>
      <c r="E615" s="107"/>
      <c r="F615" s="107"/>
      <c r="G615" s="107"/>
      <c r="H615" s="107"/>
      <c r="I615" s="70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9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70"/>
      <c r="B616" s="107"/>
      <c r="C616" s="107"/>
      <c r="D616" s="107"/>
      <c r="E616" s="107"/>
      <c r="F616" s="107"/>
      <c r="G616" s="107"/>
      <c r="H616" s="107"/>
      <c r="I616" s="70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9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70"/>
      <c r="B617" s="107"/>
      <c r="C617" s="107"/>
      <c r="D617" s="107"/>
      <c r="E617" s="107"/>
      <c r="F617" s="107"/>
      <c r="G617" s="107"/>
      <c r="H617" s="107"/>
      <c r="I617" s="70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9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70"/>
      <c r="B618" s="107"/>
      <c r="C618" s="107"/>
      <c r="D618" s="107"/>
      <c r="E618" s="107"/>
      <c r="F618" s="107"/>
      <c r="G618" s="107"/>
      <c r="H618" s="107"/>
      <c r="I618" s="70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9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70"/>
      <c r="B619" s="107"/>
      <c r="C619" s="107"/>
      <c r="D619" s="107"/>
      <c r="E619" s="107"/>
      <c r="F619" s="107"/>
      <c r="G619" s="107"/>
      <c r="H619" s="107"/>
      <c r="I619" s="70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9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70"/>
      <c r="B620" s="107"/>
      <c r="C620" s="107"/>
      <c r="D620" s="107"/>
      <c r="E620" s="107"/>
      <c r="F620" s="107"/>
      <c r="G620" s="107"/>
      <c r="H620" s="107"/>
      <c r="I620" s="70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9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70"/>
      <c r="B621" s="107"/>
      <c r="C621" s="107"/>
      <c r="D621" s="107"/>
      <c r="E621" s="107"/>
      <c r="F621" s="107"/>
      <c r="G621" s="107"/>
      <c r="H621" s="107"/>
      <c r="I621" s="70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9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70"/>
      <c r="B622" s="107"/>
      <c r="C622" s="107"/>
      <c r="D622" s="107"/>
      <c r="E622" s="107"/>
      <c r="F622" s="107"/>
      <c r="G622" s="107"/>
      <c r="H622" s="107"/>
      <c r="I622" s="70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9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70"/>
      <c r="B623" s="107"/>
      <c r="C623" s="107"/>
      <c r="D623" s="107"/>
      <c r="E623" s="107"/>
      <c r="F623" s="107"/>
      <c r="G623" s="107"/>
      <c r="H623" s="107"/>
      <c r="I623" s="70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9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70"/>
      <c r="B624" s="107"/>
      <c r="C624" s="107"/>
      <c r="D624" s="107"/>
      <c r="E624" s="107"/>
      <c r="F624" s="107"/>
      <c r="G624" s="107"/>
      <c r="H624" s="107"/>
      <c r="I624" s="70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9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70"/>
      <c r="B625" s="107"/>
      <c r="C625" s="107"/>
      <c r="D625" s="107"/>
      <c r="E625" s="107"/>
      <c r="F625" s="107"/>
      <c r="G625" s="107"/>
      <c r="H625" s="107"/>
      <c r="I625" s="70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9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70"/>
      <c r="B626" s="107"/>
      <c r="C626" s="107"/>
      <c r="D626" s="107"/>
      <c r="E626" s="107"/>
      <c r="F626" s="107"/>
      <c r="G626" s="107"/>
      <c r="H626" s="107"/>
      <c r="I626" s="70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9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70"/>
      <c r="B627" s="107"/>
      <c r="C627" s="107"/>
      <c r="D627" s="107"/>
      <c r="E627" s="107"/>
      <c r="F627" s="107"/>
      <c r="G627" s="107"/>
      <c r="H627" s="107"/>
      <c r="I627" s="70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9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70"/>
      <c r="B628" s="107"/>
      <c r="C628" s="107"/>
      <c r="D628" s="107"/>
      <c r="E628" s="107"/>
      <c r="F628" s="107"/>
      <c r="G628" s="107"/>
      <c r="H628" s="107"/>
      <c r="I628" s="70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9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70"/>
      <c r="B629" s="107"/>
      <c r="C629" s="107"/>
      <c r="D629" s="107"/>
      <c r="E629" s="107"/>
      <c r="F629" s="107"/>
      <c r="G629" s="107"/>
      <c r="H629" s="107"/>
      <c r="I629" s="70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9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70"/>
      <c r="B630" s="107"/>
      <c r="C630" s="107"/>
      <c r="D630" s="107"/>
      <c r="E630" s="107"/>
      <c r="F630" s="107"/>
      <c r="G630" s="107"/>
      <c r="H630" s="107"/>
      <c r="I630" s="70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9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70"/>
      <c r="B631" s="107"/>
      <c r="C631" s="107"/>
      <c r="D631" s="107"/>
      <c r="E631" s="107"/>
      <c r="F631" s="107"/>
      <c r="G631" s="107"/>
      <c r="H631" s="107"/>
      <c r="I631" s="70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9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70"/>
      <c r="B632" s="107"/>
      <c r="C632" s="107"/>
      <c r="D632" s="107"/>
      <c r="E632" s="107"/>
      <c r="F632" s="107"/>
      <c r="G632" s="107"/>
      <c r="H632" s="107"/>
      <c r="I632" s="70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9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70"/>
      <c r="B633" s="107"/>
      <c r="C633" s="107"/>
      <c r="D633" s="107"/>
      <c r="E633" s="107"/>
      <c r="F633" s="107"/>
      <c r="G633" s="107"/>
      <c r="H633" s="107"/>
      <c r="I633" s="70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9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70"/>
      <c r="B634" s="107"/>
      <c r="C634" s="107"/>
      <c r="D634" s="107"/>
      <c r="E634" s="107"/>
      <c r="F634" s="107"/>
      <c r="G634" s="107"/>
      <c r="H634" s="107"/>
      <c r="I634" s="70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9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70"/>
      <c r="B635" s="107"/>
      <c r="C635" s="107"/>
      <c r="D635" s="107"/>
      <c r="E635" s="107"/>
      <c r="F635" s="107"/>
      <c r="G635" s="107"/>
      <c r="H635" s="107"/>
      <c r="I635" s="70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9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70"/>
      <c r="B636" s="107"/>
      <c r="C636" s="107"/>
      <c r="D636" s="107"/>
      <c r="E636" s="107"/>
      <c r="F636" s="107"/>
      <c r="G636" s="107"/>
      <c r="H636" s="107"/>
      <c r="I636" s="70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9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70"/>
      <c r="B637" s="107"/>
      <c r="C637" s="107"/>
      <c r="D637" s="107"/>
      <c r="E637" s="107"/>
      <c r="F637" s="107"/>
      <c r="G637" s="107"/>
      <c r="H637" s="107"/>
      <c r="I637" s="70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9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70"/>
      <c r="B638" s="107"/>
      <c r="C638" s="107"/>
      <c r="D638" s="107"/>
      <c r="E638" s="107"/>
      <c r="F638" s="107"/>
      <c r="G638" s="107"/>
      <c r="H638" s="107"/>
      <c r="I638" s="70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9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70"/>
      <c r="B639" s="107"/>
      <c r="C639" s="107"/>
      <c r="D639" s="107"/>
      <c r="E639" s="107"/>
      <c r="F639" s="107"/>
      <c r="G639" s="107"/>
      <c r="H639" s="107"/>
      <c r="I639" s="70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9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70"/>
      <c r="B640" s="107"/>
      <c r="C640" s="107"/>
      <c r="D640" s="107"/>
      <c r="E640" s="107"/>
      <c r="F640" s="107"/>
      <c r="G640" s="107"/>
      <c r="H640" s="107"/>
      <c r="I640" s="70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9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70"/>
      <c r="B641" s="107"/>
      <c r="C641" s="107"/>
      <c r="D641" s="107"/>
      <c r="E641" s="107"/>
      <c r="F641" s="107"/>
      <c r="G641" s="107"/>
      <c r="H641" s="107"/>
      <c r="I641" s="70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9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70"/>
      <c r="B642" s="107"/>
      <c r="C642" s="107"/>
      <c r="D642" s="107"/>
      <c r="E642" s="107"/>
      <c r="F642" s="107"/>
      <c r="G642" s="107"/>
      <c r="H642" s="107"/>
      <c r="I642" s="70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9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70"/>
      <c r="B643" s="107"/>
      <c r="C643" s="107"/>
      <c r="D643" s="107"/>
      <c r="E643" s="107"/>
      <c r="F643" s="107"/>
      <c r="G643" s="107"/>
      <c r="H643" s="107"/>
      <c r="I643" s="70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9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70"/>
      <c r="B644" s="107"/>
      <c r="C644" s="107"/>
      <c r="D644" s="107"/>
      <c r="E644" s="107"/>
      <c r="F644" s="107"/>
      <c r="G644" s="107"/>
      <c r="H644" s="107"/>
      <c r="I644" s="70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9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70"/>
      <c r="B645" s="107"/>
      <c r="C645" s="107"/>
      <c r="D645" s="107"/>
      <c r="E645" s="107"/>
      <c r="F645" s="107"/>
      <c r="G645" s="107"/>
      <c r="H645" s="107"/>
      <c r="I645" s="70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9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70"/>
      <c r="B646" s="107"/>
      <c r="C646" s="107"/>
      <c r="D646" s="107"/>
      <c r="E646" s="107"/>
      <c r="F646" s="107"/>
      <c r="G646" s="107"/>
      <c r="H646" s="107"/>
      <c r="I646" s="70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9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70"/>
      <c r="B647" s="107"/>
      <c r="C647" s="107"/>
      <c r="D647" s="107"/>
      <c r="E647" s="107"/>
      <c r="F647" s="107"/>
      <c r="G647" s="107"/>
      <c r="H647" s="107"/>
      <c r="I647" s="70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9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70"/>
      <c r="B648" s="107"/>
      <c r="C648" s="107"/>
      <c r="D648" s="107"/>
      <c r="E648" s="107"/>
      <c r="F648" s="107"/>
      <c r="G648" s="107"/>
      <c r="H648" s="107"/>
      <c r="I648" s="70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9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70"/>
      <c r="B649" s="107"/>
      <c r="C649" s="107"/>
      <c r="D649" s="107"/>
      <c r="E649" s="107"/>
      <c r="F649" s="107"/>
      <c r="G649" s="107"/>
      <c r="H649" s="107"/>
      <c r="I649" s="70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9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70"/>
      <c r="B650" s="107"/>
      <c r="C650" s="107"/>
      <c r="D650" s="107"/>
      <c r="E650" s="107"/>
      <c r="F650" s="107"/>
      <c r="G650" s="107"/>
      <c r="H650" s="107"/>
      <c r="I650" s="70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9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70"/>
      <c r="B651" s="107"/>
      <c r="C651" s="107"/>
      <c r="D651" s="107"/>
      <c r="E651" s="107"/>
      <c r="F651" s="107"/>
      <c r="G651" s="107"/>
      <c r="H651" s="107"/>
      <c r="I651" s="70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9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70"/>
      <c r="B652" s="107"/>
      <c r="C652" s="107"/>
      <c r="D652" s="107"/>
      <c r="E652" s="107"/>
      <c r="F652" s="107"/>
      <c r="G652" s="107"/>
      <c r="H652" s="107"/>
      <c r="I652" s="70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9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70"/>
      <c r="B653" s="107"/>
      <c r="C653" s="107"/>
      <c r="D653" s="107"/>
      <c r="E653" s="107"/>
      <c r="F653" s="107"/>
      <c r="G653" s="107"/>
      <c r="H653" s="107"/>
      <c r="I653" s="70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9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70"/>
      <c r="B654" s="107"/>
      <c r="C654" s="107"/>
      <c r="D654" s="107"/>
      <c r="E654" s="107"/>
      <c r="F654" s="107"/>
      <c r="G654" s="107"/>
      <c r="H654" s="107"/>
      <c r="I654" s="70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9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70"/>
      <c r="B655" s="107"/>
      <c r="C655" s="107"/>
      <c r="D655" s="107"/>
      <c r="E655" s="107"/>
      <c r="F655" s="107"/>
      <c r="G655" s="107"/>
      <c r="H655" s="107"/>
      <c r="I655" s="70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9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70"/>
      <c r="B656" s="107"/>
      <c r="C656" s="107"/>
      <c r="D656" s="107"/>
      <c r="E656" s="107"/>
      <c r="F656" s="107"/>
      <c r="G656" s="107"/>
      <c r="H656" s="107"/>
      <c r="I656" s="70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9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70"/>
      <c r="B657" s="107"/>
      <c r="C657" s="107"/>
      <c r="D657" s="107"/>
      <c r="E657" s="107"/>
      <c r="F657" s="107"/>
      <c r="G657" s="107"/>
      <c r="H657" s="107"/>
      <c r="I657" s="70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9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70"/>
      <c r="B658" s="107"/>
      <c r="C658" s="107"/>
      <c r="D658" s="107"/>
      <c r="E658" s="107"/>
      <c r="F658" s="107"/>
      <c r="G658" s="107"/>
      <c r="H658" s="107"/>
      <c r="I658" s="70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9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70"/>
      <c r="B659" s="107"/>
      <c r="C659" s="107"/>
      <c r="D659" s="107"/>
      <c r="E659" s="107"/>
      <c r="F659" s="107"/>
      <c r="G659" s="107"/>
      <c r="H659" s="107"/>
      <c r="I659" s="70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9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70"/>
      <c r="B660" s="107"/>
      <c r="C660" s="107"/>
      <c r="D660" s="107"/>
      <c r="E660" s="107"/>
      <c r="F660" s="107"/>
      <c r="G660" s="107"/>
      <c r="H660" s="107"/>
      <c r="I660" s="70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9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70"/>
      <c r="B661" s="107"/>
      <c r="C661" s="107"/>
      <c r="D661" s="107"/>
      <c r="E661" s="107"/>
      <c r="F661" s="107"/>
      <c r="G661" s="107"/>
      <c r="H661" s="107"/>
      <c r="I661" s="70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9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70"/>
      <c r="B662" s="107"/>
      <c r="C662" s="107"/>
      <c r="D662" s="107"/>
      <c r="E662" s="107"/>
      <c r="F662" s="107"/>
      <c r="G662" s="107"/>
      <c r="H662" s="107"/>
      <c r="I662" s="70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9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70"/>
      <c r="B663" s="107"/>
      <c r="C663" s="107"/>
      <c r="D663" s="107"/>
      <c r="E663" s="107"/>
      <c r="F663" s="107"/>
      <c r="G663" s="107"/>
      <c r="H663" s="107"/>
      <c r="I663" s="70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9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70"/>
      <c r="B664" s="107"/>
      <c r="C664" s="107"/>
      <c r="D664" s="107"/>
      <c r="E664" s="107"/>
      <c r="F664" s="107"/>
      <c r="G664" s="107"/>
      <c r="H664" s="107"/>
      <c r="I664" s="70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9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70"/>
      <c r="B665" s="107"/>
      <c r="C665" s="107"/>
      <c r="D665" s="107"/>
      <c r="E665" s="107"/>
      <c r="F665" s="107"/>
      <c r="G665" s="107"/>
      <c r="H665" s="107"/>
      <c r="I665" s="70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9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70"/>
      <c r="B666" s="107"/>
      <c r="C666" s="107"/>
      <c r="D666" s="107"/>
      <c r="E666" s="107"/>
      <c r="F666" s="107"/>
      <c r="G666" s="107"/>
      <c r="H666" s="107"/>
      <c r="I666" s="70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9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70"/>
      <c r="B667" s="107"/>
      <c r="C667" s="107"/>
      <c r="D667" s="107"/>
      <c r="E667" s="107"/>
      <c r="F667" s="107"/>
      <c r="G667" s="107"/>
      <c r="H667" s="107"/>
      <c r="I667" s="70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9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70"/>
      <c r="B668" s="107"/>
      <c r="C668" s="107"/>
      <c r="D668" s="107"/>
      <c r="E668" s="107"/>
      <c r="F668" s="107"/>
      <c r="G668" s="107"/>
      <c r="H668" s="107"/>
      <c r="I668" s="70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9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70"/>
      <c r="B669" s="107"/>
      <c r="C669" s="107"/>
      <c r="D669" s="107"/>
      <c r="E669" s="107"/>
      <c r="F669" s="107"/>
      <c r="G669" s="107"/>
      <c r="H669" s="107"/>
      <c r="I669" s="70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9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70"/>
      <c r="B670" s="107"/>
      <c r="C670" s="107"/>
      <c r="D670" s="107"/>
      <c r="E670" s="107"/>
      <c r="F670" s="107"/>
      <c r="G670" s="107"/>
      <c r="H670" s="107"/>
      <c r="I670" s="70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9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70"/>
      <c r="B671" s="107"/>
      <c r="C671" s="107"/>
      <c r="D671" s="107"/>
      <c r="E671" s="107"/>
      <c r="F671" s="107"/>
      <c r="G671" s="107"/>
      <c r="H671" s="107"/>
      <c r="I671" s="70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9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70"/>
      <c r="B672" s="107"/>
      <c r="C672" s="107"/>
      <c r="D672" s="107"/>
      <c r="E672" s="107"/>
      <c r="F672" s="107"/>
      <c r="G672" s="107"/>
      <c r="H672" s="107"/>
      <c r="I672" s="70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9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70"/>
      <c r="B673" s="107"/>
      <c r="C673" s="107"/>
      <c r="D673" s="107"/>
      <c r="E673" s="107"/>
      <c r="F673" s="107"/>
      <c r="G673" s="107"/>
      <c r="H673" s="107"/>
      <c r="I673" s="70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9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70"/>
      <c r="B674" s="107"/>
      <c r="C674" s="107"/>
      <c r="D674" s="107"/>
      <c r="E674" s="107"/>
      <c r="F674" s="107"/>
      <c r="G674" s="107"/>
      <c r="H674" s="107"/>
      <c r="I674" s="70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9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70"/>
      <c r="B675" s="107"/>
      <c r="C675" s="107"/>
      <c r="D675" s="107"/>
      <c r="E675" s="107"/>
      <c r="F675" s="107"/>
      <c r="G675" s="107"/>
      <c r="H675" s="107"/>
      <c r="I675" s="70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9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70"/>
      <c r="B676" s="107"/>
      <c r="C676" s="107"/>
      <c r="D676" s="107"/>
      <c r="E676" s="107"/>
      <c r="F676" s="107"/>
      <c r="G676" s="107"/>
      <c r="H676" s="107"/>
      <c r="I676" s="70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9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70"/>
      <c r="B677" s="107"/>
      <c r="C677" s="107"/>
      <c r="D677" s="107"/>
      <c r="E677" s="107"/>
      <c r="F677" s="107"/>
      <c r="G677" s="107"/>
      <c r="H677" s="107"/>
      <c r="I677" s="70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9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70"/>
      <c r="B678" s="107"/>
      <c r="C678" s="107"/>
      <c r="D678" s="107"/>
      <c r="E678" s="107"/>
      <c r="F678" s="107"/>
      <c r="G678" s="107"/>
      <c r="H678" s="107"/>
      <c r="I678" s="70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9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70"/>
      <c r="B679" s="107"/>
      <c r="C679" s="107"/>
      <c r="D679" s="107"/>
      <c r="E679" s="107"/>
      <c r="F679" s="107"/>
      <c r="G679" s="107"/>
      <c r="H679" s="107"/>
      <c r="I679" s="70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9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70"/>
      <c r="B680" s="107"/>
      <c r="C680" s="107"/>
      <c r="D680" s="107"/>
      <c r="E680" s="107"/>
      <c r="F680" s="107"/>
      <c r="G680" s="107"/>
      <c r="H680" s="107"/>
      <c r="I680" s="70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9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70"/>
      <c r="B681" s="107"/>
      <c r="C681" s="107"/>
      <c r="D681" s="107"/>
      <c r="E681" s="107"/>
      <c r="F681" s="107"/>
      <c r="G681" s="107"/>
      <c r="H681" s="107"/>
      <c r="I681" s="70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9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70"/>
      <c r="B682" s="107"/>
      <c r="C682" s="107"/>
      <c r="D682" s="107"/>
      <c r="E682" s="107"/>
      <c r="F682" s="107"/>
      <c r="G682" s="107"/>
      <c r="H682" s="107"/>
      <c r="I682" s="70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9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70"/>
      <c r="B683" s="107"/>
      <c r="C683" s="107"/>
      <c r="D683" s="107"/>
      <c r="E683" s="107"/>
      <c r="F683" s="107"/>
      <c r="G683" s="107"/>
      <c r="H683" s="107"/>
      <c r="I683" s="70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9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70"/>
      <c r="B684" s="107"/>
      <c r="C684" s="107"/>
      <c r="D684" s="107"/>
      <c r="E684" s="107"/>
      <c r="F684" s="107"/>
      <c r="G684" s="107"/>
      <c r="H684" s="107"/>
      <c r="I684" s="70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9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70"/>
      <c r="B685" s="107"/>
      <c r="C685" s="107"/>
      <c r="D685" s="107"/>
      <c r="E685" s="107"/>
      <c r="F685" s="107"/>
      <c r="G685" s="107"/>
      <c r="H685" s="107"/>
      <c r="I685" s="70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9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70"/>
      <c r="B686" s="107"/>
      <c r="C686" s="107"/>
      <c r="D686" s="107"/>
      <c r="E686" s="107"/>
      <c r="F686" s="107"/>
      <c r="G686" s="107"/>
      <c r="H686" s="107"/>
      <c r="I686" s="70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9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70"/>
      <c r="B687" s="107"/>
      <c r="C687" s="107"/>
      <c r="D687" s="107"/>
      <c r="E687" s="107"/>
      <c r="F687" s="107"/>
      <c r="G687" s="107"/>
      <c r="H687" s="107"/>
      <c r="I687" s="70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9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70"/>
      <c r="B688" s="107"/>
      <c r="C688" s="107"/>
      <c r="D688" s="107"/>
      <c r="E688" s="107"/>
      <c r="F688" s="107"/>
      <c r="G688" s="107"/>
      <c r="H688" s="107"/>
      <c r="I688" s="70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9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70"/>
      <c r="B689" s="107"/>
      <c r="C689" s="107"/>
      <c r="D689" s="107"/>
      <c r="E689" s="107"/>
      <c r="F689" s="107"/>
      <c r="G689" s="107"/>
      <c r="H689" s="107"/>
      <c r="I689" s="70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9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70"/>
      <c r="B690" s="107"/>
      <c r="C690" s="107"/>
      <c r="D690" s="107"/>
      <c r="E690" s="107"/>
      <c r="F690" s="107"/>
      <c r="G690" s="107"/>
      <c r="H690" s="107"/>
      <c r="I690" s="70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9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70"/>
      <c r="B691" s="107"/>
      <c r="C691" s="107"/>
      <c r="D691" s="107"/>
      <c r="E691" s="107"/>
      <c r="F691" s="107"/>
      <c r="G691" s="107"/>
      <c r="H691" s="107"/>
      <c r="I691" s="70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9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70"/>
      <c r="B692" s="107"/>
      <c r="C692" s="107"/>
      <c r="D692" s="107"/>
      <c r="E692" s="107"/>
      <c r="F692" s="107"/>
      <c r="G692" s="107"/>
      <c r="H692" s="107"/>
      <c r="I692" s="70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9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70"/>
      <c r="B693" s="107"/>
      <c r="C693" s="107"/>
      <c r="D693" s="107"/>
      <c r="E693" s="107"/>
      <c r="F693" s="107"/>
      <c r="G693" s="107"/>
      <c r="H693" s="107"/>
      <c r="I693" s="70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9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70"/>
      <c r="B694" s="107"/>
      <c r="C694" s="107"/>
      <c r="D694" s="107"/>
      <c r="E694" s="107"/>
      <c r="F694" s="107"/>
      <c r="G694" s="107"/>
      <c r="H694" s="107"/>
      <c r="I694" s="70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9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70"/>
      <c r="B695" s="107"/>
      <c r="C695" s="107"/>
      <c r="D695" s="107"/>
      <c r="E695" s="107"/>
      <c r="F695" s="107"/>
      <c r="G695" s="107"/>
      <c r="H695" s="107"/>
      <c r="I695" s="70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9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70"/>
      <c r="B696" s="107"/>
      <c r="C696" s="107"/>
      <c r="D696" s="107"/>
      <c r="E696" s="107"/>
      <c r="F696" s="107"/>
      <c r="G696" s="107"/>
      <c r="H696" s="107"/>
      <c r="I696" s="70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9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70"/>
      <c r="B697" s="107"/>
      <c r="C697" s="107"/>
      <c r="D697" s="107"/>
      <c r="E697" s="107"/>
      <c r="F697" s="107"/>
      <c r="G697" s="107"/>
      <c r="H697" s="107"/>
      <c r="I697" s="70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9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70"/>
      <c r="B698" s="107"/>
      <c r="C698" s="107"/>
      <c r="D698" s="107"/>
      <c r="E698" s="107"/>
      <c r="F698" s="107"/>
      <c r="G698" s="107"/>
      <c r="H698" s="107"/>
      <c r="I698" s="70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9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70"/>
      <c r="B699" s="107"/>
      <c r="C699" s="107"/>
      <c r="D699" s="107"/>
      <c r="E699" s="107"/>
      <c r="F699" s="107"/>
      <c r="G699" s="107"/>
      <c r="H699" s="107"/>
      <c r="I699" s="70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9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70"/>
      <c r="B700" s="107"/>
      <c r="C700" s="107"/>
      <c r="D700" s="107"/>
      <c r="E700" s="107"/>
      <c r="F700" s="107"/>
      <c r="G700" s="107"/>
      <c r="H700" s="107"/>
      <c r="I700" s="70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9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70"/>
      <c r="B701" s="107"/>
      <c r="C701" s="107"/>
      <c r="D701" s="107"/>
      <c r="E701" s="107"/>
      <c r="F701" s="107"/>
      <c r="G701" s="107"/>
      <c r="H701" s="107"/>
      <c r="I701" s="70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9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70"/>
      <c r="B702" s="107"/>
      <c r="C702" s="107"/>
      <c r="D702" s="107"/>
      <c r="E702" s="107"/>
      <c r="F702" s="107"/>
      <c r="G702" s="107"/>
      <c r="H702" s="107"/>
      <c r="I702" s="70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9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70"/>
      <c r="B703" s="107"/>
      <c r="C703" s="107"/>
      <c r="D703" s="107"/>
      <c r="E703" s="107"/>
      <c r="F703" s="107"/>
      <c r="G703" s="107"/>
      <c r="H703" s="107"/>
      <c r="I703" s="70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9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70"/>
      <c r="B704" s="107"/>
      <c r="C704" s="107"/>
      <c r="D704" s="107"/>
      <c r="E704" s="107"/>
      <c r="F704" s="107"/>
      <c r="G704" s="107"/>
      <c r="H704" s="107"/>
      <c r="I704" s="70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9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70"/>
      <c r="B705" s="107"/>
      <c r="C705" s="107"/>
      <c r="D705" s="107"/>
      <c r="E705" s="107"/>
      <c r="F705" s="107"/>
      <c r="G705" s="107"/>
      <c r="H705" s="107"/>
      <c r="I705" s="70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9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70"/>
      <c r="B706" s="107"/>
      <c r="C706" s="107"/>
      <c r="D706" s="107"/>
      <c r="E706" s="107"/>
      <c r="F706" s="107"/>
      <c r="G706" s="107"/>
      <c r="H706" s="107"/>
      <c r="I706" s="70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9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70"/>
      <c r="B707" s="107"/>
      <c r="C707" s="107"/>
      <c r="D707" s="107"/>
      <c r="E707" s="107"/>
      <c r="F707" s="107"/>
      <c r="G707" s="107"/>
      <c r="H707" s="107"/>
      <c r="I707" s="70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9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70"/>
      <c r="B708" s="107"/>
      <c r="C708" s="107"/>
      <c r="D708" s="107"/>
      <c r="E708" s="107"/>
      <c r="F708" s="107"/>
      <c r="G708" s="107"/>
      <c r="H708" s="107"/>
      <c r="I708" s="70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9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70"/>
      <c r="B709" s="107"/>
      <c r="C709" s="107"/>
      <c r="D709" s="107"/>
      <c r="E709" s="107"/>
      <c r="F709" s="107"/>
      <c r="G709" s="107"/>
      <c r="H709" s="107"/>
      <c r="I709" s="70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9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70"/>
      <c r="B710" s="107"/>
      <c r="C710" s="107"/>
      <c r="D710" s="107"/>
      <c r="E710" s="107"/>
      <c r="F710" s="107"/>
      <c r="G710" s="107"/>
      <c r="H710" s="107"/>
      <c r="I710" s="70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9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70"/>
      <c r="B711" s="107"/>
      <c r="C711" s="107"/>
      <c r="D711" s="107"/>
      <c r="E711" s="107"/>
      <c r="F711" s="107"/>
      <c r="G711" s="107"/>
      <c r="H711" s="107"/>
      <c r="I711" s="70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9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70"/>
      <c r="B712" s="107"/>
      <c r="C712" s="107"/>
      <c r="D712" s="107"/>
      <c r="E712" s="107"/>
      <c r="F712" s="107"/>
      <c r="G712" s="107"/>
      <c r="H712" s="107"/>
      <c r="I712" s="70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9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70"/>
      <c r="B713" s="107"/>
      <c r="C713" s="107"/>
      <c r="D713" s="107"/>
      <c r="E713" s="107"/>
      <c r="F713" s="107"/>
      <c r="G713" s="107"/>
      <c r="H713" s="107"/>
      <c r="I713" s="70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9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70"/>
      <c r="B714" s="107"/>
      <c r="C714" s="107"/>
      <c r="D714" s="107"/>
      <c r="E714" s="107"/>
      <c r="F714" s="107"/>
      <c r="G714" s="107"/>
      <c r="H714" s="107"/>
      <c r="I714" s="70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9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70"/>
      <c r="B715" s="107"/>
      <c r="C715" s="107"/>
      <c r="D715" s="107"/>
      <c r="E715" s="107"/>
      <c r="F715" s="107"/>
      <c r="G715" s="107"/>
      <c r="H715" s="107"/>
      <c r="I715" s="70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9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70"/>
      <c r="B716" s="107"/>
      <c r="C716" s="107"/>
      <c r="D716" s="107"/>
      <c r="E716" s="107"/>
      <c r="F716" s="107"/>
      <c r="G716" s="107"/>
      <c r="H716" s="107"/>
      <c r="I716" s="70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9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70"/>
      <c r="B717" s="107"/>
      <c r="C717" s="107"/>
      <c r="D717" s="107"/>
      <c r="E717" s="107"/>
      <c r="F717" s="107"/>
      <c r="G717" s="107"/>
      <c r="H717" s="107"/>
      <c r="I717" s="70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9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70"/>
      <c r="B718" s="107"/>
      <c r="C718" s="107"/>
      <c r="D718" s="107"/>
      <c r="E718" s="107"/>
      <c r="F718" s="107"/>
      <c r="G718" s="107"/>
      <c r="H718" s="107"/>
      <c r="I718" s="70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9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70"/>
      <c r="B719" s="107"/>
      <c r="C719" s="107"/>
      <c r="D719" s="107"/>
      <c r="E719" s="107"/>
      <c r="F719" s="107"/>
      <c r="G719" s="107"/>
      <c r="H719" s="107"/>
      <c r="I719" s="70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9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70"/>
      <c r="B720" s="107"/>
      <c r="C720" s="107"/>
      <c r="D720" s="107"/>
      <c r="E720" s="107"/>
      <c r="F720" s="107"/>
      <c r="G720" s="107"/>
      <c r="H720" s="107"/>
      <c r="I720" s="70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9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70"/>
      <c r="B721" s="107"/>
      <c r="C721" s="107"/>
      <c r="D721" s="107"/>
      <c r="E721" s="107"/>
      <c r="F721" s="107"/>
      <c r="G721" s="107"/>
      <c r="H721" s="107"/>
      <c r="I721" s="70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9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70"/>
      <c r="B722" s="107"/>
      <c r="C722" s="107"/>
      <c r="D722" s="107"/>
      <c r="E722" s="107"/>
      <c r="F722" s="107"/>
      <c r="G722" s="107"/>
      <c r="H722" s="107"/>
      <c r="I722" s="70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9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70"/>
      <c r="B723" s="107"/>
      <c r="C723" s="107"/>
      <c r="D723" s="107"/>
      <c r="E723" s="107"/>
      <c r="F723" s="107"/>
      <c r="G723" s="107"/>
      <c r="H723" s="107"/>
      <c r="I723" s="70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9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70"/>
      <c r="B724" s="107"/>
      <c r="C724" s="107"/>
      <c r="D724" s="107"/>
      <c r="E724" s="107"/>
      <c r="F724" s="107"/>
      <c r="G724" s="107"/>
      <c r="H724" s="107"/>
      <c r="I724" s="70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9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70"/>
      <c r="B725" s="107"/>
      <c r="C725" s="107"/>
      <c r="D725" s="107"/>
      <c r="E725" s="107"/>
      <c r="F725" s="107"/>
      <c r="G725" s="107"/>
      <c r="H725" s="107"/>
      <c r="I725" s="70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9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71"/>
      <c r="I726" s="71"/>
      <c r="AC726" s="107"/>
      <c r="AD726" s="107"/>
      <c r="AE726" s="19"/>
      <c r="AF726" s="107"/>
    </row>
    <row r="727" spans="1:42" ht="15.5" x14ac:dyDescent="0.35">
      <c r="A727" s="71"/>
      <c r="I727" s="71"/>
      <c r="AE727" s="72"/>
    </row>
    <row r="728" spans="1:42" ht="15.5" x14ac:dyDescent="0.35">
      <c r="A728" s="71"/>
      <c r="I728" s="71"/>
      <c r="AE728" s="72"/>
    </row>
    <row r="729" spans="1:42" ht="15.5" x14ac:dyDescent="0.35">
      <c r="A729" s="71"/>
      <c r="I729" s="71"/>
      <c r="AE729" s="72"/>
    </row>
    <row r="730" spans="1:42" ht="15.5" x14ac:dyDescent="0.35">
      <c r="A730" s="71"/>
      <c r="I730" s="71"/>
      <c r="AE730" s="72"/>
    </row>
    <row r="731" spans="1:42" ht="15.5" x14ac:dyDescent="0.35">
      <c r="A731" s="71"/>
      <c r="I731" s="71"/>
      <c r="AE731" s="72"/>
    </row>
    <row r="732" spans="1:42" ht="15.5" x14ac:dyDescent="0.35">
      <c r="A732" s="71"/>
      <c r="I732" s="71"/>
      <c r="AE732" s="72"/>
    </row>
    <row r="733" spans="1:42" ht="15.5" x14ac:dyDescent="0.35">
      <c r="A733" s="71"/>
      <c r="I733" s="71"/>
      <c r="AE733" s="72"/>
    </row>
    <row r="734" spans="1:42" ht="15.5" x14ac:dyDescent="0.35">
      <c r="A734" s="71"/>
      <c r="I734" s="71"/>
      <c r="AE734" s="72"/>
    </row>
    <row r="735" spans="1:42" ht="15.5" x14ac:dyDescent="0.35">
      <c r="A735" s="71"/>
      <c r="I735" s="71"/>
      <c r="AE735" s="72"/>
    </row>
    <row r="736" spans="1:42" ht="15.5" x14ac:dyDescent="0.35">
      <c r="A736" s="71"/>
      <c r="I736" s="71"/>
      <c r="AE736" s="72"/>
    </row>
    <row r="737" spans="1:31" ht="15.5" x14ac:dyDescent="0.35">
      <c r="A737" s="71"/>
      <c r="I737" s="71"/>
      <c r="AE737" s="72"/>
    </row>
    <row r="738" spans="1:31" ht="15.5" x14ac:dyDescent="0.35">
      <c r="A738" s="71"/>
      <c r="I738" s="71"/>
      <c r="AE738" s="72"/>
    </row>
    <row r="739" spans="1:31" ht="15.5" x14ac:dyDescent="0.35">
      <c r="A739" s="71"/>
      <c r="I739" s="71"/>
      <c r="AE739" s="72"/>
    </row>
    <row r="740" spans="1:31" ht="15.5" x14ac:dyDescent="0.35">
      <c r="A740" s="71"/>
      <c r="I740" s="71"/>
      <c r="AE740" s="72"/>
    </row>
    <row r="741" spans="1:31" ht="15.5" x14ac:dyDescent="0.35">
      <c r="A741" s="71"/>
      <c r="I741" s="71"/>
      <c r="AE741" s="72"/>
    </row>
    <row r="742" spans="1:31" ht="15.5" x14ac:dyDescent="0.35">
      <c r="A742" s="71"/>
      <c r="I742" s="71"/>
      <c r="AE742" s="72"/>
    </row>
    <row r="743" spans="1:31" ht="15.5" x14ac:dyDescent="0.35">
      <c r="A743" s="71"/>
      <c r="I743" s="71"/>
      <c r="AE743" s="72"/>
    </row>
    <row r="744" spans="1:31" ht="15.5" x14ac:dyDescent="0.35">
      <c r="A744" s="71"/>
      <c r="I744" s="71"/>
      <c r="AE744" s="72"/>
    </row>
    <row r="745" spans="1:31" ht="15.5" x14ac:dyDescent="0.35">
      <c r="A745" s="71"/>
      <c r="I745" s="71"/>
      <c r="AE745" s="72"/>
    </row>
  </sheetData>
  <conditionalFormatting sqref="O4:O14">
    <cfRule type="notContainsBlanks" dxfId="272" priority="1">
      <formula>LEN(TRIM(O4))&gt;0</formula>
    </cfRule>
  </conditionalFormatting>
  <conditionalFormatting sqref="Q4:Q14">
    <cfRule type="notContainsBlanks" dxfId="271" priority="2">
      <formula>LEN(TRIM(Q4))&gt;0</formula>
    </cfRule>
  </conditionalFormatting>
  <conditionalFormatting sqref="S4:S14">
    <cfRule type="notContainsBlanks" dxfId="270" priority="3">
      <formula>LEN(TRIM(S4))&gt;0</formula>
    </cfRule>
  </conditionalFormatting>
  <conditionalFormatting sqref="U4:U14">
    <cfRule type="notContainsBlanks" dxfId="269" priority="4">
      <formula>LEN(TRIM(U4))&gt;0</formula>
    </cfRule>
  </conditionalFormatting>
  <conditionalFormatting sqref="V4:V14">
    <cfRule type="notContainsBlanks" dxfId="268" priority="5">
      <formula>LEN(TRIM(V4))&gt;0</formula>
    </cfRule>
  </conditionalFormatting>
  <conditionalFormatting sqref="AD5:AD14">
    <cfRule type="containsBlanks" dxfId="267" priority="6">
      <formula>LEN(TRIM(AD5))=0</formula>
    </cfRule>
  </conditionalFormatting>
  <conditionalFormatting sqref="AD5:AD14">
    <cfRule type="beginsWith" dxfId="266" priority="7" operator="beginsWith" text="Front">
      <formula>LEFT((AD5),LEN("Front"))=("Front")</formula>
    </cfRule>
  </conditionalFormatting>
  <conditionalFormatting sqref="AD5:AD14">
    <cfRule type="beginsWith" dxfId="265" priority="8" operator="beginsWith" text="Intake">
      <formula>LEFT((AD5),LEN("Intake"))=("Intake")</formula>
    </cfRule>
  </conditionalFormatting>
  <conditionalFormatting sqref="AD5:AD14">
    <cfRule type="beginsWith" dxfId="264" priority="9" operator="beginsWith" text="HP">
      <formula>LEFT((AD5),LEN("HP"))=("HP")</formula>
    </cfRule>
  </conditionalFormatting>
  <conditionalFormatting sqref="AD5:AD14">
    <cfRule type="beginsWith" dxfId="263" priority="10" operator="beginsWith" text="Peer">
      <formula>LEFT((AD5),LEN("Peer"))=("Peer")</formula>
    </cfRule>
  </conditionalFormatting>
  <conditionalFormatting sqref="K4:K14">
    <cfRule type="notContainsBlanks" dxfId="262" priority="11">
      <formula>LEN(TRIM(K4))&gt;0</formula>
    </cfRule>
  </conditionalFormatting>
  <conditionalFormatting sqref="M4:M14">
    <cfRule type="notContainsBlanks" dxfId="261" priority="12">
      <formula>LEN(TRIM(M4))&gt;0</formula>
    </cfRule>
  </conditionalFormatting>
  <conditionalFormatting sqref="X4:X14">
    <cfRule type="notContainsBlanks" dxfId="260" priority="13">
      <formula>LEN(TRIM(X4))&gt;0</formula>
    </cfRule>
  </conditionalFormatting>
  <dataValidations count="2">
    <dataValidation type="list" allowBlank="1" showErrorMessage="1" sqref="B4:G14" xr:uid="{22611460-E587-4919-9D76-B2C431CDB136}">
      <formula1>"1,2,3,4,5,6,7,8,9,10"</formula1>
    </dataValidation>
    <dataValidation type="list" allowBlank="1" showErrorMessage="1" sqref="V4:V14" xr:uid="{2BC0F4DD-EC72-48EB-BF8C-A64F28837EED}">
      <formula1>$AC$5:$AC$14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6262C-A067-4926-A062-A87F52224DB5}">
  <dimension ref="A1:AP732"/>
  <sheetViews>
    <sheetView workbookViewId="0">
      <selection activeCell="F12" sqref="F12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68.54296875" style="106" bestFit="1" customWidth="1"/>
    <col min="10" max="10" width="7.81640625" style="106" bestFit="1" customWidth="1"/>
    <col min="11" max="11" width="11.90625" style="106" bestFit="1" customWidth="1"/>
    <col min="12" max="12" width="7.81640625" style="106" bestFit="1" customWidth="1"/>
    <col min="13" max="13" width="11.90625" style="106" bestFit="1" customWidth="1"/>
    <col min="14" max="14" width="7.81640625" style="106" bestFit="1" customWidth="1"/>
    <col min="15" max="15" width="11.9062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1.90625" style="106" bestFit="1" customWidth="1"/>
    <col min="22" max="22" width="13.453125" style="106" bestFit="1" customWidth="1"/>
    <col min="23" max="23" width="7.81640625" style="106" bestFit="1" customWidth="1"/>
    <col min="24" max="24" width="11.9062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"/>
      <c r="B1" s="130" t="s">
        <v>0</v>
      </c>
      <c r="C1" s="90"/>
      <c r="D1" s="90"/>
      <c r="E1" s="90"/>
      <c r="F1" s="90"/>
      <c r="G1" s="91"/>
      <c r="H1" s="4" t="s">
        <v>1</v>
      </c>
      <c r="I1" s="5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9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9"/>
      <c r="B2" s="10">
        <f>SUM(B4:B6)</f>
        <v>1</v>
      </c>
      <c r="C2" s="11">
        <f>SUM(C4:C6)</f>
        <v>0</v>
      </c>
      <c r="D2" s="12">
        <f>SUM(D4:D6)</f>
        <v>0</v>
      </c>
      <c r="E2" s="12">
        <f>SUM(E4:E6)</f>
        <v>2</v>
      </c>
      <c r="F2" s="12">
        <f>SUM(F4:F6)</f>
        <v>1</v>
      </c>
      <c r="G2" s="12">
        <f>SUM(G4:G6)</f>
        <v>0</v>
      </c>
      <c r="H2" s="13">
        <f>B2+C2+D2+(E2/2)</f>
        <v>2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7"/>
      <c r="AC2" s="17"/>
      <c r="AD2" s="18"/>
      <c r="AE2" s="19"/>
      <c r="AF2" s="18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20"/>
      <c r="B3" s="21" t="s">
        <v>3</v>
      </c>
      <c r="C3" s="22" t="s">
        <v>4</v>
      </c>
      <c r="D3" s="22" t="s">
        <v>5</v>
      </c>
      <c r="E3" s="22" t="s">
        <v>6</v>
      </c>
      <c r="F3" s="22" t="s">
        <v>7</v>
      </c>
      <c r="G3" s="23" t="s">
        <v>8</v>
      </c>
      <c r="H3" s="24" t="s">
        <v>9</v>
      </c>
      <c r="I3" s="25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32" t="s">
        <v>17</v>
      </c>
      <c r="W3" s="101" t="s">
        <v>18</v>
      </c>
      <c r="X3" s="96"/>
      <c r="Y3" s="34" t="s">
        <v>19</v>
      </c>
      <c r="Z3" s="35" t="s">
        <v>20</v>
      </c>
      <c r="AA3" s="36" t="s">
        <v>21</v>
      </c>
      <c r="AB3" s="37"/>
      <c r="AC3" s="17"/>
      <c r="AD3" s="18"/>
      <c r="AE3" s="19"/>
      <c r="AF3" s="18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38"/>
      <c r="B4" s="40"/>
      <c r="C4" s="40"/>
      <c r="D4" s="40"/>
      <c r="E4" s="40"/>
      <c r="F4" s="40">
        <v>1</v>
      </c>
      <c r="G4" s="40"/>
      <c r="H4" s="41" t="s">
        <v>97</v>
      </c>
      <c r="I4" s="42" t="s">
        <v>98</v>
      </c>
      <c r="J4" s="108" t="b">
        <v>1</v>
      </c>
      <c r="K4" s="109">
        <f t="shared" ref="K4:K6" ca="1" si="0">IF(J4=TRUE,IF(K4&lt;&gt;"",K4,NOW()),"")</f>
        <v>45660.336060000001</v>
      </c>
      <c r="L4" s="108" t="b">
        <v>0</v>
      </c>
      <c r="M4" s="109" t="str">
        <f t="shared" ref="M4:M6" ca="1" si="1">IF(L4=TRUE,IF(M4&lt;&gt;"",M4,NOW()),"")</f>
        <v/>
      </c>
      <c r="N4" s="108" t="b">
        <v>0</v>
      </c>
      <c r="O4" s="109" t="str">
        <f t="shared" ref="O4:O6" ca="1" si="2">IF(N4=TRUE,IF(O4&lt;&gt;"",O4,NOW()),"")</f>
        <v/>
      </c>
      <c r="P4" s="108" t="b">
        <v>0</v>
      </c>
      <c r="Q4" s="109" t="str">
        <f t="shared" ref="Q4:Q6" ca="1" si="3">IF(P4=TRUE,IF(Q4&lt;&gt;"",Q4,NOW()),"")</f>
        <v/>
      </c>
      <c r="R4" s="108" t="b">
        <v>0</v>
      </c>
      <c r="S4" s="109" t="str">
        <f t="shared" ref="S4:S6" ca="1" si="4">IF(R4=TRUE,IF(S4&lt;&gt;"",S4,NOW()),"")</f>
        <v/>
      </c>
      <c r="T4" s="108" t="b">
        <v>1</v>
      </c>
      <c r="U4" s="109">
        <f t="shared" ref="U4:U6" ca="1" si="5">IF(T4=TRUE,IF(U4&lt;&gt;"",U4,NOW()),"")</f>
        <v>45660.337879999999</v>
      </c>
      <c r="V4" s="46" t="s">
        <v>34</v>
      </c>
      <c r="W4" s="110" t="b">
        <v>1</v>
      </c>
      <c r="X4" s="48">
        <f t="shared" ref="X4:X6" ca="1" si="6">IF(W4=TRUE,IF(X4&lt;&gt;"",X4,NOW()),"")</f>
        <v>45660.344109999998</v>
      </c>
      <c r="Y4" s="49">
        <f t="shared" ref="Y4:Y6" ca="1" si="7">MIN(K4:X4)</f>
        <v>45660.336060000001</v>
      </c>
      <c r="Z4" s="49">
        <f t="shared" ref="Z4:Z6" ca="1" si="8">MAX(K4:X4)</f>
        <v>45660.344109999998</v>
      </c>
      <c r="AA4" s="50">
        <f t="shared" ref="AA4:AA6" ca="1" si="9">Z4-Y4</f>
        <v>8.0456944419999999E-3</v>
      </c>
      <c r="AB4" s="111"/>
      <c r="AC4" s="52" t="s">
        <v>24</v>
      </c>
      <c r="AD4" s="112" t="s">
        <v>25</v>
      </c>
      <c r="AE4" s="113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38"/>
      <c r="B5" s="40">
        <v>1</v>
      </c>
      <c r="C5" s="40"/>
      <c r="D5" s="40"/>
      <c r="E5" s="40"/>
      <c r="F5" s="40"/>
      <c r="G5" s="40"/>
      <c r="H5" s="41" t="s">
        <v>99</v>
      </c>
      <c r="I5" s="42"/>
      <c r="J5" s="108" t="b">
        <v>1</v>
      </c>
      <c r="K5" s="109">
        <f t="shared" ca="1" si="0"/>
        <v>45660.339930000002</v>
      </c>
      <c r="L5" s="108" t="b">
        <v>1</v>
      </c>
      <c r="M5" s="109">
        <f t="shared" ca="1" si="1"/>
        <v>45660.35972</v>
      </c>
      <c r="N5" s="108" t="b">
        <v>1</v>
      </c>
      <c r="O5" s="109">
        <f t="shared" ca="1" si="2"/>
        <v>45660.360659999998</v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45660.370110000003</v>
      </c>
      <c r="V5" s="46" t="s">
        <v>34</v>
      </c>
      <c r="W5" s="110" t="b">
        <v>1</v>
      </c>
      <c r="X5" s="48">
        <f t="shared" ca="1" si="6"/>
        <v>45660.383500000004</v>
      </c>
      <c r="Y5" s="49">
        <f t="shared" ca="1" si="7"/>
        <v>45660.339930000002</v>
      </c>
      <c r="Z5" s="49">
        <f t="shared" ca="1" si="8"/>
        <v>45660.383500000004</v>
      </c>
      <c r="AA5" s="50">
        <f t="shared" ca="1" si="9"/>
        <v>4.3572291659999998E-2</v>
      </c>
      <c r="AB5" s="111"/>
      <c r="AC5" s="114" t="s">
        <v>29</v>
      </c>
      <c r="AD5" s="115" t="str">
        <f>IFERROR( CHOOSE(MATCH(AC5,#REF!, 0),#REF!,#REF!,#REF!,#REF!,#REF!,#REF!,#REF!,#REF!,#REF!,#REF!,#REF!,#REF!,#REF!), "")</f>
        <v/>
      </c>
      <c r="AE5" s="67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38"/>
      <c r="B6" s="40"/>
      <c r="C6" s="40"/>
      <c r="D6" s="40"/>
      <c r="E6" s="40">
        <v>2</v>
      </c>
      <c r="F6" s="40"/>
      <c r="G6" s="40"/>
      <c r="H6" s="55" t="s">
        <v>100</v>
      </c>
      <c r="I6" s="42" t="s">
        <v>101</v>
      </c>
      <c r="J6" s="108" t="b">
        <v>1</v>
      </c>
      <c r="K6" s="109">
        <f t="shared" ca="1" si="0"/>
        <v>45660.393210000002</v>
      </c>
      <c r="L6" s="108" t="b">
        <v>1</v>
      </c>
      <c r="M6" s="109">
        <f t="shared" ca="1" si="1"/>
        <v>45660.393640000002</v>
      </c>
      <c r="N6" s="108" t="b">
        <v>1</v>
      </c>
      <c r="O6" s="109">
        <f t="shared" ca="1" si="2"/>
        <v>45660.395579999997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45660.399010000001</v>
      </c>
      <c r="V6" s="46" t="s">
        <v>34</v>
      </c>
      <c r="W6" s="110" t="b">
        <v>1</v>
      </c>
      <c r="X6" s="48">
        <f t="shared" ca="1" si="6"/>
        <v>45660.41072</v>
      </c>
      <c r="Y6" s="49">
        <f t="shared" ca="1" si="7"/>
        <v>45660.393210000002</v>
      </c>
      <c r="Z6" s="49">
        <f t="shared" ca="1" si="8"/>
        <v>45660.41072</v>
      </c>
      <c r="AA6" s="50">
        <f t="shared" ca="1" si="9"/>
        <v>1.7505763890000001E-2</v>
      </c>
      <c r="AB6" s="111"/>
      <c r="AC6" s="114" t="s">
        <v>23</v>
      </c>
      <c r="AD6" s="115" t="str">
        <f>IFERROR( CHOOSE(MATCH(AC6,#REF!, 0),#REF!,#REF!,#REF!,#REF!,#REF!,#REF!,#REF!,#REF!,#REF!,#REF!,#REF!,#REF!,#REF!), "")</f>
        <v/>
      </c>
      <c r="AE6" s="59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15.5" x14ac:dyDescent="0.35">
      <c r="A7" s="70"/>
      <c r="B7" s="107"/>
      <c r="C7" s="107"/>
      <c r="D7" s="107"/>
      <c r="E7" s="107"/>
      <c r="F7" s="107"/>
      <c r="G7" s="107"/>
      <c r="H7" s="107"/>
      <c r="I7" s="70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9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</row>
    <row r="8" spans="1:42" ht="15.5" x14ac:dyDescent="0.35">
      <c r="A8" s="70"/>
      <c r="B8" s="107"/>
      <c r="C8" s="107"/>
      <c r="D8" s="107"/>
      <c r="E8" s="107"/>
      <c r="F8" s="107"/>
      <c r="G8" s="107"/>
      <c r="H8" s="107"/>
      <c r="I8" s="70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9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</row>
    <row r="9" spans="1:42" ht="15.5" x14ac:dyDescent="0.35">
      <c r="A9" s="70"/>
      <c r="B9" s="107"/>
      <c r="C9" s="107"/>
      <c r="D9" s="107"/>
      <c r="E9" s="107"/>
      <c r="F9" s="107"/>
      <c r="G9" s="107"/>
      <c r="H9" s="107"/>
      <c r="I9" s="70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9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</row>
    <row r="10" spans="1:42" ht="15.5" x14ac:dyDescent="0.35">
      <c r="A10" s="70"/>
      <c r="B10" s="107"/>
      <c r="C10" s="107"/>
      <c r="D10" s="107"/>
      <c r="E10" s="107"/>
      <c r="F10" s="107"/>
      <c r="G10" s="107"/>
      <c r="H10" s="107"/>
      <c r="I10" s="70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9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</row>
    <row r="11" spans="1:42" ht="15.5" x14ac:dyDescent="0.35">
      <c r="A11" s="70"/>
      <c r="B11" s="107"/>
      <c r="C11" s="107"/>
      <c r="D11" s="107"/>
      <c r="E11" s="107"/>
      <c r="F11" s="107"/>
      <c r="G11" s="107"/>
      <c r="H11" s="107"/>
      <c r="I11" s="70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9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</row>
    <row r="12" spans="1:42" ht="15.5" x14ac:dyDescent="0.35">
      <c r="A12" s="70"/>
      <c r="B12" s="107"/>
      <c r="C12" s="107"/>
      <c r="D12" s="107"/>
      <c r="E12" s="107"/>
      <c r="F12" s="107"/>
      <c r="G12" s="107"/>
      <c r="H12" s="107"/>
      <c r="I12" s="70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9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</row>
    <row r="13" spans="1:42" ht="15.5" x14ac:dyDescent="0.35">
      <c r="A13" s="70"/>
      <c r="B13" s="107"/>
      <c r="C13" s="107"/>
      <c r="D13" s="107"/>
      <c r="E13" s="107"/>
      <c r="F13" s="107"/>
      <c r="G13" s="107"/>
      <c r="H13" s="107"/>
      <c r="I13" s="70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9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15.5" x14ac:dyDescent="0.35">
      <c r="A14" s="70"/>
      <c r="B14" s="107"/>
      <c r="C14" s="107"/>
      <c r="D14" s="107"/>
      <c r="E14" s="107"/>
      <c r="F14" s="107"/>
      <c r="G14" s="107"/>
      <c r="H14" s="107"/>
      <c r="I14" s="70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9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15.5" x14ac:dyDescent="0.35">
      <c r="A15" s="70"/>
      <c r="B15" s="107"/>
      <c r="C15" s="107"/>
      <c r="D15" s="107"/>
      <c r="E15" s="107"/>
      <c r="F15" s="107"/>
      <c r="G15" s="107"/>
      <c r="H15" s="107"/>
      <c r="I15" s="70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9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15.5" x14ac:dyDescent="0.35">
      <c r="A16" s="70"/>
      <c r="B16" s="107"/>
      <c r="C16" s="107"/>
      <c r="D16" s="107"/>
      <c r="E16" s="107"/>
      <c r="F16" s="107"/>
      <c r="G16" s="107"/>
      <c r="H16" s="107"/>
      <c r="I16" s="70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9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15.5" x14ac:dyDescent="0.35">
      <c r="A17" s="70"/>
      <c r="B17" s="107"/>
      <c r="C17" s="107"/>
      <c r="D17" s="107"/>
      <c r="E17" s="107"/>
      <c r="F17" s="107"/>
      <c r="G17" s="107"/>
      <c r="H17" s="107"/>
      <c r="I17" s="70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9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15.5" x14ac:dyDescent="0.35">
      <c r="A18" s="70"/>
      <c r="B18" s="107"/>
      <c r="C18" s="107"/>
      <c r="D18" s="107"/>
      <c r="E18" s="107"/>
      <c r="F18" s="107"/>
      <c r="G18" s="107"/>
      <c r="H18" s="107"/>
      <c r="I18" s="70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9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15.5" x14ac:dyDescent="0.35">
      <c r="A19" s="70"/>
      <c r="B19" s="107"/>
      <c r="C19" s="107"/>
      <c r="D19" s="107"/>
      <c r="E19" s="107"/>
      <c r="F19" s="107"/>
      <c r="G19" s="107"/>
      <c r="H19" s="107"/>
      <c r="I19" s="70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9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15.5" x14ac:dyDescent="0.35">
      <c r="A20" s="70"/>
      <c r="B20" s="107"/>
      <c r="C20" s="107"/>
      <c r="D20" s="107"/>
      <c r="E20" s="107"/>
      <c r="F20" s="107"/>
      <c r="G20" s="107"/>
      <c r="H20" s="107"/>
      <c r="I20" s="70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9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15.5" x14ac:dyDescent="0.35">
      <c r="A21" s="70"/>
      <c r="B21" s="107"/>
      <c r="C21" s="107"/>
      <c r="D21" s="107"/>
      <c r="E21" s="107"/>
      <c r="F21" s="107"/>
      <c r="G21" s="107"/>
      <c r="H21" s="107"/>
      <c r="I21" s="70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9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15.5" x14ac:dyDescent="0.35">
      <c r="A22" s="70"/>
      <c r="B22" s="107"/>
      <c r="C22" s="107"/>
      <c r="D22" s="107"/>
      <c r="E22" s="107"/>
      <c r="F22" s="107"/>
      <c r="G22" s="107"/>
      <c r="H22" s="107"/>
      <c r="I22" s="70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9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15.5" x14ac:dyDescent="0.35">
      <c r="A23" s="70"/>
      <c r="B23" s="107"/>
      <c r="C23" s="107"/>
      <c r="D23" s="107"/>
      <c r="E23" s="107"/>
      <c r="F23" s="107"/>
      <c r="G23" s="107"/>
      <c r="H23" s="107"/>
      <c r="I23" s="70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9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15.5" x14ac:dyDescent="0.35">
      <c r="A24" s="70"/>
      <c r="B24" s="107"/>
      <c r="C24" s="107"/>
      <c r="D24" s="107"/>
      <c r="E24" s="107"/>
      <c r="F24" s="107"/>
      <c r="G24" s="107"/>
      <c r="H24" s="107"/>
      <c r="I24" s="70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9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15.5" x14ac:dyDescent="0.35">
      <c r="A25" s="70"/>
      <c r="B25" s="107"/>
      <c r="C25" s="107"/>
      <c r="D25" s="107"/>
      <c r="E25" s="107"/>
      <c r="F25" s="107"/>
      <c r="G25" s="107"/>
      <c r="H25" s="107"/>
      <c r="I25" s="70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9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15.5" x14ac:dyDescent="0.35">
      <c r="A26" s="70"/>
      <c r="B26" s="107"/>
      <c r="C26" s="107"/>
      <c r="D26" s="107"/>
      <c r="E26" s="107"/>
      <c r="F26" s="107"/>
      <c r="G26" s="107"/>
      <c r="H26" s="107"/>
      <c r="I26" s="70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9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15.5" x14ac:dyDescent="0.35">
      <c r="A27" s="70"/>
      <c r="B27" s="107"/>
      <c r="C27" s="107"/>
      <c r="D27" s="107"/>
      <c r="E27" s="107"/>
      <c r="F27" s="107"/>
      <c r="G27" s="107"/>
      <c r="H27" s="107"/>
      <c r="I27" s="70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9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15.5" x14ac:dyDescent="0.35">
      <c r="A28" s="70"/>
      <c r="B28" s="107"/>
      <c r="C28" s="107"/>
      <c r="D28" s="107"/>
      <c r="E28" s="107"/>
      <c r="F28" s="107"/>
      <c r="G28" s="107"/>
      <c r="H28" s="107"/>
      <c r="I28" s="70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9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15.5" x14ac:dyDescent="0.35">
      <c r="A29" s="70"/>
      <c r="B29" s="107"/>
      <c r="C29" s="107"/>
      <c r="D29" s="107"/>
      <c r="E29" s="107"/>
      <c r="F29" s="107"/>
      <c r="G29" s="107"/>
      <c r="H29" s="107"/>
      <c r="I29" s="70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9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70"/>
      <c r="B30" s="107"/>
      <c r="C30" s="107"/>
      <c r="D30" s="107"/>
      <c r="E30" s="107"/>
      <c r="F30" s="107"/>
      <c r="G30" s="107"/>
      <c r="H30" s="107"/>
      <c r="I30" s="70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9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70"/>
      <c r="B31" s="107"/>
      <c r="C31" s="107"/>
      <c r="D31" s="107"/>
      <c r="E31" s="107"/>
      <c r="F31" s="107"/>
      <c r="G31" s="107"/>
      <c r="H31" s="107"/>
      <c r="I31" s="70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9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70"/>
      <c r="B32" s="107"/>
      <c r="C32" s="107"/>
      <c r="D32" s="107"/>
      <c r="E32" s="107"/>
      <c r="F32" s="107"/>
      <c r="G32" s="107"/>
      <c r="H32" s="107"/>
      <c r="I32" s="70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9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70"/>
      <c r="B33" s="107"/>
      <c r="C33" s="107"/>
      <c r="D33" s="107"/>
      <c r="E33" s="107"/>
      <c r="F33" s="107"/>
      <c r="G33" s="107"/>
      <c r="H33" s="107"/>
      <c r="I33" s="70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9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70"/>
      <c r="B34" s="107"/>
      <c r="C34" s="107"/>
      <c r="D34" s="107"/>
      <c r="E34" s="107"/>
      <c r="F34" s="107"/>
      <c r="G34" s="107"/>
      <c r="H34" s="107"/>
      <c r="I34" s="70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9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70"/>
      <c r="B35" s="107"/>
      <c r="C35" s="107"/>
      <c r="D35" s="107"/>
      <c r="E35" s="107"/>
      <c r="F35" s="107"/>
      <c r="G35" s="107"/>
      <c r="H35" s="107"/>
      <c r="I35" s="70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9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70"/>
      <c r="B36" s="107"/>
      <c r="C36" s="107"/>
      <c r="D36" s="107"/>
      <c r="E36" s="107"/>
      <c r="F36" s="107"/>
      <c r="G36" s="107"/>
      <c r="H36" s="107"/>
      <c r="I36" s="70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9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70"/>
      <c r="B37" s="107"/>
      <c r="C37" s="107"/>
      <c r="D37" s="107"/>
      <c r="E37" s="107"/>
      <c r="F37" s="107"/>
      <c r="G37" s="107"/>
      <c r="H37" s="107"/>
      <c r="I37" s="70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9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70"/>
      <c r="B38" s="107"/>
      <c r="C38" s="107"/>
      <c r="D38" s="107"/>
      <c r="E38" s="107"/>
      <c r="F38" s="107"/>
      <c r="G38" s="107"/>
      <c r="H38" s="107"/>
      <c r="I38" s="70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9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70"/>
      <c r="B39" s="107"/>
      <c r="C39" s="107"/>
      <c r="D39" s="107"/>
      <c r="E39" s="107"/>
      <c r="F39" s="107"/>
      <c r="G39" s="107"/>
      <c r="H39" s="107"/>
      <c r="I39" s="70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9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70"/>
      <c r="B40" s="107"/>
      <c r="C40" s="107"/>
      <c r="D40" s="107"/>
      <c r="E40" s="107"/>
      <c r="F40" s="107"/>
      <c r="G40" s="107"/>
      <c r="H40" s="107"/>
      <c r="I40" s="70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9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70"/>
      <c r="B41" s="107"/>
      <c r="C41" s="107"/>
      <c r="D41" s="107"/>
      <c r="E41" s="107"/>
      <c r="F41" s="107"/>
      <c r="G41" s="107"/>
      <c r="H41" s="107"/>
      <c r="I41" s="70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9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70"/>
      <c r="B42" s="107"/>
      <c r="C42" s="107"/>
      <c r="D42" s="107"/>
      <c r="E42" s="107"/>
      <c r="F42" s="107"/>
      <c r="G42" s="107"/>
      <c r="H42" s="107"/>
      <c r="I42" s="70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9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70"/>
      <c r="B43" s="107"/>
      <c r="C43" s="107"/>
      <c r="D43" s="107"/>
      <c r="E43" s="107"/>
      <c r="F43" s="107"/>
      <c r="G43" s="107"/>
      <c r="H43" s="107"/>
      <c r="I43" s="70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9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70"/>
      <c r="B44" s="107"/>
      <c r="C44" s="107"/>
      <c r="D44" s="107"/>
      <c r="E44" s="107"/>
      <c r="F44" s="107"/>
      <c r="G44" s="107"/>
      <c r="H44" s="107"/>
      <c r="I44" s="70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9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70"/>
      <c r="B45" s="107"/>
      <c r="C45" s="107"/>
      <c r="D45" s="107"/>
      <c r="E45" s="107"/>
      <c r="F45" s="107"/>
      <c r="G45" s="107"/>
      <c r="H45" s="107"/>
      <c r="I45" s="70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9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70"/>
      <c r="B46" s="107"/>
      <c r="C46" s="107"/>
      <c r="D46" s="107"/>
      <c r="E46" s="107"/>
      <c r="F46" s="107"/>
      <c r="G46" s="107"/>
      <c r="H46" s="107"/>
      <c r="I46" s="70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9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70"/>
      <c r="B47" s="107"/>
      <c r="C47" s="107"/>
      <c r="D47" s="107"/>
      <c r="E47" s="107"/>
      <c r="F47" s="107"/>
      <c r="G47" s="107"/>
      <c r="H47" s="107"/>
      <c r="I47" s="70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9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70"/>
      <c r="B48" s="107"/>
      <c r="C48" s="107"/>
      <c r="D48" s="107"/>
      <c r="E48" s="107"/>
      <c r="F48" s="107"/>
      <c r="G48" s="107"/>
      <c r="H48" s="107"/>
      <c r="I48" s="70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9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70"/>
      <c r="B49" s="107"/>
      <c r="C49" s="107"/>
      <c r="D49" s="107"/>
      <c r="E49" s="107"/>
      <c r="F49" s="107"/>
      <c r="G49" s="107"/>
      <c r="H49" s="107"/>
      <c r="I49" s="70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9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70"/>
      <c r="B50" s="107"/>
      <c r="C50" s="107"/>
      <c r="D50" s="107"/>
      <c r="E50" s="107"/>
      <c r="F50" s="107"/>
      <c r="G50" s="107"/>
      <c r="H50" s="107"/>
      <c r="I50" s="70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9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70"/>
      <c r="B51" s="107"/>
      <c r="C51" s="107"/>
      <c r="D51" s="107"/>
      <c r="E51" s="107"/>
      <c r="F51" s="107"/>
      <c r="G51" s="107"/>
      <c r="H51" s="107"/>
      <c r="I51" s="70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9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70"/>
      <c r="B52" s="107"/>
      <c r="C52" s="107"/>
      <c r="D52" s="107"/>
      <c r="E52" s="107"/>
      <c r="F52" s="107"/>
      <c r="G52" s="107"/>
      <c r="H52" s="107"/>
      <c r="I52" s="70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9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70"/>
      <c r="B53" s="107"/>
      <c r="C53" s="107"/>
      <c r="D53" s="107"/>
      <c r="E53" s="107"/>
      <c r="F53" s="107"/>
      <c r="G53" s="107"/>
      <c r="H53" s="107"/>
      <c r="I53" s="70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9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70"/>
      <c r="B54" s="107"/>
      <c r="C54" s="107"/>
      <c r="D54" s="107"/>
      <c r="E54" s="107"/>
      <c r="F54" s="107"/>
      <c r="G54" s="107"/>
      <c r="H54" s="107"/>
      <c r="I54" s="70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9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70"/>
      <c r="B55" s="107"/>
      <c r="C55" s="107"/>
      <c r="D55" s="107"/>
      <c r="E55" s="107"/>
      <c r="F55" s="107"/>
      <c r="G55" s="107"/>
      <c r="H55" s="107"/>
      <c r="I55" s="70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9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70"/>
      <c r="B56" s="107"/>
      <c r="C56" s="107"/>
      <c r="D56" s="107"/>
      <c r="E56" s="107"/>
      <c r="F56" s="107"/>
      <c r="G56" s="107"/>
      <c r="H56" s="107"/>
      <c r="I56" s="70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9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70"/>
      <c r="B57" s="107"/>
      <c r="C57" s="107"/>
      <c r="D57" s="107"/>
      <c r="E57" s="107"/>
      <c r="F57" s="107"/>
      <c r="G57" s="107"/>
      <c r="H57" s="107"/>
      <c r="I57" s="70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9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70"/>
      <c r="B58" s="107"/>
      <c r="C58" s="107"/>
      <c r="D58" s="107"/>
      <c r="E58" s="107"/>
      <c r="F58" s="107"/>
      <c r="G58" s="107"/>
      <c r="H58" s="107"/>
      <c r="I58" s="70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9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70"/>
      <c r="B59" s="107"/>
      <c r="C59" s="107"/>
      <c r="D59" s="107"/>
      <c r="E59" s="107"/>
      <c r="F59" s="107"/>
      <c r="G59" s="107"/>
      <c r="H59" s="107"/>
      <c r="I59" s="70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9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70"/>
      <c r="B60" s="107"/>
      <c r="C60" s="107"/>
      <c r="D60" s="107"/>
      <c r="E60" s="107"/>
      <c r="F60" s="107"/>
      <c r="G60" s="107"/>
      <c r="H60" s="107"/>
      <c r="I60" s="70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9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70"/>
      <c r="B61" s="107"/>
      <c r="C61" s="107"/>
      <c r="D61" s="107"/>
      <c r="E61" s="107"/>
      <c r="F61" s="107"/>
      <c r="G61" s="107"/>
      <c r="H61" s="107"/>
      <c r="I61" s="70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9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70"/>
      <c r="B62" s="107"/>
      <c r="C62" s="107"/>
      <c r="D62" s="107"/>
      <c r="E62" s="107"/>
      <c r="F62" s="107"/>
      <c r="G62" s="107"/>
      <c r="H62" s="107"/>
      <c r="I62" s="70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9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70"/>
      <c r="B63" s="107"/>
      <c r="C63" s="107"/>
      <c r="D63" s="107"/>
      <c r="E63" s="107"/>
      <c r="F63" s="107"/>
      <c r="G63" s="107"/>
      <c r="H63" s="107"/>
      <c r="I63" s="70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9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70"/>
      <c r="B64" s="107"/>
      <c r="C64" s="107"/>
      <c r="D64" s="107"/>
      <c r="E64" s="107"/>
      <c r="F64" s="107"/>
      <c r="G64" s="107"/>
      <c r="H64" s="107"/>
      <c r="I64" s="70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9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70"/>
      <c r="B65" s="107"/>
      <c r="C65" s="107"/>
      <c r="D65" s="107"/>
      <c r="E65" s="107"/>
      <c r="F65" s="107"/>
      <c r="G65" s="107"/>
      <c r="H65" s="107"/>
      <c r="I65" s="70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9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70"/>
      <c r="B66" s="107"/>
      <c r="C66" s="107"/>
      <c r="D66" s="107"/>
      <c r="E66" s="107"/>
      <c r="F66" s="107"/>
      <c r="G66" s="107"/>
      <c r="H66" s="107"/>
      <c r="I66" s="70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9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70"/>
      <c r="B67" s="107"/>
      <c r="C67" s="107"/>
      <c r="D67" s="107"/>
      <c r="E67" s="107"/>
      <c r="F67" s="107"/>
      <c r="G67" s="107"/>
      <c r="H67" s="107"/>
      <c r="I67" s="70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9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70"/>
      <c r="B68" s="107"/>
      <c r="C68" s="107"/>
      <c r="D68" s="107"/>
      <c r="E68" s="107"/>
      <c r="F68" s="107"/>
      <c r="G68" s="107"/>
      <c r="H68" s="107"/>
      <c r="I68" s="70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9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70"/>
      <c r="B69" s="107"/>
      <c r="C69" s="107"/>
      <c r="D69" s="107"/>
      <c r="E69" s="107"/>
      <c r="F69" s="107"/>
      <c r="G69" s="107"/>
      <c r="H69" s="107"/>
      <c r="I69" s="70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9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70"/>
      <c r="B70" s="107"/>
      <c r="C70" s="107"/>
      <c r="D70" s="107"/>
      <c r="E70" s="107"/>
      <c r="F70" s="107"/>
      <c r="G70" s="107"/>
      <c r="H70" s="107"/>
      <c r="I70" s="70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9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70"/>
      <c r="B71" s="107"/>
      <c r="C71" s="107"/>
      <c r="D71" s="107"/>
      <c r="E71" s="107"/>
      <c r="F71" s="107"/>
      <c r="G71" s="107"/>
      <c r="H71" s="107"/>
      <c r="I71" s="70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9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70"/>
      <c r="B72" s="107"/>
      <c r="C72" s="107"/>
      <c r="D72" s="107"/>
      <c r="E72" s="107"/>
      <c r="F72" s="107"/>
      <c r="G72" s="107"/>
      <c r="H72" s="107"/>
      <c r="I72" s="70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9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70"/>
      <c r="B73" s="107"/>
      <c r="C73" s="107"/>
      <c r="D73" s="107"/>
      <c r="E73" s="107"/>
      <c r="F73" s="107"/>
      <c r="G73" s="107"/>
      <c r="H73" s="107"/>
      <c r="I73" s="70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9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70"/>
      <c r="B74" s="107"/>
      <c r="C74" s="107"/>
      <c r="D74" s="107"/>
      <c r="E74" s="107"/>
      <c r="F74" s="107"/>
      <c r="G74" s="107"/>
      <c r="H74" s="107"/>
      <c r="I74" s="70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9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70"/>
      <c r="B75" s="107"/>
      <c r="C75" s="107"/>
      <c r="D75" s="107"/>
      <c r="E75" s="107"/>
      <c r="F75" s="107"/>
      <c r="G75" s="107"/>
      <c r="H75" s="107"/>
      <c r="I75" s="70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9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70"/>
      <c r="B76" s="107"/>
      <c r="C76" s="107"/>
      <c r="D76" s="107"/>
      <c r="E76" s="107"/>
      <c r="F76" s="107"/>
      <c r="G76" s="107"/>
      <c r="H76" s="107"/>
      <c r="I76" s="70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9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70"/>
      <c r="B77" s="107"/>
      <c r="C77" s="107"/>
      <c r="D77" s="107"/>
      <c r="E77" s="107"/>
      <c r="F77" s="107"/>
      <c r="G77" s="107"/>
      <c r="H77" s="107"/>
      <c r="I77" s="70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9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70"/>
      <c r="B78" s="107"/>
      <c r="C78" s="107"/>
      <c r="D78" s="107"/>
      <c r="E78" s="107"/>
      <c r="F78" s="107"/>
      <c r="G78" s="107"/>
      <c r="H78" s="107"/>
      <c r="I78" s="70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9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70"/>
      <c r="B79" s="107"/>
      <c r="C79" s="107"/>
      <c r="D79" s="107"/>
      <c r="E79" s="107"/>
      <c r="F79" s="107"/>
      <c r="G79" s="107"/>
      <c r="H79" s="107"/>
      <c r="I79" s="70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9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70"/>
      <c r="B80" s="107"/>
      <c r="C80" s="107"/>
      <c r="D80" s="107"/>
      <c r="E80" s="107"/>
      <c r="F80" s="107"/>
      <c r="G80" s="107"/>
      <c r="H80" s="107"/>
      <c r="I80" s="70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9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70"/>
      <c r="B81" s="107"/>
      <c r="C81" s="107"/>
      <c r="D81" s="107"/>
      <c r="E81" s="107"/>
      <c r="F81" s="107"/>
      <c r="G81" s="107"/>
      <c r="H81" s="107"/>
      <c r="I81" s="70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9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70"/>
      <c r="B82" s="107"/>
      <c r="C82" s="107"/>
      <c r="D82" s="107"/>
      <c r="E82" s="107"/>
      <c r="F82" s="107"/>
      <c r="G82" s="107"/>
      <c r="H82" s="107"/>
      <c r="I82" s="70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9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70"/>
      <c r="B83" s="107"/>
      <c r="C83" s="107"/>
      <c r="D83" s="107"/>
      <c r="E83" s="107"/>
      <c r="F83" s="107"/>
      <c r="G83" s="107"/>
      <c r="H83" s="107"/>
      <c r="I83" s="70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9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70"/>
      <c r="B84" s="107"/>
      <c r="C84" s="107"/>
      <c r="D84" s="107"/>
      <c r="E84" s="107"/>
      <c r="F84" s="107"/>
      <c r="G84" s="107"/>
      <c r="H84" s="107"/>
      <c r="I84" s="70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9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70"/>
      <c r="B85" s="107"/>
      <c r="C85" s="107"/>
      <c r="D85" s="107"/>
      <c r="E85" s="107"/>
      <c r="F85" s="107"/>
      <c r="G85" s="107"/>
      <c r="H85" s="107"/>
      <c r="I85" s="70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9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70"/>
      <c r="B86" s="107"/>
      <c r="C86" s="107"/>
      <c r="D86" s="107"/>
      <c r="E86" s="107"/>
      <c r="F86" s="107"/>
      <c r="G86" s="107"/>
      <c r="H86" s="107"/>
      <c r="I86" s="70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9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70"/>
      <c r="B87" s="107"/>
      <c r="C87" s="107"/>
      <c r="D87" s="107"/>
      <c r="E87" s="107"/>
      <c r="F87" s="107"/>
      <c r="G87" s="107"/>
      <c r="H87" s="107"/>
      <c r="I87" s="70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9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70"/>
      <c r="B88" s="107"/>
      <c r="C88" s="107"/>
      <c r="D88" s="107"/>
      <c r="E88" s="107"/>
      <c r="F88" s="107"/>
      <c r="G88" s="107"/>
      <c r="H88" s="107"/>
      <c r="I88" s="70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9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70"/>
      <c r="B89" s="107"/>
      <c r="C89" s="107"/>
      <c r="D89" s="107"/>
      <c r="E89" s="107"/>
      <c r="F89" s="107"/>
      <c r="G89" s="107"/>
      <c r="H89" s="107"/>
      <c r="I89" s="70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9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70"/>
      <c r="B90" s="107"/>
      <c r="C90" s="107"/>
      <c r="D90" s="107"/>
      <c r="E90" s="107"/>
      <c r="F90" s="107"/>
      <c r="G90" s="107"/>
      <c r="H90" s="107"/>
      <c r="I90" s="70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9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70"/>
      <c r="B91" s="107"/>
      <c r="C91" s="107"/>
      <c r="D91" s="107"/>
      <c r="E91" s="107"/>
      <c r="F91" s="107"/>
      <c r="G91" s="107"/>
      <c r="H91" s="107"/>
      <c r="I91" s="70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9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70"/>
      <c r="B92" s="107"/>
      <c r="C92" s="107"/>
      <c r="D92" s="107"/>
      <c r="E92" s="107"/>
      <c r="F92" s="107"/>
      <c r="G92" s="107"/>
      <c r="H92" s="107"/>
      <c r="I92" s="70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9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70"/>
      <c r="B93" s="107"/>
      <c r="C93" s="107"/>
      <c r="D93" s="107"/>
      <c r="E93" s="107"/>
      <c r="F93" s="107"/>
      <c r="G93" s="107"/>
      <c r="H93" s="107"/>
      <c r="I93" s="70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9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70"/>
      <c r="B94" s="107"/>
      <c r="C94" s="107"/>
      <c r="D94" s="107"/>
      <c r="E94" s="107"/>
      <c r="F94" s="107"/>
      <c r="G94" s="107"/>
      <c r="H94" s="107"/>
      <c r="I94" s="70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9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70"/>
      <c r="B95" s="107"/>
      <c r="C95" s="107"/>
      <c r="D95" s="107"/>
      <c r="E95" s="107"/>
      <c r="F95" s="107"/>
      <c r="G95" s="107"/>
      <c r="H95" s="107"/>
      <c r="I95" s="70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9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70"/>
      <c r="B96" s="107"/>
      <c r="C96" s="107"/>
      <c r="D96" s="107"/>
      <c r="E96" s="107"/>
      <c r="F96" s="107"/>
      <c r="G96" s="107"/>
      <c r="H96" s="107"/>
      <c r="I96" s="70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9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70"/>
      <c r="B97" s="107"/>
      <c r="C97" s="107"/>
      <c r="D97" s="107"/>
      <c r="E97" s="107"/>
      <c r="F97" s="107"/>
      <c r="G97" s="107"/>
      <c r="H97" s="107"/>
      <c r="I97" s="70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9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70"/>
      <c r="B98" s="107"/>
      <c r="C98" s="107"/>
      <c r="D98" s="107"/>
      <c r="E98" s="107"/>
      <c r="F98" s="107"/>
      <c r="G98" s="107"/>
      <c r="H98" s="107"/>
      <c r="I98" s="70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9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70"/>
      <c r="B99" s="107"/>
      <c r="C99" s="107"/>
      <c r="D99" s="107"/>
      <c r="E99" s="107"/>
      <c r="F99" s="107"/>
      <c r="G99" s="107"/>
      <c r="H99" s="107"/>
      <c r="I99" s="70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9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70"/>
      <c r="B100" s="107"/>
      <c r="C100" s="107"/>
      <c r="D100" s="107"/>
      <c r="E100" s="107"/>
      <c r="F100" s="107"/>
      <c r="G100" s="107"/>
      <c r="H100" s="107"/>
      <c r="I100" s="70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9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70"/>
      <c r="B101" s="107"/>
      <c r="C101" s="107"/>
      <c r="D101" s="107"/>
      <c r="E101" s="107"/>
      <c r="F101" s="107"/>
      <c r="G101" s="107"/>
      <c r="H101" s="107"/>
      <c r="I101" s="70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9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70"/>
      <c r="B102" s="107"/>
      <c r="C102" s="107"/>
      <c r="D102" s="107"/>
      <c r="E102" s="107"/>
      <c r="F102" s="107"/>
      <c r="G102" s="107"/>
      <c r="H102" s="107"/>
      <c r="I102" s="70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9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70"/>
      <c r="B103" s="107"/>
      <c r="C103" s="107"/>
      <c r="D103" s="107"/>
      <c r="E103" s="107"/>
      <c r="F103" s="107"/>
      <c r="G103" s="107"/>
      <c r="H103" s="107"/>
      <c r="I103" s="70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9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70"/>
      <c r="B104" s="107"/>
      <c r="C104" s="107"/>
      <c r="D104" s="107"/>
      <c r="E104" s="107"/>
      <c r="F104" s="107"/>
      <c r="G104" s="107"/>
      <c r="H104" s="107"/>
      <c r="I104" s="70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9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70"/>
      <c r="B105" s="107"/>
      <c r="C105" s="107"/>
      <c r="D105" s="107"/>
      <c r="E105" s="107"/>
      <c r="F105" s="107"/>
      <c r="G105" s="107"/>
      <c r="H105" s="107"/>
      <c r="I105" s="70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9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70"/>
      <c r="B106" s="107"/>
      <c r="C106" s="107"/>
      <c r="D106" s="107"/>
      <c r="E106" s="107"/>
      <c r="F106" s="107"/>
      <c r="G106" s="107"/>
      <c r="H106" s="107"/>
      <c r="I106" s="70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9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70"/>
      <c r="B107" s="107"/>
      <c r="C107" s="107"/>
      <c r="D107" s="107"/>
      <c r="E107" s="107"/>
      <c r="F107" s="107"/>
      <c r="G107" s="107"/>
      <c r="H107" s="107"/>
      <c r="I107" s="70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9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70"/>
      <c r="B108" s="107"/>
      <c r="C108" s="107"/>
      <c r="D108" s="107"/>
      <c r="E108" s="107"/>
      <c r="F108" s="107"/>
      <c r="G108" s="107"/>
      <c r="H108" s="107"/>
      <c r="I108" s="70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9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70"/>
      <c r="B109" s="107"/>
      <c r="C109" s="107"/>
      <c r="D109" s="107"/>
      <c r="E109" s="107"/>
      <c r="F109" s="107"/>
      <c r="G109" s="107"/>
      <c r="H109" s="107"/>
      <c r="I109" s="70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9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70"/>
      <c r="B110" s="107"/>
      <c r="C110" s="107"/>
      <c r="D110" s="107"/>
      <c r="E110" s="107"/>
      <c r="F110" s="107"/>
      <c r="G110" s="107"/>
      <c r="H110" s="107"/>
      <c r="I110" s="70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9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70"/>
      <c r="B111" s="107"/>
      <c r="C111" s="107"/>
      <c r="D111" s="107"/>
      <c r="E111" s="107"/>
      <c r="F111" s="107"/>
      <c r="G111" s="107"/>
      <c r="H111" s="107"/>
      <c r="I111" s="70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9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70"/>
      <c r="B112" s="107"/>
      <c r="C112" s="107"/>
      <c r="D112" s="107"/>
      <c r="E112" s="107"/>
      <c r="F112" s="107"/>
      <c r="G112" s="107"/>
      <c r="H112" s="107"/>
      <c r="I112" s="70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9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70"/>
      <c r="B113" s="107"/>
      <c r="C113" s="107"/>
      <c r="D113" s="107"/>
      <c r="E113" s="107"/>
      <c r="F113" s="107"/>
      <c r="G113" s="107"/>
      <c r="H113" s="107"/>
      <c r="I113" s="70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9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70"/>
      <c r="B114" s="107"/>
      <c r="C114" s="107"/>
      <c r="D114" s="107"/>
      <c r="E114" s="107"/>
      <c r="F114" s="107"/>
      <c r="G114" s="107"/>
      <c r="H114" s="107"/>
      <c r="I114" s="70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9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70"/>
      <c r="B115" s="107"/>
      <c r="C115" s="107"/>
      <c r="D115" s="107"/>
      <c r="E115" s="107"/>
      <c r="F115" s="107"/>
      <c r="G115" s="107"/>
      <c r="H115" s="107"/>
      <c r="I115" s="70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9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70"/>
      <c r="B116" s="107"/>
      <c r="C116" s="107"/>
      <c r="D116" s="107"/>
      <c r="E116" s="107"/>
      <c r="F116" s="107"/>
      <c r="G116" s="107"/>
      <c r="H116" s="107"/>
      <c r="I116" s="70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9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70"/>
      <c r="B117" s="107"/>
      <c r="C117" s="107"/>
      <c r="D117" s="107"/>
      <c r="E117" s="107"/>
      <c r="F117" s="107"/>
      <c r="G117" s="107"/>
      <c r="H117" s="107"/>
      <c r="I117" s="70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9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70"/>
      <c r="B118" s="107"/>
      <c r="C118" s="107"/>
      <c r="D118" s="107"/>
      <c r="E118" s="107"/>
      <c r="F118" s="107"/>
      <c r="G118" s="107"/>
      <c r="H118" s="107"/>
      <c r="I118" s="70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9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70"/>
      <c r="B119" s="107"/>
      <c r="C119" s="107"/>
      <c r="D119" s="107"/>
      <c r="E119" s="107"/>
      <c r="F119" s="107"/>
      <c r="G119" s="107"/>
      <c r="H119" s="107"/>
      <c r="I119" s="70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9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70"/>
      <c r="B120" s="107"/>
      <c r="C120" s="107"/>
      <c r="D120" s="107"/>
      <c r="E120" s="107"/>
      <c r="F120" s="107"/>
      <c r="G120" s="107"/>
      <c r="H120" s="107"/>
      <c r="I120" s="70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9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70"/>
      <c r="B121" s="107"/>
      <c r="C121" s="107"/>
      <c r="D121" s="107"/>
      <c r="E121" s="107"/>
      <c r="F121" s="107"/>
      <c r="G121" s="107"/>
      <c r="H121" s="107"/>
      <c r="I121" s="70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9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70"/>
      <c r="B122" s="107"/>
      <c r="C122" s="107"/>
      <c r="D122" s="107"/>
      <c r="E122" s="107"/>
      <c r="F122" s="107"/>
      <c r="G122" s="107"/>
      <c r="H122" s="107"/>
      <c r="I122" s="70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9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70"/>
      <c r="B123" s="107"/>
      <c r="C123" s="107"/>
      <c r="D123" s="107"/>
      <c r="E123" s="107"/>
      <c r="F123" s="107"/>
      <c r="G123" s="107"/>
      <c r="H123" s="107"/>
      <c r="I123" s="70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9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70"/>
      <c r="B124" s="107"/>
      <c r="C124" s="107"/>
      <c r="D124" s="107"/>
      <c r="E124" s="107"/>
      <c r="F124" s="107"/>
      <c r="G124" s="107"/>
      <c r="H124" s="107"/>
      <c r="I124" s="70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9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70"/>
      <c r="B125" s="107"/>
      <c r="C125" s="107"/>
      <c r="D125" s="107"/>
      <c r="E125" s="107"/>
      <c r="F125" s="107"/>
      <c r="G125" s="107"/>
      <c r="H125" s="107"/>
      <c r="I125" s="70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9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70"/>
      <c r="B126" s="107"/>
      <c r="C126" s="107"/>
      <c r="D126" s="107"/>
      <c r="E126" s="107"/>
      <c r="F126" s="107"/>
      <c r="G126" s="107"/>
      <c r="H126" s="107"/>
      <c r="I126" s="70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9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70"/>
      <c r="B127" s="107"/>
      <c r="C127" s="107"/>
      <c r="D127" s="107"/>
      <c r="E127" s="107"/>
      <c r="F127" s="107"/>
      <c r="G127" s="107"/>
      <c r="H127" s="107"/>
      <c r="I127" s="70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9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70"/>
      <c r="B128" s="107"/>
      <c r="C128" s="107"/>
      <c r="D128" s="107"/>
      <c r="E128" s="107"/>
      <c r="F128" s="107"/>
      <c r="G128" s="107"/>
      <c r="H128" s="107"/>
      <c r="I128" s="70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9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70"/>
      <c r="B129" s="107"/>
      <c r="C129" s="107"/>
      <c r="D129" s="107"/>
      <c r="E129" s="107"/>
      <c r="F129" s="107"/>
      <c r="G129" s="107"/>
      <c r="H129" s="107"/>
      <c r="I129" s="70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9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70"/>
      <c r="B130" s="107"/>
      <c r="C130" s="107"/>
      <c r="D130" s="107"/>
      <c r="E130" s="107"/>
      <c r="F130" s="107"/>
      <c r="G130" s="107"/>
      <c r="H130" s="107"/>
      <c r="I130" s="70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9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70"/>
      <c r="B131" s="107"/>
      <c r="C131" s="107"/>
      <c r="D131" s="107"/>
      <c r="E131" s="107"/>
      <c r="F131" s="107"/>
      <c r="G131" s="107"/>
      <c r="H131" s="107"/>
      <c r="I131" s="70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9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70"/>
      <c r="B132" s="107"/>
      <c r="C132" s="107"/>
      <c r="D132" s="107"/>
      <c r="E132" s="107"/>
      <c r="F132" s="107"/>
      <c r="G132" s="107"/>
      <c r="H132" s="107"/>
      <c r="I132" s="70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9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70"/>
      <c r="B133" s="107"/>
      <c r="C133" s="107"/>
      <c r="D133" s="107"/>
      <c r="E133" s="107"/>
      <c r="F133" s="107"/>
      <c r="G133" s="107"/>
      <c r="H133" s="107"/>
      <c r="I133" s="70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9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70"/>
      <c r="B134" s="107"/>
      <c r="C134" s="107"/>
      <c r="D134" s="107"/>
      <c r="E134" s="107"/>
      <c r="F134" s="107"/>
      <c r="G134" s="107"/>
      <c r="H134" s="107"/>
      <c r="I134" s="70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9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70"/>
      <c r="B135" s="107"/>
      <c r="C135" s="107"/>
      <c r="D135" s="107"/>
      <c r="E135" s="107"/>
      <c r="F135" s="107"/>
      <c r="G135" s="107"/>
      <c r="H135" s="107"/>
      <c r="I135" s="70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9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70"/>
      <c r="B136" s="107"/>
      <c r="C136" s="107"/>
      <c r="D136" s="107"/>
      <c r="E136" s="107"/>
      <c r="F136" s="107"/>
      <c r="G136" s="107"/>
      <c r="H136" s="107"/>
      <c r="I136" s="70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9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70"/>
      <c r="B137" s="107"/>
      <c r="C137" s="107"/>
      <c r="D137" s="107"/>
      <c r="E137" s="107"/>
      <c r="F137" s="107"/>
      <c r="G137" s="107"/>
      <c r="H137" s="107"/>
      <c r="I137" s="70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9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70"/>
      <c r="B138" s="107"/>
      <c r="C138" s="107"/>
      <c r="D138" s="107"/>
      <c r="E138" s="107"/>
      <c r="F138" s="107"/>
      <c r="G138" s="107"/>
      <c r="H138" s="107"/>
      <c r="I138" s="70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9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70"/>
      <c r="B139" s="107"/>
      <c r="C139" s="107"/>
      <c r="D139" s="107"/>
      <c r="E139" s="107"/>
      <c r="F139" s="107"/>
      <c r="G139" s="107"/>
      <c r="H139" s="107"/>
      <c r="I139" s="70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9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70"/>
      <c r="B140" s="107"/>
      <c r="C140" s="107"/>
      <c r="D140" s="107"/>
      <c r="E140" s="107"/>
      <c r="F140" s="107"/>
      <c r="G140" s="107"/>
      <c r="H140" s="107"/>
      <c r="I140" s="70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9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70"/>
      <c r="B141" s="107"/>
      <c r="C141" s="107"/>
      <c r="D141" s="107"/>
      <c r="E141" s="107"/>
      <c r="F141" s="107"/>
      <c r="G141" s="107"/>
      <c r="H141" s="107"/>
      <c r="I141" s="70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9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70"/>
      <c r="B142" s="107"/>
      <c r="C142" s="107"/>
      <c r="D142" s="107"/>
      <c r="E142" s="107"/>
      <c r="F142" s="107"/>
      <c r="G142" s="107"/>
      <c r="H142" s="107"/>
      <c r="I142" s="70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9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70"/>
      <c r="B143" s="107"/>
      <c r="C143" s="107"/>
      <c r="D143" s="107"/>
      <c r="E143" s="107"/>
      <c r="F143" s="107"/>
      <c r="G143" s="107"/>
      <c r="H143" s="107"/>
      <c r="I143" s="70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9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70"/>
      <c r="B144" s="107"/>
      <c r="C144" s="107"/>
      <c r="D144" s="107"/>
      <c r="E144" s="107"/>
      <c r="F144" s="107"/>
      <c r="G144" s="107"/>
      <c r="H144" s="107"/>
      <c r="I144" s="70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9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70"/>
      <c r="B145" s="107"/>
      <c r="C145" s="107"/>
      <c r="D145" s="107"/>
      <c r="E145" s="107"/>
      <c r="F145" s="107"/>
      <c r="G145" s="107"/>
      <c r="H145" s="107"/>
      <c r="I145" s="70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9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70"/>
      <c r="B146" s="107"/>
      <c r="C146" s="107"/>
      <c r="D146" s="107"/>
      <c r="E146" s="107"/>
      <c r="F146" s="107"/>
      <c r="G146" s="107"/>
      <c r="H146" s="107"/>
      <c r="I146" s="70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9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70"/>
      <c r="B147" s="107"/>
      <c r="C147" s="107"/>
      <c r="D147" s="107"/>
      <c r="E147" s="107"/>
      <c r="F147" s="107"/>
      <c r="G147" s="107"/>
      <c r="H147" s="107"/>
      <c r="I147" s="70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9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70"/>
      <c r="B148" s="107"/>
      <c r="C148" s="107"/>
      <c r="D148" s="107"/>
      <c r="E148" s="107"/>
      <c r="F148" s="107"/>
      <c r="G148" s="107"/>
      <c r="H148" s="107"/>
      <c r="I148" s="70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9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70"/>
      <c r="B149" s="107"/>
      <c r="C149" s="107"/>
      <c r="D149" s="107"/>
      <c r="E149" s="107"/>
      <c r="F149" s="107"/>
      <c r="G149" s="107"/>
      <c r="H149" s="107"/>
      <c r="I149" s="70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9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70"/>
      <c r="B150" s="107"/>
      <c r="C150" s="107"/>
      <c r="D150" s="107"/>
      <c r="E150" s="107"/>
      <c r="F150" s="107"/>
      <c r="G150" s="107"/>
      <c r="H150" s="107"/>
      <c r="I150" s="70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9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70"/>
      <c r="B151" s="107"/>
      <c r="C151" s="107"/>
      <c r="D151" s="107"/>
      <c r="E151" s="107"/>
      <c r="F151" s="107"/>
      <c r="G151" s="107"/>
      <c r="H151" s="107"/>
      <c r="I151" s="70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9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70"/>
      <c r="B152" s="107"/>
      <c r="C152" s="107"/>
      <c r="D152" s="107"/>
      <c r="E152" s="107"/>
      <c r="F152" s="107"/>
      <c r="G152" s="107"/>
      <c r="H152" s="107"/>
      <c r="I152" s="70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9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70"/>
      <c r="B153" s="107"/>
      <c r="C153" s="107"/>
      <c r="D153" s="107"/>
      <c r="E153" s="107"/>
      <c r="F153" s="107"/>
      <c r="G153" s="107"/>
      <c r="H153" s="107"/>
      <c r="I153" s="70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9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70"/>
      <c r="B154" s="107"/>
      <c r="C154" s="107"/>
      <c r="D154" s="107"/>
      <c r="E154" s="107"/>
      <c r="F154" s="107"/>
      <c r="G154" s="107"/>
      <c r="H154" s="107"/>
      <c r="I154" s="70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9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70"/>
      <c r="B155" s="107"/>
      <c r="C155" s="107"/>
      <c r="D155" s="107"/>
      <c r="E155" s="107"/>
      <c r="F155" s="107"/>
      <c r="G155" s="107"/>
      <c r="H155" s="107"/>
      <c r="I155" s="70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9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70"/>
      <c r="B156" s="107"/>
      <c r="C156" s="107"/>
      <c r="D156" s="107"/>
      <c r="E156" s="107"/>
      <c r="F156" s="107"/>
      <c r="G156" s="107"/>
      <c r="H156" s="107"/>
      <c r="I156" s="70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9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70"/>
      <c r="B157" s="107"/>
      <c r="C157" s="107"/>
      <c r="D157" s="107"/>
      <c r="E157" s="107"/>
      <c r="F157" s="107"/>
      <c r="G157" s="107"/>
      <c r="H157" s="107"/>
      <c r="I157" s="70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9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70"/>
      <c r="B158" s="107"/>
      <c r="C158" s="107"/>
      <c r="D158" s="107"/>
      <c r="E158" s="107"/>
      <c r="F158" s="107"/>
      <c r="G158" s="107"/>
      <c r="H158" s="107"/>
      <c r="I158" s="70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9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70"/>
      <c r="B159" s="107"/>
      <c r="C159" s="107"/>
      <c r="D159" s="107"/>
      <c r="E159" s="107"/>
      <c r="F159" s="107"/>
      <c r="G159" s="107"/>
      <c r="H159" s="107"/>
      <c r="I159" s="70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9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70"/>
      <c r="B160" s="107"/>
      <c r="C160" s="107"/>
      <c r="D160" s="107"/>
      <c r="E160" s="107"/>
      <c r="F160" s="107"/>
      <c r="G160" s="107"/>
      <c r="H160" s="107"/>
      <c r="I160" s="70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9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70"/>
      <c r="B161" s="107"/>
      <c r="C161" s="107"/>
      <c r="D161" s="107"/>
      <c r="E161" s="107"/>
      <c r="F161" s="107"/>
      <c r="G161" s="107"/>
      <c r="H161" s="107"/>
      <c r="I161" s="70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9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70"/>
      <c r="B162" s="107"/>
      <c r="C162" s="107"/>
      <c r="D162" s="107"/>
      <c r="E162" s="107"/>
      <c r="F162" s="107"/>
      <c r="G162" s="107"/>
      <c r="H162" s="107"/>
      <c r="I162" s="70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9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70"/>
      <c r="B163" s="107"/>
      <c r="C163" s="107"/>
      <c r="D163" s="107"/>
      <c r="E163" s="107"/>
      <c r="F163" s="107"/>
      <c r="G163" s="107"/>
      <c r="H163" s="107"/>
      <c r="I163" s="70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9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70"/>
      <c r="B164" s="107"/>
      <c r="C164" s="107"/>
      <c r="D164" s="107"/>
      <c r="E164" s="107"/>
      <c r="F164" s="107"/>
      <c r="G164" s="107"/>
      <c r="H164" s="107"/>
      <c r="I164" s="70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9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70"/>
      <c r="B165" s="107"/>
      <c r="C165" s="107"/>
      <c r="D165" s="107"/>
      <c r="E165" s="107"/>
      <c r="F165" s="107"/>
      <c r="G165" s="107"/>
      <c r="H165" s="107"/>
      <c r="I165" s="70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9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70"/>
      <c r="B166" s="107"/>
      <c r="C166" s="107"/>
      <c r="D166" s="107"/>
      <c r="E166" s="107"/>
      <c r="F166" s="107"/>
      <c r="G166" s="107"/>
      <c r="H166" s="107"/>
      <c r="I166" s="70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9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70"/>
      <c r="B167" s="107"/>
      <c r="C167" s="107"/>
      <c r="D167" s="107"/>
      <c r="E167" s="107"/>
      <c r="F167" s="107"/>
      <c r="G167" s="107"/>
      <c r="H167" s="107"/>
      <c r="I167" s="70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9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70"/>
      <c r="B168" s="107"/>
      <c r="C168" s="107"/>
      <c r="D168" s="107"/>
      <c r="E168" s="107"/>
      <c r="F168" s="107"/>
      <c r="G168" s="107"/>
      <c r="H168" s="107"/>
      <c r="I168" s="70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9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70"/>
      <c r="B169" s="107"/>
      <c r="C169" s="107"/>
      <c r="D169" s="107"/>
      <c r="E169" s="107"/>
      <c r="F169" s="107"/>
      <c r="G169" s="107"/>
      <c r="H169" s="107"/>
      <c r="I169" s="70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9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70"/>
      <c r="B170" s="107"/>
      <c r="C170" s="107"/>
      <c r="D170" s="107"/>
      <c r="E170" s="107"/>
      <c r="F170" s="107"/>
      <c r="G170" s="107"/>
      <c r="H170" s="107"/>
      <c r="I170" s="70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9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70"/>
      <c r="B171" s="107"/>
      <c r="C171" s="107"/>
      <c r="D171" s="107"/>
      <c r="E171" s="107"/>
      <c r="F171" s="107"/>
      <c r="G171" s="107"/>
      <c r="H171" s="107"/>
      <c r="I171" s="70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9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70"/>
      <c r="B172" s="107"/>
      <c r="C172" s="107"/>
      <c r="D172" s="107"/>
      <c r="E172" s="107"/>
      <c r="F172" s="107"/>
      <c r="G172" s="107"/>
      <c r="H172" s="107"/>
      <c r="I172" s="70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9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70"/>
      <c r="B173" s="107"/>
      <c r="C173" s="107"/>
      <c r="D173" s="107"/>
      <c r="E173" s="107"/>
      <c r="F173" s="107"/>
      <c r="G173" s="107"/>
      <c r="H173" s="107"/>
      <c r="I173" s="70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9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70"/>
      <c r="B174" s="107"/>
      <c r="C174" s="107"/>
      <c r="D174" s="107"/>
      <c r="E174" s="107"/>
      <c r="F174" s="107"/>
      <c r="G174" s="107"/>
      <c r="H174" s="107"/>
      <c r="I174" s="70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9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70"/>
      <c r="B175" s="107"/>
      <c r="C175" s="107"/>
      <c r="D175" s="107"/>
      <c r="E175" s="107"/>
      <c r="F175" s="107"/>
      <c r="G175" s="107"/>
      <c r="H175" s="107"/>
      <c r="I175" s="70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9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70"/>
      <c r="B176" s="107"/>
      <c r="C176" s="107"/>
      <c r="D176" s="107"/>
      <c r="E176" s="107"/>
      <c r="F176" s="107"/>
      <c r="G176" s="107"/>
      <c r="H176" s="107"/>
      <c r="I176" s="70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9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70"/>
      <c r="B177" s="107"/>
      <c r="C177" s="107"/>
      <c r="D177" s="107"/>
      <c r="E177" s="107"/>
      <c r="F177" s="107"/>
      <c r="G177" s="107"/>
      <c r="H177" s="107"/>
      <c r="I177" s="70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9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70"/>
      <c r="B178" s="107"/>
      <c r="C178" s="107"/>
      <c r="D178" s="107"/>
      <c r="E178" s="107"/>
      <c r="F178" s="107"/>
      <c r="G178" s="107"/>
      <c r="H178" s="107"/>
      <c r="I178" s="70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9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70"/>
      <c r="B179" s="107"/>
      <c r="C179" s="107"/>
      <c r="D179" s="107"/>
      <c r="E179" s="107"/>
      <c r="F179" s="107"/>
      <c r="G179" s="107"/>
      <c r="H179" s="107"/>
      <c r="I179" s="70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9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70"/>
      <c r="B180" s="107"/>
      <c r="C180" s="107"/>
      <c r="D180" s="107"/>
      <c r="E180" s="107"/>
      <c r="F180" s="107"/>
      <c r="G180" s="107"/>
      <c r="H180" s="107"/>
      <c r="I180" s="70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9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70"/>
      <c r="B181" s="107"/>
      <c r="C181" s="107"/>
      <c r="D181" s="107"/>
      <c r="E181" s="107"/>
      <c r="F181" s="107"/>
      <c r="G181" s="107"/>
      <c r="H181" s="107"/>
      <c r="I181" s="70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9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70"/>
      <c r="B182" s="107"/>
      <c r="C182" s="107"/>
      <c r="D182" s="107"/>
      <c r="E182" s="107"/>
      <c r="F182" s="107"/>
      <c r="G182" s="107"/>
      <c r="H182" s="107"/>
      <c r="I182" s="70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9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70"/>
      <c r="B183" s="107"/>
      <c r="C183" s="107"/>
      <c r="D183" s="107"/>
      <c r="E183" s="107"/>
      <c r="F183" s="107"/>
      <c r="G183" s="107"/>
      <c r="H183" s="107"/>
      <c r="I183" s="70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9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70"/>
      <c r="B184" s="107"/>
      <c r="C184" s="107"/>
      <c r="D184" s="107"/>
      <c r="E184" s="107"/>
      <c r="F184" s="107"/>
      <c r="G184" s="107"/>
      <c r="H184" s="107"/>
      <c r="I184" s="70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9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70"/>
      <c r="B185" s="107"/>
      <c r="C185" s="107"/>
      <c r="D185" s="107"/>
      <c r="E185" s="107"/>
      <c r="F185" s="107"/>
      <c r="G185" s="107"/>
      <c r="H185" s="107"/>
      <c r="I185" s="70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9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70"/>
      <c r="B186" s="107"/>
      <c r="C186" s="107"/>
      <c r="D186" s="107"/>
      <c r="E186" s="107"/>
      <c r="F186" s="107"/>
      <c r="G186" s="107"/>
      <c r="H186" s="107"/>
      <c r="I186" s="70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9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70"/>
      <c r="B187" s="107"/>
      <c r="C187" s="107"/>
      <c r="D187" s="107"/>
      <c r="E187" s="107"/>
      <c r="F187" s="107"/>
      <c r="G187" s="107"/>
      <c r="H187" s="107"/>
      <c r="I187" s="70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9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70"/>
      <c r="B188" s="107"/>
      <c r="C188" s="107"/>
      <c r="D188" s="107"/>
      <c r="E188" s="107"/>
      <c r="F188" s="107"/>
      <c r="G188" s="107"/>
      <c r="H188" s="107"/>
      <c r="I188" s="70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9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70"/>
      <c r="B189" s="107"/>
      <c r="C189" s="107"/>
      <c r="D189" s="107"/>
      <c r="E189" s="107"/>
      <c r="F189" s="107"/>
      <c r="G189" s="107"/>
      <c r="H189" s="107"/>
      <c r="I189" s="70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9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70"/>
      <c r="B190" s="107"/>
      <c r="C190" s="107"/>
      <c r="D190" s="107"/>
      <c r="E190" s="107"/>
      <c r="F190" s="107"/>
      <c r="G190" s="107"/>
      <c r="H190" s="107"/>
      <c r="I190" s="70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9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70"/>
      <c r="B191" s="107"/>
      <c r="C191" s="107"/>
      <c r="D191" s="107"/>
      <c r="E191" s="107"/>
      <c r="F191" s="107"/>
      <c r="G191" s="107"/>
      <c r="H191" s="107"/>
      <c r="I191" s="70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9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70"/>
      <c r="B192" s="107"/>
      <c r="C192" s="107"/>
      <c r="D192" s="107"/>
      <c r="E192" s="107"/>
      <c r="F192" s="107"/>
      <c r="G192" s="107"/>
      <c r="H192" s="107"/>
      <c r="I192" s="70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9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70"/>
      <c r="B193" s="107"/>
      <c r="C193" s="107"/>
      <c r="D193" s="107"/>
      <c r="E193" s="107"/>
      <c r="F193" s="107"/>
      <c r="G193" s="107"/>
      <c r="H193" s="107"/>
      <c r="I193" s="70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9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70"/>
      <c r="B194" s="107"/>
      <c r="C194" s="107"/>
      <c r="D194" s="107"/>
      <c r="E194" s="107"/>
      <c r="F194" s="107"/>
      <c r="G194" s="107"/>
      <c r="H194" s="107"/>
      <c r="I194" s="70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9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70"/>
      <c r="B195" s="107"/>
      <c r="C195" s="107"/>
      <c r="D195" s="107"/>
      <c r="E195" s="107"/>
      <c r="F195" s="107"/>
      <c r="G195" s="107"/>
      <c r="H195" s="107"/>
      <c r="I195" s="70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9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70"/>
      <c r="B196" s="107"/>
      <c r="C196" s="107"/>
      <c r="D196" s="107"/>
      <c r="E196" s="107"/>
      <c r="F196" s="107"/>
      <c r="G196" s="107"/>
      <c r="H196" s="107"/>
      <c r="I196" s="70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9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70"/>
      <c r="B197" s="107"/>
      <c r="C197" s="107"/>
      <c r="D197" s="107"/>
      <c r="E197" s="107"/>
      <c r="F197" s="107"/>
      <c r="G197" s="107"/>
      <c r="H197" s="107"/>
      <c r="I197" s="70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9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70"/>
      <c r="B198" s="107"/>
      <c r="C198" s="107"/>
      <c r="D198" s="107"/>
      <c r="E198" s="107"/>
      <c r="F198" s="107"/>
      <c r="G198" s="107"/>
      <c r="H198" s="107"/>
      <c r="I198" s="70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9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70"/>
      <c r="B199" s="107"/>
      <c r="C199" s="107"/>
      <c r="D199" s="107"/>
      <c r="E199" s="107"/>
      <c r="F199" s="107"/>
      <c r="G199" s="107"/>
      <c r="H199" s="107"/>
      <c r="I199" s="70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9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70"/>
      <c r="B200" s="107"/>
      <c r="C200" s="107"/>
      <c r="D200" s="107"/>
      <c r="E200" s="107"/>
      <c r="F200" s="107"/>
      <c r="G200" s="107"/>
      <c r="H200" s="107"/>
      <c r="I200" s="70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9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70"/>
      <c r="B201" s="107"/>
      <c r="C201" s="107"/>
      <c r="D201" s="107"/>
      <c r="E201" s="107"/>
      <c r="F201" s="107"/>
      <c r="G201" s="107"/>
      <c r="H201" s="107"/>
      <c r="I201" s="70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9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70"/>
      <c r="B202" s="107"/>
      <c r="C202" s="107"/>
      <c r="D202" s="107"/>
      <c r="E202" s="107"/>
      <c r="F202" s="107"/>
      <c r="G202" s="107"/>
      <c r="H202" s="107"/>
      <c r="I202" s="70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9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70"/>
      <c r="B203" s="107"/>
      <c r="C203" s="107"/>
      <c r="D203" s="107"/>
      <c r="E203" s="107"/>
      <c r="F203" s="107"/>
      <c r="G203" s="107"/>
      <c r="H203" s="107"/>
      <c r="I203" s="70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9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70"/>
      <c r="B204" s="107"/>
      <c r="C204" s="107"/>
      <c r="D204" s="107"/>
      <c r="E204" s="107"/>
      <c r="F204" s="107"/>
      <c r="G204" s="107"/>
      <c r="H204" s="107"/>
      <c r="I204" s="70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9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70"/>
      <c r="B205" s="107"/>
      <c r="C205" s="107"/>
      <c r="D205" s="107"/>
      <c r="E205" s="107"/>
      <c r="F205" s="107"/>
      <c r="G205" s="107"/>
      <c r="H205" s="107"/>
      <c r="I205" s="70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9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70"/>
      <c r="B206" s="107"/>
      <c r="C206" s="107"/>
      <c r="D206" s="107"/>
      <c r="E206" s="107"/>
      <c r="F206" s="107"/>
      <c r="G206" s="107"/>
      <c r="H206" s="107"/>
      <c r="I206" s="70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9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70"/>
      <c r="B207" s="107"/>
      <c r="C207" s="107"/>
      <c r="D207" s="107"/>
      <c r="E207" s="107"/>
      <c r="F207" s="107"/>
      <c r="G207" s="107"/>
      <c r="H207" s="107"/>
      <c r="I207" s="70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9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70"/>
      <c r="B208" s="107"/>
      <c r="C208" s="107"/>
      <c r="D208" s="107"/>
      <c r="E208" s="107"/>
      <c r="F208" s="107"/>
      <c r="G208" s="107"/>
      <c r="H208" s="107"/>
      <c r="I208" s="70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9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70"/>
      <c r="B209" s="107"/>
      <c r="C209" s="107"/>
      <c r="D209" s="107"/>
      <c r="E209" s="107"/>
      <c r="F209" s="107"/>
      <c r="G209" s="107"/>
      <c r="H209" s="107"/>
      <c r="I209" s="70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9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70"/>
      <c r="B210" s="107"/>
      <c r="C210" s="107"/>
      <c r="D210" s="107"/>
      <c r="E210" s="107"/>
      <c r="F210" s="107"/>
      <c r="G210" s="107"/>
      <c r="H210" s="107"/>
      <c r="I210" s="70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9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70"/>
      <c r="B211" s="107"/>
      <c r="C211" s="107"/>
      <c r="D211" s="107"/>
      <c r="E211" s="107"/>
      <c r="F211" s="107"/>
      <c r="G211" s="107"/>
      <c r="H211" s="107"/>
      <c r="I211" s="70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9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70"/>
      <c r="B212" s="107"/>
      <c r="C212" s="107"/>
      <c r="D212" s="107"/>
      <c r="E212" s="107"/>
      <c r="F212" s="107"/>
      <c r="G212" s="107"/>
      <c r="H212" s="107"/>
      <c r="I212" s="70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9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70"/>
      <c r="B213" s="107"/>
      <c r="C213" s="107"/>
      <c r="D213" s="107"/>
      <c r="E213" s="107"/>
      <c r="F213" s="107"/>
      <c r="G213" s="107"/>
      <c r="H213" s="107"/>
      <c r="I213" s="70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9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70"/>
      <c r="B214" s="107"/>
      <c r="C214" s="107"/>
      <c r="D214" s="107"/>
      <c r="E214" s="107"/>
      <c r="F214" s="107"/>
      <c r="G214" s="107"/>
      <c r="H214" s="107"/>
      <c r="I214" s="70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9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70"/>
      <c r="B215" s="107"/>
      <c r="C215" s="107"/>
      <c r="D215" s="107"/>
      <c r="E215" s="107"/>
      <c r="F215" s="107"/>
      <c r="G215" s="107"/>
      <c r="H215" s="107"/>
      <c r="I215" s="70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9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70"/>
      <c r="B216" s="107"/>
      <c r="C216" s="107"/>
      <c r="D216" s="107"/>
      <c r="E216" s="107"/>
      <c r="F216" s="107"/>
      <c r="G216" s="107"/>
      <c r="H216" s="107"/>
      <c r="I216" s="70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9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70"/>
      <c r="B217" s="107"/>
      <c r="C217" s="107"/>
      <c r="D217" s="107"/>
      <c r="E217" s="107"/>
      <c r="F217" s="107"/>
      <c r="G217" s="107"/>
      <c r="H217" s="107"/>
      <c r="I217" s="70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9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70"/>
      <c r="B218" s="107"/>
      <c r="C218" s="107"/>
      <c r="D218" s="107"/>
      <c r="E218" s="107"/>
      <c r="F218" s="107"/>
      <c r="G218" s="107"/>
      <c r="H218" s="107"/>
      <c r="I218" s="70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9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70"/>
      <c r="B219" s="107"/>
      <c r="C219" s="107"/>
      <c r="D219" s="107"/>
      <c r="E219" s="107"/>
      <c r="F219" s="107"/>
      <c r="G219" s="107"/>
      <c r="H219" s="107"/>
      <c r="I219" s="70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9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70"/>
      <c r="B220" s="107"/>
      <c r="C220" s="107"/>
      <c r="D220" s="107"/>
      <c r="E220" s="107"/>
      <c r="F220" s="107"/>
      <c r="G220" s="107"/>
      <c r="H220" s="107"/>
      <c r="I220" s="70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9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70"/>
      <c r="B221" s="107"/>
      <c r="C221" s="107"/>
      <c r="D221" s="107"/>
      <c r="E221" s="107"/>
      <c r="F221" s="107"/>
      <c r="G221" s="107"/>
      <c r="H221" s="107"/>
      <c r="I221" s="70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9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70"/>
      <c r="B222" s="107"/>
      <c r="C222" s="107"/>
      <c r="D222" s="107"/>
      <c r="E222" s="107"/>
      <c r="F222" s="107"/>
      <c r="G222" s="107"/>
      <c r="H222" s="107"/>
      <c r="I222" s="70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9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70"/>
      <c r="B223" s="107"/>
      <c r="C223" s="107"/>
      <c r="D223" s="107"/>
      <c r="E223" s="107"/>
      <c r="F223" s="107"/>
      <c r="G223" s="107"/>
      <c r="H223" s="107"/>
      <c r="I223" s="70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9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70"/>
      <c r="B224" s="107"/>
      <c r="C224" s="107"/>
      <c r="D224" s="107"/>
      <c r="E224" s="107"/>
      <c r="F224" s="107"/>
      <c r="G224" s="107"/>
      <c r="H224" s="107"/>
      <c r="I224" s="70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9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70"/>
      <c r="B225" s="107"/>
      <c r="C225" s="107"/>
      <c r="D225" s="107"/>
      <c r="E225" s="107"/>
      <c r="F225" s="107"/>
      <c r="G225" s="107"/>
      <c r="H225" s="107"/>
      <c r="I225" s="70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9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70"/>
      <c r="B226" s="107"/>
      <c r="C226" s="107"/>
      <c r="D226" s="107"/>
      <c r="E226" s="107"/>
      <c r="F226" s="107"/>
      <c r="G226" s="107"/>
      <c r="H226" s="107"/>
      <c r="I226" s="70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9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70"/>
      <c r="B227" s="107"/>
      <c r="C227" s="107"/>
      <c r="D227" s="107"/>
      <c r="E227" s="107"/>
      <c r="F227" s="107"/>
      <c r="G227" s="107"/>
      <c r="H227" s="107"/>
      <c r="I227" s="70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9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70"/>
      <c r="B228" s="107"/>
      <c r="C228" s="107"/>
      <c r="D228" s="107"/>
      <c r="E228" s="107"/>
      <c r="F228" s="107"/>
      <c r="G228" s="107"/>
      <c r="H228" s="107"/>
      <c r="I228" s="70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9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70"/>
      <c r="B229" s="107"/>
      <c r="C229" s="107"/>
      <c r="D229" s="107"/>
      <c r="E229" s="107"/>
      <c r="F229" s="107"/>
      <c r="G229" s="107"/>
      <c r="H229" s="107"/>
      <c r="I229" s="70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9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70"/>
      <c r="B230" s="107"/>
      <c r="C230" s="107"/>
      <c r="D230" s="107"/>
      <c r="E230" s="107"/>
      <c r="F230" s="107"/>
      <c r="G230" s="107"/>
      <c r="H230" s="107"/>
      <c r="I230" s="70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9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70"/>
      <c r="B231" s="107"/>
      <c r="C231" s="107"/>
      <c r="D231" s="107"/>
      <c r="E231" s="107"/>
      <c r="F231" s="107"/>
      <c r="G231" s="107"/>
      <c r="H231" s="107"/>
      <c r="I231" s="70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9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70"/>
      <c r="B232" s="107"/>
      <c r="C232" s="107"/>
      <c r="D232" s="107"/>
      <c r="E232" s="107"/>
      <c r="F232" s="107"/>
      <c r="G232" s="107"/>
      <c r="H232" s="107"/>
      <c r="I232" s="70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9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70"/>
      <c r="B233" s="107"/>
      <c r="C233" s="107"/>
      <c r="D233" s="107"/>
      <c r="E233" s="107"/>
      <c r="F233" s="107"/>
      <c r="G233" s="107"/>
      <c r="H233" s="107"/>
      <c r="I233" s="70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9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70"/>
      <c r="B234" s="107"/>
      <c r="C234" s="107"/>
      <c r="D234" s="107"/>
      <c r="E234" s="107"/>
      <c r="F234" s="107"/>
      <c r="G234" s="107"/>
      <c r="H234" s="107"/>
      <c r="I234" s="70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9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70"/>
      <c r="B235" s="107"/>
      <c r="C235" s="107"/>
      <c r="D235" s="107"/>
      <c r="E235" s="107"/>
      <c r="F235" s="107"/>
      <c r="G235" s="107"/>
      <c r="H235" s="107"/>
      <c r="I235" s="70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9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70"/>
      <c r="B236" s="107"/>
      <c r="C236" s="107"/>
      <c r="D236" s="107"/>
      <c r="E236" s="107"/>
      <c r="F236" s="107"/>
      <c r="G236" s="107"/>
      <c r="H236" s="107"/>
      <c r="I236" s="70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9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70"/>
      <c r="B237" s="107"/>
      <c r="C237" s="107"/>
      <c r="D237" s="107"/>
      <c r="E237" s="107"/>
      <c r="F237" s="107"/>
      <c r="G237" s="107"/>
      <c r="H237" s="107"/>
      <c r="I237" s="70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9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70"/>
      <c r="B238" s="107"/>
      <c r="C238" s="107"/>
      <c r="D238" s="107"/>
      <c r="E238" s="107"/>
      <c r="F238" s="107"/>
      <c r="G238" s="107"/>
      <c r="H238" s="107"/>
      <c r="I238" s="70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9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70"/>
      <c r="B239" s="107"/>
      <c r="C239" s="107"/>
      <c r="D239" s="107"/>
      <c r="E239" s="107"/>
      <c r="F239" s="107"/>
      <c r="G239" s="107"/>
      <c r="H239" s="107"/>
      <c r="I239" s="70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9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70"/>
      <c r="B240" s="107"/>
      <c r="C240" s="107"/>
      <c r="D240" s="107"/>
      <c r="E240" s="107"/>
      <c r="F240" s="107"/>
      <c r="G240" s="107"/>
      <c r="H240" s="107"/>
      <c r="I240" s="70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9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70"/>
      <c r="B241" s="107"/>
      <c r="C241" s="107"/>
      <c r="D241" s="107"/>
      <c r="E241" s="107"/>
      <c r="F241" s="107"/>
      <c r="G241" s="107"/>
      <c r="H241" s="107"/>
      <c r="I241" s="70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9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70"/>
      <c r="B242" s="107"/>
      <c r="C242" s="107"/>
      <c r="D242" s="107"/>
      <c r="E242" s="107"/>
      <c r="F242" s="107"/>
      <c r="G242" s="107"/>
      <c r="H242" s="107"/>
      <c r="I242" s="70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9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70"/>
      <c r="B243" s="107"/>
      <c r="C243" s="107"/>
      <c r="D243" s="107"/>
      <c r="E243" s="107"/>
      <c r="F243" s="107"/>
      <c r="G243" s="107"/>
      <c r="H243" s="107"/>
      <c r="I243" s="70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9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70"/>
      <c r="B244" s="107"/>
      <c r="C244" s="107"/>
      <c r="D244" s="107"/>
      <c r="E244" s="107"/>
      <c r="F244" s="107"/>
      <c r="G244" s="107"/>
      <c r="H244" s="107"/>
      <c r="I244" s="70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9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70"/>
      <c r="B245" s="107"/>
      <c r="C245" s="107"/>
      <c r="D245" s="107"/>
      <c r="E245" s="107"/>
      <c r="F245" s="107"/>
      <c r="G245" s="107"/>
      <c r="H245" s="107"/>
      <c r="I245" s="70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9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70"/>
      <c r="B246" s="107"/>
      <c r="C246" s="107"/>
      <c r="D246" s="107"/>
      <c r="E246" s="107"/>
      <c r="F246" s="107"/>
      <c r="G246" s="107"/>
      <c r="H246" s="107"/>
      <c r="I246" s="70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9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70"/>
      <c r="B247" s="107"/>
      <c r="C247" s="107"/>
      <c r="D247" s="107"/>
      <c r="E247" s="107"/>
      <c r="F247" s="107"/>
      <c r="G247" s="107"/>
      <c r="H247" s="107"/>
      <c r="I247" s="70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9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70"/>
      <c r="B248" s="107"/>
      <c r="C248" s="107"/>
      <c r="D248" s="107"/>
      <c r="E248" s="107"/>
      <c r="F248" s="107"/>
      <c r="G248" s="107"/>
      <c r="H248" s="107"/>
      <c r="I248" s="70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9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70"/>
      <c r="B249" s="107"/>
      <c r="C249" s="107"/>
      <c r="D249" s="107"/>
      <c r="E249" s="107"/>
      <c r="F249" s="107"/>
      <c r="G249" s="107"/>
      <c r="H249" s="107"/>
      <c r="I249" s="70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9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70"/>
      <c r="B250" s="107"/>
      <c r="C250" s="107"/>
      <c r="D250" s="107"/>
      <c r="E250" s="107"/>
      <c r="F250" s="107"/>
      <c r="G250" s="107"/>
      <c r="H250" s="107"/>
      <c r="I250" s="70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9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70"/>
      <c r="B251" s="107"/>
      <c r="C251" s="107"/>
      <c r="D251" s="107"/>
      <c r="E251" s="107"/>
      <c r="F251" s="107"/>
      <c r="G251" s="107"/>
      <c r="H251" s="107"/>
      <c r="I251" s="70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9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70"/>
      <c r="B252" s="107"/>
      <c r="C252" s="107"/>
      <c r="D252" s="107"/>
      <c r="E252" s="107"/>
      <c r="F252" s="107"/>
      <c r="G252" s="107"/>
      <c r="H252" s="107"/>
      <c r="I252" s="70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9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70"/>
      <c r="B253" s="107"/>
      <c r="C253" s="107"/>
      <c r="D253" s="107"/>
      <c r="E253" s="107"/>
      <c r="F253" s="107"/>
      <c r="G253" s="107"/>
      <c r="H253" s="107"/>
      <c r="I253" s="70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9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70"/>
      <c r="B254" s="107"/>
      <c r="C254" s="107"/>
      <c r="D254" s="107"/>
      <c r="E254" s="107"/>
      <c r="F254" s="107"/>
      <c r="G254" s="107"/>
      <c r="H254" s="107"/>
      <c r="I254" s="70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9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70"/>
      <c r="B255" s="107"/>
      <c r="C255" s="107"/>
      <c r="D255" s="107"/>
      <c r="E255" s="107"/>
      <c r="F255" s="107"/>
      <c r="G255" s="107"/>
      <c r="H255" s="107"/>
      <c r="I255" s="70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9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70"/>
      <c r="B256" s="107"/>
      <c r="C256" s="107"/>
      <c r="D256" s="107"/>
      <c r="E256" s="107"/>
      <c r="F256" s="107"/>
      <c r="G256" s="107"/>
      <c r="H256" s="107"/>
      <c r="I256" s="70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9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70"/>
      <c r="B257" s="107"/>
      <c r="C257" s="107"/>
      <c r="D257" s="107"/>
      <c r="E257" s="107"/>
      <c r="F257" s="107"/>
      <c r="G257" s="107"/>
      <c r="H257" s="107"/>
      <c r="I257" s="70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9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70"/>
      <c r="B258" s="107"/>
      <c r="C258" s="107"/>
      <c r="D258" s="107"/>
      <c r="E258" s="107"/>
      <c r="F258" s="107"/>
      <c r="G258" s="107"/>
      <c r="H258" s="107"/>
      <c r="I258" s="70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9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70"/>
      <c r="B259" s="107"/>
      <c r="C259" s="107"/>
      <c r="D259" s="107"/>
      <c r="E259" s="107"/>
      <c r="F259" s="107"/>
      <c r="G259" s="107"/>
      <c r="H259" s="107"/>
      <c r="I259" s="70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9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70"/>
      <c r="B260" s="107"/>
      <c r="C260" s="107"/>
      <c r="D260" s="107"/>
      <c r="E260" s="107"/>
      <c r="F260" s="107"/>
      <c r="G260" s="107"/>
      <c r="H260" s="107"/>
      <c r="I260" s="70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9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70"/>
      <c r="B261" s="107"/>
      <c r="C261" s="107"/>
      <c r="D261" s="107"/>
      <c r="E261" s="107"/>
      <c r="F261" s="107"/>
      <c r="G261" s="107"/>
      <c r="H261" s="107"/>
      <c r="I261" s="70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9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70"/>
      <c r="B262" s="107"/>
      <c r="C262" s="107"/>
      <c r="D262" s="107"/>
      <c r="E262" s="107"/>
      <c r="F262" s="107"/>
      <c r="G262" s="107"/>
      <c r="H262" s="107"/>
      <c r="I262" s="70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9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70"/>
      <c r="B263" s="107"/>
      <c r="C263" s="107"/>
      <c r="D263" s="107"/>
      <c r="E263" s="107"/>
      <c r="F263" s="107"/>
      <c r="G263" s="107"/>
      <c r="H263" s="107"/>
      <c r="I263" s="70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9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70"/>
      <c r="B264" s="107"/>
      <c r="C264" s="107"/>
      <c r="D264" s="107"/>
      <c r="E264" s="107"/>
      <c r="F264" s="107"/>
      <c r="G264" s="107"/>
      <c r="H264" s="107"/>
      <c r="I264" s="70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9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70"/>
      <c r="B265" s="107"/>
      <c r="C265" s="107"/>
      <c r="D265" s="107"/>
      <c r="E265" s="107"/>
      <c r="F265" s="107"/>
      <c r="G265" s="107"/>
      <c r="H265" s="107"/>
      <c r="I265" s="70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9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70"/>
      <c r="B266" s="107"/>
      <c r="C266" s="107"/>
      <c r="D266" s="107"/>
      <c r="E266" s="107"/>
      <c r="F266" s="107"/>
      <c r="G266" s="107"/>
      <c r="H266" s="107"/>
      <c r="I266" s="70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9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70"/>
      <c r="B267" s="107"/>
      <c r="C267" s="107"/>
      <c r="D267" s="107"/>
      <c r="E267" s="107"/>
      <c r="F267" s="107"/>
      <c r="G267" s="107"/>
      <c r="H267" s="107"/>
      <c r="I267" s="70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9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70"/>
      <c r="B268" s="107"/>
      <c r="C268" s="107"/>
      <c r="D268" s="107"/>
      <c r="E268" s="107"/>
      <c r="F268" s="107"/>
      <c r="G268" s="107"/>
      <c r="H268" s="107"/>
      <c r="I268" s="70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9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70"/>
      <c r="B269" s="107"/>
      <c r="C269" s="107"/>
      <c r="D269" s="107"/>
      <c r="E269" s="107"/>
      <c r="F269" s="107"/>
      <c r="G269" s="107"/>
      <c r="H269" s="107"/>
      <c r="I269" s="70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9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70"/>
      <c r="B270" s="107"/>
      <c r="C270" s="107"/>
      <c r="D270" s="107"/>
      <c r="E270" s="107"/>
      <c r="F270" s="107"/>
      <c r="G270" s="107"/>
      <c r="H270" s="107"/>
      <c r="I270" s="70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9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70"/>
      <c r="B271" s="107"/>
      <c r="C271" s="107"/>
      <c r="D271" s="107"/>
      <c r="E271" s="107"/>
      <c r="F271" s="107"/>
      <c r="G271" s="107"/>
      <c r="H271" s="107"/>
      <c r="I271" s="70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9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70"/>
      <c r="B272" s="107"/>
      <c r="C272" s="107"/>
      <c r="D272" s="107"/>
      <c r="E272" s="107"/>
      <c r="F272" s="107"/>
      <c r="G272" s="107"/>
      <c r="H272" s="107"/>
      <c r="I272" s="70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9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70"/>
      <c r="B273" s="107"/>
      <c r="C273" s="107"/>
      <c r="D273" s="107"/>
      <c r="E273" s="107"/>
      <c r="F273" s="107"/>
      <c r="G273" s="107"/>
      <c r="H273" s="107"/>
      <c r="I273" s="70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9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70"/>
      <c r="B274" s="107"/>
      <c r="C274" s="107"/>
      <c r="D274" s="107"/>
      <c r="E274" s="107"/>
      <c r="F274" s="107"/>
      <c r="G274" s="107"/>
      <c r="H274" s="107"/>
      <c r="I274" s="70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9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70"/>
      <c r="B275" s="107"/>
      <c r="C275" s="107"/>
      <c r="D275" s="107"/>
      <c r="E275" s="107"/>
      <c r="F275" s="107"/>
      <c r="G275" s="107"/>
      <c r="H275" s="107"/>
      <c r="I275" s="70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9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70"/>
      <c r="B276" s="107"/>
      <c r="C276" s="107"/>
      <c r="D276" s="107"/>
      <c r="E276" s="107"/>
      <c r="F276" s="107"/>
      <c r="G276" s="107"/>
      <c r="H276" s="107"/>
      <c r="I276" s="70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9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70"/>
      <c r="B277" s="107"/>
      <c r="C277" s="107"/>
      <c r="D277" s="107"/>
      <c r="E277" s="107"/>
      <c r="F277" s="107"/>
      <c r="G277" s="107"/>
      <c r="H277" s="107"/>
      <c r="I277" s="70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9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70"/>
      <c r="B278" s="107"/>
      <c r="C278" s="107"/>
      <c r="D278" s="107"/>
      <c r="E278" s="107"/>
      <c r="F278" s="107"/>
      <c r="G278" s="107"/>
      <c r="H278" s="107"/>
      <c r="I278" s="70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9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70"/>
      <c r="B279" s="107"/>
      <c r="C279" s="107"/>
      <c r="D279" s="107"/>
      <c r="E279" s="107"/>
      <c r="F279" s="107"/>
      <c r="G279" s="107"/>
      <c r="H279" s="107"/>
      <c r="I279" s="70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9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70"/>
      <c r="B280" s="107"/>
      <c r="C280" s="107"/>
      <c r="D280" s="107"/>
      <c r="E280" s="107"/>
      <c r="F280" s="107"/>
      <c r="G280" s="107"/>
      <c r="H280" s="107"/>
      <c r="I280" s="70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9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70"/>
      <c r="B281" s="107"/>
      <c r="C281" s="107"/>
      <c r="D281" s="107"/>
      <c r="E281" s="107"/>
      <c r="F281" s="107"/>
      <c r="G281" s="107"/>
      <c r="H281" s="107"/>
      <c r="I281" s="70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9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70"/>
      <c r="B282" s="107"/>
      <c r="C282" s="107"/>
      <c r="D282" s="107"/>
      <c r="E282" s="107"/>
      <c r="F282" s="107"/>
      <c r="G282" s="107"/>
      <c r="H282" s="107"/>
      <c r="I282" s="70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9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70"/>
      <c r="B283" s="107"/>
      <c r="C283" s="107"/>
      <c r="D283" s="107"/>
      <c r="E283" s="107"/>
      <c r="F283" s="107"/>
      <c r="G283" s="107"/>
      <c r="H283" s="107"/>
      <c r="I283" s="70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9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70"/>
      <c r="B284" s="107"/>
      <c r="C284" s="107"/>
      <c r="D284" s="107"/>
      <c r="E284" s="107"/>
      <c r="F284" s="107"/>
      <c r="G284" s="107"/>
      <c r="H284" s="107"/>
      <c r="I284" s="70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9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70"/>
      <c r="B285" s="107"/>
      <c r="C285" s="107"/>
      <c r="D285" s="107"/>
      <c r="E285" s="107"/>
      <c r="F285" s="107"/>
      <c r="G285" s="107"/>
      <c r="H285" s="107"/>
      <c r="I285" s="70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9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70"/>
      <c r="B286" s="107"/>
      <c r="C286" s="107"/>
      <c r="D286" s="107"/>
      <c r="E286" s="107"/>
      <c r="F286" s="107"/>
      <c r="G286" s="107"/>
      <c r="H286" s="107"/>
      <c r="I286" s="70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9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70"/>
      <c r="B287" s="107"/>
      <c r="C287" s="107"/>
      <c r="D287" s="107"/>
      <c r="E287" s="107"/>
      <c r="F287" s="107"/>
      <c r="G287" s="107"/>
      <c r="H287" s="107"/>
      <c r="I287" s="70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9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70"/>
      <c r="B288" s="107"/>
      <c r="C288" s="107"/>
      <c r="D288" s="107"/>
      <c r="E288" s="107"/>
      <c r="F288" s="107"/>
      <c r="G288" s="107"/>
      <c r="H288" s="107"/>
      <c r="I288" s="70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9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70"/>
      <c r="B289" s="107"/>
      <c r="C289" s="107"/>
      <c r="D289" s="107"/>
      <c r="E289" s="107"/>
      <c r="F289" s="107"/>
      <c r="G289" s="107"/>
      <c r="H289" s="107"/>
      <c r="I289" s="70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9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70"/>
      <c r="B290" s="107"/>
      <c r="C290" s="107"/>
      <c r="D290" s="107"/>
      <c r="E290" s="107"/>
      <c r="F290" s="107"/>
      <c r="G290" s="107"/>
      <c r="H290" s="107"/>
      <c r="I290" s="70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9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70"/>
      <c r="B291" s="107"/>
      <c r="C291" s="107"/>
      <c r="D291" s="107"/>
      <c r="E291" s="107"/>
      <c r="F291" s="107"/>
      <c r="G291" s="107"/>
      <c r="H291" s="107"/>
      <c r="I291" s="70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9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70"/>
      <c r="B292" s="107"/>
      <c r="C292" s="107"/>
      <c r="D292" s="107"/>
      <c r="E292" s="107"/>
      <c r="F292" s="107"/>
      <c r="G292" s="107"/>
      <c r="H292" s="107"/>
      <c r="I292" s="70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9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70"/>
      <c r="B293" s="107"/>
      <c r="C293" s="107"/>
      <c r="D293" s="107"/>
      <c r="E293" s="107"/>
      <c r="F293" s="107"/>
      <c r="G293" s="107"/>
      <c r="H293" s="107"/>
      <c r="I293" s="70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9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70"/>
      <c r="B294" s="107"/>
      <c r="C294" s="107"/>
      <c r="D294" s="107"/>
      <c r="E294" s="107"/>
      <c r="F294" s="107"/>
      <c r="G294" s="107"/>
      <c r="H294" s="107"/>
      <c r="I294" s="70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9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70"/>
      <c r="B295" s="107"/>
      <c r="C295" s="107"/>
      <c r="D295" s="107"/>
      <c r="E295" s="107"/>
      <c r="F295" s="107"/>
      <c r="G295" s="107"/>
      <c r="H295" s="107"/>
      <c r="I295" s="70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9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70"/>
      <c r="B296" s="107"/>
      <c r="C296" s="107"/>
      <c r="D296" s="107"/>
      <c r="E296" s="107"/>
      <c r="F296" s="107"/>
      <c r="G296" s="107"/>
      <c r="H296" s="107"/>
      <c r="I296" s="70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9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70"/>
      <c r="B297" s="107"/>
      <c r="C297" s="107"/>
      <c r="D297" s="107"/>
      <c r="E297" s="107"/>
      <c r="F297" s="107"/>
      <c r="G297" s="107"/>
      <c r="H297" s="107"/>
      <c r="I297" s="70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9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70"/>
      <c r="B298" s="107"/>
      <c r="C298" s="107"/>
      <c r="D298" s="107"/>
      <c r="E298" s="107"/>
      <c r="F298" s="107"/>
      <c r="G298" s="107"/>
      <c r="H298" s="107"/>
      <c r="I298" s="70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9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70"/>
      <c r="B299" s="107"/>
      <c r="C299" s="107"/>
      <c r="D299" s="107"/>
      <c r="E299" s="107"/>
      <c r="F299" s="107"/>
      <c r="G299" s="107"/>
      <c r="H299" s="107"/>
      <c r="I299" s="70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9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70"/>
      <c r="B300" s="107"/>
      <c r="C300" s="107"/>
      <c r="D300" s="107"/>
      <c r="E300" s="107"/>
      <c r="F300" s="107"/>
      <c r="G300" s="107"/>
      <c r="H300" s="107"/>
      <c r="I300" s="70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9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70"/>
      <c r="B301" s="107"/>
      <c r="C301" s="107"/>
      <c r="D301" s="107"/>
      <c r="E301" s="107"/>
      <c r="F301" s="107"/>
      <c r="G301" s="107"/>
      <c r="H301" s="107"/>
      <c r="I301" s="70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9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70"/>
      <c r="B302" s="107"/>
      <c r="C302" s="107"/>
      <c r="D302" s="107"/>
      <c r="E302" s="107"/>
      <c r="F302" s="107"/>
      <c r="G302" s="107"/>
      <c r="H302" s="107"/>
      <c r="I302" s="70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9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70"/>
      <c r="B303" s="107"/>
      <c r="C303" s="107"/>
      <c r="D303" s="107"/>
      <c r="E303" s="107"/>
      <c r="F303" s="107"/>
      <c r="G303" s="107"/>
      <c r="H303" s="107"/>
      <c r="I303" s="70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9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70"/>
      <c r="B304" s="107"/>
      <c r="C304" s="107"/>
      <c r="D304" s="107"/>
      <c r="E304" s="107"/>
      <c r="F304" s="107"/>
      <c r="G304" s="107"/>
      <c r="H304" s="107"/>
      <c r="I304" s="70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9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70"/>
      <c r="B305" s="107"/>
      <c r="C305" s="107"/>
      <c r="D305" s="107"/>
      <c r="E305" s="107"/>
      <c r="F305" s="107"/>
      <c r="G305" s="107"/>
      <c r="H305" s="107"/>
      <c r="I305" s="70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9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70"/>
      <c r="B306" s="107"/>
      <c r="C306" s="107"/>
      <c r="D306" s="107"/>
      <c r="E306" s="107"/>
      <c r="F306" s="107"/>
      <c r="G306" s="107"/>
      <c r="H306" s="107"/>
      <c r="I306" s="70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9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70"/>
      <c r="B307" s="107"/>
      <c r="C307" s="107"/>
      <c r="D307" s="107"/>
      <c r="E307" s="107"/>
      <c r="F307" s="107"/>
      <c r="G307" s="107"/>
      <c r="H307" s="107"/>
      <c r="I307" s="70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9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70"/>
      <c r="B308" s="107"/>
      <c r="C308" s="107"/>
      <c r="D308" s="107"/>
      <c r="E308" s="107"/>
      <c r="F308" s="107"/>
      <c r="G308" s="107"/>
      <c r="H308" s="107"/>
      <c r="I308" s="70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9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70"/>
      <c r="B309" s="107"/>
      <c r="C309" s="107"/>
      <c r="D309" s="107"/>
      <c r="E309" s="107"/>
      <c r="F309" s="107"/>
      <c r="G309" s="107"/>
      <c r="H309" s="107"/>
      <c r="I309" s="70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9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70"/>
      <c r="B310" s="107"/>
      <c r="C310" s="107"/>
      <c r="D310" s="107"/>
      <c r="E310" s="107"/>
      <c r="F310" s="107"/>
      <c r="G310" s="107"/>
      <c r="H310" s="107"/>
      <c r="I310" s="70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9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70"/>
      <c r="B311" s="107"/>
      <c r="C311" s="107"/>
      <c r="D311" s="107"/>
      <c r="E311" s="107"/>
      <c r="F311" s="107"/>
      <c r="G311" s="107"/>
      <c r="H311" s="107"/>
      <c r="I311" s="70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9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70"/>
      <c r="B312" s="107"/>
      <c r="C312" s="107"/>
      <c r="D312" s="107"/>
      <c r="E312" s="107"/>
      <c r="F312" s="107"/>
      <c r="G312" s="107"/>
      <c r="H312" s="107"/>
      <c r="I312" s="70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9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70"/>
      <c r="B313" s="107"/>
      <c r="C313" s="107"/>
      <c r="D313" s="107"/>
      <c r="E313" s="107"/>
      <c r="F313" s="107"/>
      <c r="G313" s="107"/>
      <c r="H313" s="107"/>
      <c r="I313" s="70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9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70"/>
      <c r="B314" s="107"/>
      <c r="C314" s="107"/>
      <c r="D314" s="107"/>
      <c r="E314" s="107"/>
      <c r="F314" s="107"/>
      <c r="G314" s="107"/>
      <c r="H314" s="107"/>
      <c r="I314" s="70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9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70"/>
      <c r="B315" s="107"/>
      <c r="C315" s="107"/>
      <c r="D315" s="107"/>
      <c r="E315" s="107"/>
      <c r="F315" s="107"/>
      <c r="G315" s="107"/>
      <c r="H315" s="107"/>
      <c r="I315" s="70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9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70"/>
      <c r="B316" s="107"/>
      <c r="C316" s="107"/>
      <c r="D316" s="107"/>
      <c r="E316" s="107"/>
      <c r="F316" s="107"/>
      <c r="G316" s="107"/>
      <c r="H316" s="107"/>
      <c r="I316" s="70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9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70"/>
      <c r="B317" s="107"/>
      <c r="C317" s="107"/>
      <c r="D317" s="107"/>
      <c r="E317" s="107"/>
      <c r="F317" s="107"/>
      <c r="G317" s="107"/>
      <c r="H317" s="107"/>
      <c r="I317" s="70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9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70"/>
      <c r="B318" s="107"/>
      <c r="C318" s="107"/>
      <c r="D318" s="107"/>
      <c r="E318" s="107"/>
      <c r="F318" s="107"/>
      <c r="G318" s="107"/>
      <c r="H318" s="107"/>
      <c r="I318" s="70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9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70"/>
      <c r="B319" s="107"/>
      <c r="C319" s="107"/>
      <c r="D319" s="107"/>
      <c r="E319" s="107"/>
      <c r="F319" s="107"/>
      <c r="G319" s="107"/>
      <c r="H319" s="107"/>
      <c r="I319" s="70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9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70"/>
      <c r="B320" s="107"/>
      <c r="C320" s="107"/>
      <c r="D320" s="107"/>
      <c r="E320" s="107"/>
      <c r="F320" s="107"/>
      <c r="G320" s="107"/>
      <c r="H320" s="107"/>
      <c r="I320" s="70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9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70"/>
      <c r="B321" s="107"/>
      <c r="C321" s="107"/>
      <c r="D321" s="107"/>
      <c r="E321" s="107"/>
      <c r="F321" s="107"/>
      <c r="G321" s="107"/>
      <c r="H321" s="107"/>
      <c r="I321" s="70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9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70"/>
      <c r="B322" s="107"/>
      <c r="C322" s="107"/>
      <c r="D322" s="107"/>
      <c r="E322" s="107"/>
      <c r="F322" s="107"/>
      <c r="G322" s="107"/>
      <c r="H322" s="107"/>
      <c r="I322" s="70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9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70"/>
      <c r="B323" s="107"/>
      <c r="C323" s="107"/>
      <c r="D323" s="107"/>
      <c r="E323" s="107"/>
      <c r="F323" s="107"/>
      <c r="G323" s="107"/>
      <c r="H323" s="107"/>
      <c r="I323" s="70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9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70"/>
      <c r="B324" s="107"/>
      <c r="C324" s="107"/>
      <c r="D324" s="107"/>
      <c r="E324" s="107"/>
      <c r="F324" s="107"/>
      <c r="G324" s="107"/>
      <c r="H324" s="107"/>
      <c r="I324" s="70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9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70"/>
      <c r="B325" s="107"/>
      <c r="C325" s="107"/>
      <c r="D325" s="107"/>
      <c r="E325" s="107"/>
      <c r="F325" s="107"/>
      <c r="G325" s="107"/>
      <c r="H325" s="107"/>
      <c r="I325" s="70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9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70"/>
      <c r="B326" s="107"/>
      <c r="C326" s="107"/>
      <c r="D326" s="107"/>
      <c r="E326" s="107"/>
      <c r="F326" s="107"/>
      <c r="G326" s="107"/>
      <c r="H326" s="107"/>
      <c r="I326" s="70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9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70"/>
      <c r="B327" s="107"/>
      <c r="C327" s="107"/>
      <c r="D327" s="107"/>
      <c r="E327" s="107"/>
      <c r="F327" s="107"/>
      <c r="G327" s="107"/>
      <c r="H327" s="107"/>
      <c r="I327" s="70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9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70"/>
      <c r="B328" s="107"/>
      <c r="C328" s="107"/>
      <c r="D328" s="107"/>
      <c r="E328" s="107"/>
      <c r="F328" s="107"/>
      <c r="G328" s="107"/>
      <c r="H328" s="107"/>
      <c r="I328" s="70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9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70"/>
      <c r="B329" s="107"/>
      <c r="C329" s="107"/>
      <c r="D329" s="107"/>
      <c r="E329" s="107"/>
      <c r="F329" s="107"/>
      <c r="G329" s="107"/>
      <c r="H329" s="107"/>
      <c r="I329" s="70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9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70"/>
      <c r="B330" s="107"/>
      <c r="C330" s="107"/>
      <c r="D330" s="107"/>
      <c r="E330" s="107"/>
      <c r="F330" s="107"/>
      <c r="G330" s="107"/>
      <c r="H330" s="107"/>
      <c r="I330" s="70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9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70"/>
      <c r="B331" s="107"/>
      <c r="C331" s="107"/>
      <c r="D331" s="107"/>
      <c r="E331" s="107"/>
      <c r="F331" s="107"/>
      <c r="G331" s="107"/>
      <c r="H331" s="107"/>
      <c r="I331" s="70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9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70"/>
      <c r="B332" s="107"/>
      <c r="C332" s="107"/>
      <c r="D332" s="107"/>
      <c r="E332" s="107"/>
      <c r="F332" s="107"/>
      <c r="G332" s="107"/>
      <c r="H332" s="107"/>
      <c r="I332" s="70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9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70"/>
      <c r="B333" s="107"/>
      <c r="C333" s="107"/>
      <c r="D333" s="107"/>
      <c r="E333" s="107"/>
      <c r="F333" s="107"/>
      <c r="G333" s="107"/>
      <c r="H333" s="107"/>
      <c r="I333" s="70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9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70"/>
      <c r="B334" s="107"/>
      <c r="C334" s="107"/>
      <c r="D334" s="107"/>
      <c r="E334" s="107"/>
      <c r="F334" s="107"/>
      <c r="G334" s="107"/>
      <c r="H334" s="107"/>
      <c r="I334" s="70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9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70"/>
      <c r="B335" s="107"/>
      <c r="C335" s="107"/>
      <c r="D335" s="107"/>
      <c r="E335" s="107"/>
      <c r="F335" s="107"/>
      <c r="G335" s="107"/>
      <c r="H335" s="107"/>
      <c r="I335" s="70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9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70"/>
      <c r="B336" s="107"/>
      <c r="C336" s="107"/>
      <c r="D336" s="107"/>
      <c r="E336" s="107"/>
      <c r="F336" s="107"/>
      <c r="G336" s="107"/>
      <c r="H336" s="107"/>
      <c r="I336" s="70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9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70"/>
      <c r="B337" s="107"/>
      <c r="C337" s="107"/>
      <c r="D337" s="107"/>
      <c r="E337" s="107"/>
      <c r="F337" s="107"/>
      <c r="G337" s="107"/>
      <c r="H337" s="107"/>
      <c r="I337" s="70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9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70"/>
      <c r="B338" s="107"/>
      <c r="C338" s="107"/>
      <c r="D338" s="107"/>
      <c r="E338" s="107"/>
      <c r="F338" s="107"/>
      <c r="G338" s="107"/>
      <c r="H338" s="107"/>
      <c r="I338" s="70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9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70"/>
      <c r="B339" s="107"/>
      <c r="C339" s="107"/>
      <c r="D339" s="107"/>
      <c r="E339" s="107"/>
      <c r="F339" s="107"/>
      <c r="G339" s="107"/>
      <c r="H339" s="107"/>
      <c r="I339" s="70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9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70"/>
      <c r="B340" s="107"/>
      <c r="C340" s="107"/>
      <c r="D340" s="107"/>
      <c r="E340" s="107"/>
      <c r="F340" s="107"/>
      <c r="G340" s="107"/>
      <c r="H340" s="107"/>
      <c r="I340" s="70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9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70"/>
      <c r="B341" s="107"/>
      <c r="C341" s="107"/>
      <c r="D341" s="107"/>
      <c r="E341" s="107"/>
      <c r="F341" s="107"/>
      <c r="G341" s="107"/>
      <c r="H341" s="107"/>
      <c r="I341" s="70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9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70"/>
      <c r="B342" s="107"/>
      <c r="C342" s="107"/>
      <c r="D342" s="107"/>
      <c r="E342" s="107"/>
      <c r="F342" s="107"/>
      <c r="G342" s="107"/>
      <c r="H342" s="107"/>
      <c r="I342" s="70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9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70"/>
      <c r="B343" s="107"/>
      <c r="C343" s="107"/>
      <c r="D343" s="107"/>
      <c r="E343" s="107"/>
      <c r="F343" s="107"/>
      <c r="G343" s="107"/>
      <c r="H343" s="107"/>
      <c r="I343" s="70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9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70"/>
      <c r="B344" s="107"/>
      <c r="C344" s="107"/>
      <c r="D344" s="107"/>
      <c r="E344" s="107"/>
      <c r="F344" s="107"/>
      <c r="G344" s="107"/>
      <c r="H344" s="107"/>
      <c r="I344" s="70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9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70"/>
      <c r="B345" s="107"/>
      <c r="C345" s="107"/>
      <c r="D345" s="107"/>
      <c r="E345" s="107"/>
      <c r="F345" s="107"/>
      <c r="G345" s="107"/>
      <c r="H345" s="107"/>
      <c r="I345" s="70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9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70"/>
      <c r="B346" s="107"/>
      <c r="C346" s="107"/>
      <c r="D346" s="107"/>
      <c r="E346" s="107"/>
      <c r="F346" s="107"/>
      <c r="G346" s="107"/>
      <c r="H346" s="107"/>
      <c r="I346" s="70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9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70"/>
      <c r="B347" s="107"/>
      <c r="C347" s="107"/>
      <c r="D347" s="107"/>
      <c r="E347" s="107"/>
      <c r="F347" s="107"/>
      <c r="G347" s="107"/>
      <c r="H347" s="107"/>
      <c r="I347" s="70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9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70"/>
      <c r="B348" s="107"/>
      <c r="C348" s="107"/>
      <c r="D348" s="107"/>
      <c r="E348" s="107"/>
      <c r="F348" s="107"/>
      <c r="G348" s="107"/>
      <c r="H348" s="107"/>
      <c r="I348" s="70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9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70"/>
      <c r="B349" s="107"/>
      <c r="C349" s="107"/>
      <c r="D349" s="107"/>
      <c r="E349" s="107"/>
      <c r="F349" s="107"/>
      <c r="G349" s="107"/>
      <c r="H349" s="107"/>
      <c r="I349" s="70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9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70"/>
      <c r="B350" s="107"/>
      <c r="C350" s="107"/>
      <c r="D350" s="107"/>
      <c r="E350" s="107"/>
      <c r="F350" s="107"/>
      <c r="G350" s="107"/>
      <c r="H350" s="107"/>
      <c r="I350" s="70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9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70"/>
      <c r="B351" s="107"/>
      <c r="C351" s="107"/>
      <c r="D351" s="107"/>
      <c r="E351" s="107"/>
      <c r="F351" s="107"/>
      <c r="G351" s="107"/>
      <c r="H351" s="107"/>
      <c r="I351" s="70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9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70"/>
      <c r="B352" s="107"/>
      <c r="C352" s="107"/>
      <c r="D352" s="107"/>
      <c r="E352" s="107"/>
      <c r="F352" s="107"/>
      <c r="G352" s="107"/>
      <c r="H352" s="107"/>
      <c r="I352" s="70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9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70"/>
      <c r="B353" s="107"/>
      <c r="C353" s="107"/>
      <c r="D353" s="107"/>
      <c r="E353" s="107"/>
      <c r="F353" s="107"/>
      <c r="G353" s="107"/>
      <c r="H353" s="107"/>
      <c r="I353" s="70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9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70"/>
      <c r="B354" s="107"/>
      <c r="C354" s="107"/>
      <c r="D354" s="107"/>
      <c r="E354" s="107"/>
      <c r="F354" s="107"/>
      <c r="G354" s="107"/>
      <c r="H354" s="107"/>
      <c r="I354" s="70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9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70"/>
      <c r="B355" s="107"/>
      <c r="C355" s="107"/>
      <c r="D355" s="107"/>
      <c r="E355" s="107"/>
      <c r="F355" s="107"/>
      <c r="G355" s="107"/>
      <c r="H355" s="107"/>
      <c r="I355" s="70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9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70"/>
      <c r="B356" s="107"/>
      <c r="C356" s="107"/>
      <c r="D356" s="107"/>
      <c r="E356" s="107"/>
      <c r="F356" s="107"/>
      <c r="G356" s="107"/>
      <c r="H356" s="107"/>
      <c r="I356" s="70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9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70"/>
      <c r="B357" s="107"/>
      <c r="C357" s="107"/>
      <c r="D357" s="107"/>
      <c r="E357" s="107"/>
      <c r="F357" s="107"/>
      <c r="G357" s="107"/>
      <c r="H357" s="107"/>
      <c r="I357" s="70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9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70"/>
      <c r="B358" s="107"/>
      <c r="C358" s="107"/>
      <c r="D358" s="107"/>
      <c r="E358" s="107"/>
      <c r="F358" s="107"/>
      <c r="G358" s="107"/>
      <c r="H358" s="107"/>
      <c r="I358" s="70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9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70"/>
      <c r="B359" s="107"/>
      <c r="C359" s="107"/>
      <c r="D359" s="107"/>
      <c r="E359" s="107"/>
      <c r="F359" s="107"/>
      <c r="G359" s="107"/>
      <c r="H359" s="107"/>
      <c r="I359" s="70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9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70"/>
      <c r="B360" s="107"/>
      <c r="C360" s="107"/>
      <c r="D360" s="107"/>
      <c r="E360" s="107"/>
      <c r="F360" s="107"/>
      <c r="G360" s="107"/>
      <c r="H360" s="107"/>
      <c r="I360" s="70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9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70"/>
      <c r="B361" s="107"/>
      <c r="C361" s="107"/>
      <c r="D361" s="107"/>
      <c r="E361" s="107"/>
      <c r="F361" s="107"/>
      <c r="G361" s="107"/>
      <c r="H361" s="107"/>
      <c r="I361" s="70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9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70"/>
      <c r="B362" s="107"/>
      <c r="C362" s="107"/>
      <c r="D362" s="107"/>
      <c r="E362" s="107"/>
      <c r="F362" s="107"/>
      <c r="G362" s="107"/>
      <c r="H362" s="107"/>
      <c r="I362" s="70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9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70"/>
      <c r="B363" s="107"/>
      <c r="C363" s="107"/>
      <c r="D363" s="107"/>
      <c r="E363" s="107"/>
      <c r="F363" s="107"/>
      <c r="G363" s="107"/>
      <c r="H363" s="107"/>
      <c r="I363" s="70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9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70"/>
      <c r="B364" s="107"/>
      <c r="C364" s="107"/>
      <c r="D364" s="107"/>
      <c r="E364" s="107"/>
      <c r="F364" s="107"/>
      <c r="G364" s="107"/>
      <c r="H364" s="107"/>
      <c r="I364" s="70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9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70"/>
      <c r="B365" s="107"/>
      <c r="C365" s="107"/>
      <c r="D365" s="107"/>
      <c r="E365" s="107"/>
      <c r="F365" s="107"/>
      <c r="G365" s="107"/>
      <c r="H365" s="107"/>
      <c r="I365" s="70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9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70"/>
      <c r="B366" s="107"/>
      <c r="C366" s="107"/>
      <c r="D366" s="107"/>
      <c r="E366" s="107"/>
      <c r="F366" s="107"/>
      <c r="G366" s="107"/>
      <c r="H366" s="107"/>
      <c r="I366" s="70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9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70"/>
      <c r="B367" s="107"/>
      <c r="C367" s="107"/>
      <c r="D367" s="107"/>
      <c r="E367" s="107"/>
      <c r="F367" s="107"/>
      <c r="G367" s="107"/>
      <c r="H367" s="107"/>
      <c r="I367" s="70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9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70"/>
      <c r="B368" s="107"/>
      <c r="C368" s="107"/>
      <c r="D368" s="107"/>
      <c r="E368" s="107"/>
      <c r="F368" s="107"/>
      <c r="G368" s="107"/>
      <c r="H368" s="107"/>
      <c r="I368" s="70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9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70"/>
      <c r="B369" s="107"/>
      <c r="C369" s="107"/>
      <c r="D369" s="107"/>
      <c r="E369" s="107"/>
      <c r="F369" s="107"/>
      <c r="G369" s="107"/>
      <c r="H369" s="107"/>
      <c r="I369" s="70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9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70"/>
      <c r="B370" s="107"/>
      <c r="C370" s="107"/>
      <c r="D370" s="107"/>
      <c r="E370" s="107"/>
      <c r="F370" s="107"/>
      <c r="G370" s="107"/>
      <c r="H370" s="107"/>
      <c r="I370" s="70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9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70"/>
      <c r="B371" s="107"/>
      <c r="C371" s="107"/>
      <c r="D371" s="107"/>
      <c r="E371" s="107"/>
      <c r="F371" s="107"/>
      <c r="G371" s="107"/>
      <c r="H371" s="107"/>
      <c r="I371" s="70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9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70"/>
      <c r="B372" s="107"/>
      <c r="C372" s="107"/>
      <c r="D372" s="107"/>
      <c r="E372" s="107"/>
      <c r="F372" s="107"/>
      <c r="G372" s="107"/>
      <c r="H372" s="107"/>
      <c r="I372" s="70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9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70"/>
      <c r="B373" s="107"/>
      <c r="C373" s="107"/>
      <c r="D373" s="107"/>
      <c r="E373" s="107"/>
      <c r="F373" s="107"/>
      <c r="G373" s="107"/>
      <c r="H373" s="107"/>
      <c r="I373" s="70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9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70"/>
      <c r="B374" s="107"/>
      <c r="C374" s="107"/>
      <c r="D374" s="107"/>
      <c r="E374" s="107"/>
      <c r="F374" s="107"/>
      <c r="G374" s="107"/>
      <c r="H374" s="107"/>
      <c r="I374" s="70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9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70"/>
      <c r="B375" s="107"/>
      <c r="C375" s="107"/>
      <c r="D375" s="107"/>
      <c r="E375" s="107"/>
      <c r="F375" s="107"/>
      <c r="G375" s="107"/>
      <c r="H375" s="107"/>
      <c r="I375" s="70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9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70"/>
      <c r="B376" s="107"/>
      <c r="C376" s="107"/>
      <c r="D376" s="107"/>
      <c r="E376" s="107"/>
      <c r="F376" s="107"/>
      <c r="G376" s="107"/>
      <c r="H376" s="107"/>
      <c r="I376" s="70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9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70"/>
      <c r="B377" s="107"/>
      <c r="C377" s="107"/>
      <c r="D377" s="107"/>
      <c r="E377" s="107"/>
      <c r="F377" s="107"/>
      <c r="G377" s="107"/>
      <c r="H377" s="107"/>
      <c r="I377" s="70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9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70"/>
      <c r="B378" s="107"/>
      <c r="C378" s="107"/>
      <c r="D378" s="107"/>
      <c r="E378" s="107"/>
      <c r="F378" s="107"/>
      <c r="G378" s="107"/>
      <c r="H378" s="107"/>
      <c r="I378" s="70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9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70"/>
      <c r="B379" s="107"/>
      <c r="C379" s="107"/>
      <c r="D379" s="107"/>
      <c r="E379" s="107"/>
      <c r="F379" s="107"/>
      <c r="G379" s="107"/>
      <c r="H379" s="107"/>
      <c r="I379" s="70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9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70"/>
      <c r="B380" s="107"/>
      <c r="C380" s="107"/>
      <c r="D380" s="107"/>
      <c r="E380" s="107"/>
      <c r="F380" s="107"/>
      <c r="G380" s="107"/>
      <c r="H380" s="107"/>
      <c r="I380" s="70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9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70"/>
      <c r="B381" s="107"/>
      <c r="C381" s="107"/>
      <c r="D381" s="107"/>
      <c r="E381" s="107"/>
      <c r="F381" s="107"/>
      <c r="G381" s="107"/>
      <c r="H381" s="107"/>
      <c r="I381" s="70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9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70"/>
      <c r="B382" s="107"/>
      <c r="C382" s="107"/>
      <c r="D382" s="107"/>
      <c r="E382" s="107"/>
      <c r="F382" s="107"/>
      <c r="G382" s="107"/>
      <c r="H382" s="107"/>
      <c r="I382" s="70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9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70"/>
      <c r="B383" s="107"/>
      <c r="C383" s="107"/>
      <c r="D383" s="107"/>
      <c r="E383" s="107"/>
      <c r="F383" s="107"/>
      <c r="G383" s="107"/>
      <c r="H383" s="107"/>
      <c r="I383" s="70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9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70"/>
      <c r="B384" s="107"/>
      <c r="C384" s="107"/>
      <c r="D384" s="107"/>
      <c r="E384" s="107"/>
      <c r="F384" s="107"/>
      <c r="G384" s="107"/>
      <c r="H384" s="107"/>
      <c r="I384" s="70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9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70"/>
      <c r="B385" s="107"/>
      <c r="C385" s="107"/>
      <c r="D385" s="107"/>
      <c r="E385" s="107"/>
      <c r="F385" s="107"/>
      <c r="G385" s="107"/>
      <c r="H385" s="107"/>
      <c r="I385" s="70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9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70"/>
      <c r="B386" s="107"/>
      <c r="C386" s="107"/>
      <c r="D386" s="107"/>
      <c r="E386" s="107"/>
      <c r="F386" s="107"/>
      <c r="G386" s="107"/>
      <c r="H386" s="107"/>
      <c r="I386" s="70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9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70"/>
      <c r="B387" s="107"/>
      <c r="C387" s="107"/>
      <c r="D387" s="107"/>
      <c r="E387" s="107"/>
      <c r="F387" s="107"/>
      <c r="G387" s="107"/>
      <c r="H387" s="107"/>
      <c r="I387" s="70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9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70"/>
      <c r="B388" s="107"/>
      <c r="C388" s="107"/>
      <c r="D388" s="107"/>
      <c r="E388" s="107"/>
      <c r="F388" s="107"/>
      <c r="G388" s="107"/>
      <c r="H388" s="107"/>
      <c r="I388" s="70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9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70"/>
      <c r="B389" s="107"/>
      <c r="C389" s="107"/>
      <c r="D389" s="107"/>
      <c r="E389" s="107"/>
      <c r="F389" s="107"/>
      <c r="G389" s="107"/>
      <c r="H389" s="107"/>
      <c r="I389" s="70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9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70"/>
      <c r="B390" s="107"/>
      <c r="C390" s="107"/>
      <c r="D390" s="107"/>
      <c r="E390" s="107"/>
      <c r="F390" s="107"/>
      <c r="G390" s="107"/>
      <c r="H390" s="107"/>
      <c r="I390" s="70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9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70"/>
      <c r="B391" s="107"/>
      <c r="C391" s="107"/>
      <c r="D391" s="107"/>
      <c r="E391" s="107"/>
      <c r="F391" s="107"/>
      <c r="G391" s="107"/>
      <c r="H391" s="107"/>
      <c r="I391" s="70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9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70"/>
      <c r="B392" s="107"/>
      <c r="C392" s="107"/>
      <c r="D392" s="107"/>
      <c r="E392" s="107"/>
      <c r="F392" s="107"/>
      <c r="G392" s="107"/>
      <c r="H392" s="107"/>
      <c r="I392" s="70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9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70"/>
      <c r="B393" s="107"/>
      <c r="C393" s="107"/>
      <c r="D393" s="107"/>
      <c r="E393" s="107"/>
      <c r="F393" s="107"/>
      <c r="G393" s="107"/>
      <c r="H393" s="107"/>
      <c r="I393" s="70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9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70"/>
      <c r="B394" s="107"/>
      <c r="C394" s="107"/>
      <c r="D394" s="107"/>
      <c r="E394" s="107"/>
      <c r="F394" s="107"/>
      <c r="G394" s="107"/>
      <c r="H394" s="107"/>
      <c r="I394" s="70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9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70"/>
      <c r="B395" s="107"/>
      <c r="C395" s="107"/>
      <c r="D395" s="107"/>
      <c r="E395" s="107"/>
      <c r="F395" s="107"/>
      <c r="G395" s="107"/>
      <c r="H395" s="107"/>
      <c r="I395" s="70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9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70"/>
      <c r="B396" s="107"/>
      <c r="C396" s="107"/>
      <c r="D396" s="107"/>
      <c r="E396" s="107"/>
      <c r="F396" s="107"/>
      <c r="G396" s="107"/>
      <c r="H396" s="107"/>
      <c r="I396" s="70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9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70"/>
      <c r="B397" s="107"/>
      <c r="C397" s="107"/>
      <c r="D397" s="107"/>
      <c r="E397" s="107"/>
      <c r="F397" s="107"/>
      <c r="G397" s="107"/>
      <c r="H397" s="107"/>
      <c r="I397" s="70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9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70"/>
      <c r="B398" s="107"/>
      <c r="C398" s="107"/>
      <c r="D398" s="107"/>
      <c r="E398" s="107"/>
      <c r="F398" s="107"/>
      <c r="G398" s="107"/>
      <c r="H398" s="107"/>
      <c r="I398" s="70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9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70"/>
      <c r="B399" s="107"/>
      <c r="C399" s="107"/>
      <c r="D399" s="107"/>
      <c r="E399" s="107"/>
      <c r="F399" s="107"/>
      <c r="G399" s="107"/>
      <c r="H399" s="107"/>
      <c r="I399" s="70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9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70"/>
      <c r="B400" s="107"/>
      <c r="C400" s="107"/>
      <c r="D400" s="107"/>
      <c r="E400" s="107"/>
      <c r="F400" s="107"/>
      <c r="G400" s="107"/>
      <c r="H400" s="107"/>
      <c r="I400" s="70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9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70"/>
      <c r="B401" s="107"/>
      <c r="C401" s="107"/>
      <c r="D401" s="107"/>
      <c r="E401" s="107"/>
      <c r="F401" s="107"/>
      <c r="G401" s="107"/>
      <c r="H401" s="107"/>
      <c r="I401" s="70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9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70"/>
      <c r="B402" s="107"/>
      <c r="C402" s="107"/>
      <c r="D402" s="107"/>
      <c r="E402" s="107"/>
      <c r="F402" s="107"/>
      <c r="G402" s="107"/>
      <c r="H402" s="107"/>
      <c r="I402" s="70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9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70"/>
      <c r="B403" s="107"/>
      <c r="C403" s="107"/>
      <c r="D403" s="107"/>
      <c r="E403" s="107"/>
      <c r="F403" s="107"/>
      <c r="G403" s="107"/>
      <c r="H403" s="107"/>
      <c r="I403" s="70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9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70"/>
      <c r="B404" s="107"/>
      <c r="C404" s="107"/>
      <c r="D404" s="107"/>
      <c r="E404" s="107"/>
      <c r="F404" s="107"/>
      <c r="G404" s="107"/>
      <c r="H404" s="107"/>
      <c r="I404" s="70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9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70"/>
      <c r="B405" s="107"/>
      <c r="C405" s="107"/>
      <c r="D405" s="107"/>
      <c r="E405" s="107"/>
      <c r="F405" s="107"/>
      <c r="G405" s="107"/>
      <c r="H405" s="107"/>
      <c r="I405" s="70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9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70"/>
      <c r="B406" s="107"/>
      <c r="C406" s="107"/>
      <c r="D406" s="107"/>
      <c r="E406" s="107"/>
      <c r="F406" s="107"/>
      <c r="G406" s="107"/>
      <c r="H406" s="107"/>
      <c r="I406" s="70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9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70"/>
      <c r="B407" s="107"/>
      <c r="C407" s="107"/>
      <c r="D407" s="107"/>
      <c r="E407" s="107"/>
      <c r="F407" s="107"/>
      <c r="G407" s="107"/>
      <c r="H407" s="107"/>
      <c r="I407" s="70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9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70"/>
      <c r="B408" s="107"/>
      <c r="C408" s="107"/>
      <c r="D408" s="107"/>
      <c r="E408" s="107"/>
      <c r="F408" s="107"/>
      <c r="G408" s="107"/>
      <c r="H408" s="107"/>
      <c r="I408" s="70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9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70"/>
      <c r="B409" s="107"/>
      <c r="C409" s="107"/>
      <c r="D409" s="107"/>
      <c r="E409" s="107"/>
      <c r="F409" s="107"/>
      <c r="G409" s="107"/>
      <c r="H409" s="107"/>
      <c r="I409" s="70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9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70"/>
      <c r="B410" s="107"/>
      <c r="C410" s="107"/>
      <c r="D410" s="107"/>
      <c r="E410" s="107"/>
      <c r="F410" s="107"/>
      <c r="G410" s="107"/>
      <c r="H410" s="107"/>
      <c r="I410" s="70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9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70"/>
      <c r="B411" s="107"/>
      <c r="C411" s="107"/>
      <c r="D411" s="107"/>
      <c r="E411" s="107"/>
      <c r="F411" s="107"/>
      <c r="G411" s="107"/>
      <c r="H411" s="107"/>
      <c r="I411" s="70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9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70"/>
      <c r="B412" s="107"/>
      <c r="C412" s="107"/>
      <c r="D412" s="107"/>
      <c r="E412" s="107"/>
      <c r="F412" s="107"/>
      <c r="G412" s="107"/>
      <c r="H412" s="107"/>
      <c r="I412" s="70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9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70"/>
      <c r="B413" s="107"/>
      <c r="C413" s="107"/>
      <c r="D413" s="107"/>
      <c r="E413" s="107"/>
      <c r="F413" s="107"/>
      <c r="G413" s="107"/>
      <c r="H413" s="107"/>
      <c r="I413" s="70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9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70"/>
      <c r="B414" s="107"/>
      <c r="C414" s="107"/>
      <c r="D414" s="107"/>
      <c r="E414" s="107"/>
      <c r="F414" s="107"/>
      <c r="G414" s="107"/>
      <c r="H414" s="107"/>
      <c r="I414" s="70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9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70"/>
      <c r="B415" s="107"/>
      <c r="C415" s="107"/>
      <c r="D415" s="107"/>
      <c r="E415" s="107"/>
      <c r="F415" s="107"/>
      <c r="G415" s="107"/>
      <c r="H415" s="107"/>
      <c r="I415" s="70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9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70"/>
      <c r="B416" s="107"/>
      <c r="C416" s="107"/>
      <c r="D416" s="107"/>
      <c r="E416" s="107"/>
      <c r="F416" s="107"/>
      <c r="G416" s="107"/>
      <c r="H416" s="107"/>
      <c r="I416" s="70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9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70"/>
      <c r="B417" s="107"/>
      <c r="C417" s="107"/>
      <c r="D417" s="107"/>
      <c r="E417" s="107"/>
      <c r="F417" s="107"/>
      <c r="G417" s="107"/>
      <c r="H417" s="107"/>
      <c r="I417" s="70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9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70"/>
      <c r="B418" s="107"/>
      <c r="C418" s="107"/>
      <c r="D418" s="107"/>
      <c r="E418" s="107"/>
      <c r="F418" s="107"/>
      <c r="G418" s="107"/>
      <c r="H418" s="107"/>
      <c r="I418" s="70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9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70"/>
      <c r="B419" s="107"/>
      <c r="C419" s="107"/>
      <c r="D419" s="107"/>
      <c r="E419" s="107"/>
      <c r="F419" s="107"/>
      <c r="G419" s="107"/>
      <c r="H419" s="107"/>
      <c r="I419" s="70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9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70"/>
      <c r="B420" s="107"/>
      <c r="C420" s="107"/>
      <c r="D420" s="107"/>
      <c r="E420" s="107"/>
      <c r="F420" s="107"/>
      <c r="G420" s="107"/>
      <c r="H420" s="107"/>
      <c r="I420" s="70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9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70"/>
      <c r="B421" s="107"/>
      <c r="C421" s="107"/>
      <c r="D421" s="107"/>
      <c r="E421" s="107"/>
      <c r="F421" s="107"/>
      <c r="G421" s="107"/>
      <c r="H421" s="107"/>
      <c r="I421" s="70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9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70"/>
      <c r="B422" s="107"/>
      <c r="C422" s="107"/>
      <c r="D422" s="107"/>
      <c r="E422" s="107"/>
      <c r="F422" s="107"/>
      <c r="G422" s="107"/>
      <c r="H422" s="107"/>
      <c r="I422" s="70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9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70"/>
      <c r="B423" s="107"/>
      <c r="C423" s="107"/>
      <c r="D423" s="107"/>
      <c r="E423" s="107"/>
      <c r="F423" s="107"/>
      <c r="G423" s="107"/>
      <c r="H423" s="107"/>
      <c r="I423" s="70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9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70"/>
      <c r="B424" s="107"/>
      <c r="C424" s="107"/>
      <c r="D424" s="107"/>
      <c r="E424" s="107"/>
      <c r="F424" s="107"/>
      <c r="G424" s="107"/>
      <c r="H424" s="107"/>
      <c r="I424" s="70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9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70"/>
      <c r="B425" s="107"/>
      <c r="C425" s="107"/>
      <c r="D425" s="107"/>
      <c r="E425" s="107"/>
      <c r="F425" s="107"/>
      <c r="G425" s="107"/>
      <c r="H425" s="107"/>
      <c r="I425" s="70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9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70"/>
      <c r="B426" s="107"/>
      <c r="C426" s="107"/>
      <c r="D426" s="107"/>
      <c r="E426" s="107"/>
      <c r="F426" s="107"/>
      <c r="G426" s="107"/>
      <c r="H426" s="107"/>
      <c r="I426" s="70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9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70"/>
      <c r="B427" s="107"/>
      <c r="C427" s="107"/>
      <c r="D427" s="107"/>
      <c r="E427" s="107"/>
      <c r="F427" s="107"/>
      <c r="G427" s="107"/>
      <c r="H427" s="107"/>
      <c r="I427" s="70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9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70"/>
      <c r="B428" s="107"/>
      <c r="C428" s="107"/>
      <c r="D428" s="107"/>
      <c r="E428" s="107"/>
      <c r="F428" s="107"/>
      <c r="G428" s="107"/>
      <c r="H428" s="107"/>
      <c r="I428" s="70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9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70"/>
      <c r="B429" s="107"/>
      <c r="C429" s="107"/>
      <c r="D429" s="107"/>
      <c r="E429" s="107"/>
      <c r="F429" s="107"/>
      <c r="G429" s="107"/>
      <c r="H429" s="107"/>
      <c r="I429" s="70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9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70"/>
      <c r="B430" s="107"/>
      <c r="C430" s="107"/>
      <c r="D430" s="107"/>
      <c r="E430" s="107"/>
      <c r="F430" s="107"/>
      <c r="G430" s="107"/>
      <c r="H430" s="107"/>
      <c r="I430" s="70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9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70"/>
      <c r="B431" s="107"/>
      <c r="C431" s="107"/>
      <c r="D431" s="107"/>
      <c r="E431" s="107"/>
      <c r="F431" s="107"/>
      <c r="G431" s="107"/>
      <c r="H431" s="107"/>
      <c r="I431" s="70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9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70"/>
      <c r="B432" s="107"/>
      <c r="C432" s="107"/>
      <c r="D432" s="107"/>
      <c r="E432" s="107"/>
      <c r="F432" s="107"/>
      <c r="G432" s="107"/>
      <c r="H432" s="107"/>
      <c r="I432" s="70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9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70"/>
      <c r="B433" s="107"/>
      <c r="C433" s="107"/>
      <c r="D433" s="107"/>
      <c r="E433" s="107"/>
      <c r="F433" s="107"/>
      <c r="G433" s="107"/>
      <c r="H433" s="107"/>
      <c r="I433" s="70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9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70"/>
      <c r="B434" s="107"/>
      <c r="C434" s="107"/>
      <c r="D434" s="107"/>
      <c r="E434" s="107"/>
      <c r="F434" s="107"/>
      <c r="G434" s="107"/>
      <c r="H434" s="107"/>
      <c r="I434" s="70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9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70"/>
      <c r="B435" s="107"/>
      <c r="C435" s="107"/>
      <c r="D435" s="107"/>
      <c r="E435" s="107"/>
      <c r="F435" s="107"/>
      <c r="G435" s="107"/>
      <c r="H435" s="107"/>
      <c r="I435" s="70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9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70"/>
      <c r="B436" s="107"/>
      <c r="C436" s="107"/>
      <c r="D436" s="107"/>
      <c r="E436" s="107"/>
      <c r="F436" s="107"/>
      <c r="G436" s="107"/>
      <c r="H436" s="107"/>
      <c r="I436" s="70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9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70"/>
      <c r="B437" s="107"/>
      <c r="C437" s="107"/>
      <c r="D437" s="107"/>
      <c r="E437" s="107"/>
      <c r="F437" s="107"/>
      <c r="G437" s="107"/>
      <c r="H437" s="107"/>
      <c r="I437" s="70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9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70"/>
      <c r="B438" s="107"/>
      <c r="C438" s="107"/>
      <c r="D438" s="107"/>
      <c r="E438" s="107"/>
      <c r="F438" s="107"/>
      <c r="G438" s="107"/>
      <c r="H438" s="107"/>
      <c r="I438" s="70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9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70"/>
      <c r="B439" s="107"/>
      <c r="C439" s="107"/>
      <c r="D439" s="107"/>
      <c r="E439" s="107"/>
      <c r="F439" s="107"/>
      <c r="G439" s="107"/>
      <c r="H439" s="107"/>
      <c r="I439" s="70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9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70"/>
      <c r="B440" s="107"/>
      <c r="C440" s="107"/>
      <c r="D440" s="107"/>
      <c r="E440" s="107"/>
      <c r="F440" s="107"/>
      <c r="G440" s="107"/>
      <c r="H440" s="107"/>
      <c r="I440" s="70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9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70"/>
      <c r="B441" s="107"/>
      <c r="C441" s="107"/>
      <c r="D441" s="107"/>
      <c r="E441" s="107"/>
      <c r="F441" s="107"/>
      <c r="G441" s="107"/>
      <c r="H441" s="107"/>
      <c r="I441" s="70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9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70"/>
      <c r="B442" s="107"/>
      <c r="C442" s="107"/>
      <c r="D442" s="107"/>
      <c r="E442" s="107"/>
      <c r="F442" s="107"/>
      <c r="G442" s="107"/>
      <c r="H442" s="107"/>
      <c r="I442" s="70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9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70"/>
      <c r="B443" s="107"/>
      <c r="C443" s="107"/>
      <c r="D443" s="107"/>
      <c r="E443" s="107"/>
      <c r="F443" s="107"/>
      <c r="G443" s="107"/>
      <c r="H443" s="107"/>
      <c r="I443" s="70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9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70"/>
      <c r="B444" s="107"/>
      <c r="C444" s="107"/>
      <c r="D444" s="107"/>
      <c r="E444" s="107"/>
      <c r="F444" s="107"/>
      <c r="G444" s="107"/>
      <c r="H444" s="107"/>
      <c r="I444" s="70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9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70"/>
      <c r="B445" s="107"/>
      <c r="C445" s="107"/>
      <c r="D445" s="107"/>
      <c r="E445" s="107"/>
      <c r="F445" s="107"/>
      <c r="G445" s="107"/>
      <c r="H445" s="107"/>
      <c r="I445" s="70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9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70"/>
      <c r="B446" s="107"/>
      <c r="C446" s="107"/>
      <c r="D446" s="107"/>
      <c r="E446" s="107"/>
      <c r="F446" s="107"/>
      <c r="G446" s="107"/>
      <c r="H446" s="107"/>
      <c r="I446" s="70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9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70"/>
      <c r="B447" s="107"/>
      <c r="C447" s="107"/>
      <c r="D447" s="107"/>
      <c r="E447" s="107"/>
      <c r="F447" s="107"/>
      <c r="G447" s="107"/>
      <c r="H447" s="107"/>
      <c r="I447" s="70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9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70"/>
      <c r="B448" s="107"/>
      <c r="C448" s="107"/>
      <c r="D448" s="107"/>
      <c r="E448" s="107"/>
      <c r="F448" s="107"/>
      <c r="G448" s="107"/>
      <c r="H448" s="107"/>
      <c r="I448" s="70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9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70"/>
      <c r="B449" s="107"/>
      <c r="C449" s="107"/>
      <c r="D449" s="107"/>
      <c r="E449" s="107"/>
      <c r="F449" s="107"/>
      <c r="G449" s="107"/>
      <c r="H449" s="107"/>
      <c r="I449" s="70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9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70"/>
      <c r="B450" s="107"/>
      <c r="C450" s="107"/>
      <c r="D450" s="107"/>
      <c r="E450" s="107"/>
      <c r="F450" s="107"/>
      <c r="G450" s="107"/>
      <c r="H450" s="107"/>
      <c r="I450" s="70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9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70"/>
      <c r="B451" s="107"/>
      <c r="C451" s="107"/>
      <c r="D451" s="107"/>
      <c r="E451" s="107"/>
      <c r="F451" s="107"/>
      <c r="G451" s="107"/>
      <c r="H451" s="107"/>
      <c r="I451" s="70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9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70"/>
      <c r="B452" s="107"/>
      <c r="C452" s="107"/>
      <c r="D452" s="107"/>
      <c r="E452" s="107"/>
      <c r="F452" s="107"/>
      <c r="G452" s="107"/>
      <c r="H452" s="107"/>
      <c r="I452" s="70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9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70"/>
      <c r="B453" s="107"/>
      <c r="C453" s="107"/>
      <c r="D453" s="107"/>
      <c r="E453" s="107"/>
      <c r="F453" s="107"/>
      <c r="G453" s="107"/>
      <c r="H453" s="107"/>
      <c r="I453" s="70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9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70"/>
      <c r="B454" s="107"/>
      <c r="C454" s="107"/>
      <c r="D454" s="107"/>
      <c r="E454" s="107"/>
      <c r="F454" s="107"/>
      <c r="G454" s="107"/>
      <c r="H454" s="107"/>
      <c r="I454" s="70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9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70"/>
      <c r="B455" s="107"/>
      <c r="C455" s="107"/>
      <c r="D455" s="107"/>
      <c r="E455" s="107"/>
      <c r="F455" s="107"/>
      <c r="G455" s="107"/>
      <c r="H455" s="107"/>
      <c r="I455" s="70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9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70"/>
      <c r="B456" s="107"/>
      <c r="C456" s="107"/>
      <c r="D456" s="107"/>
      <c r="E456" s="107"/>
      <c r="F456" s="107"/>
      <c r="G456" s="107"/>
      <c r="H456" s="107"/>
      <c r="I456" s="70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9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70"/>
      <c r="B457" s="107"/>
      <c r="C457" s="107"/>
      <c r="D457" s="107"/>
      <c r="E457" s="107"/>
      <c r="F457" s="107"/>
      <c r="G457" s="107"/>
      <c r="H457" s="107"/>
      <c r="I457" s="70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9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70"/>
      <c r="B458" s="107"/>
      <c r="C458" s="107"/>
      <c r="D458" s="107"/>
      <c r="E458" s="107"/>
      <c r="F458" s="107"/>
      <c r="G458" s="107"/>
      <c r="H458" s="107"/>
      <c r="I458" s="70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9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70"/>
      <c r="B459" s="107"/>
      <c r="C459" s="107"/>
      <c r="D459" s="107"/>
      <c r="E459" s="107"/>
      <c r="F459" s="107"/>
      <c r="G459" s="107"/>
      <c r="H459" s="107"/>
      <c r="I459" s="70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9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70"/>
      <c r="B460" s="107"/>
      <c r="C460" s="107"/>
      <c r="D460" s="107"/>
      <c r="E460" s="107"/>
      <c r="F460" s="107"/>
      <c r="G460" s="107"/>
      <c r="H460" s="107"/>
      <c r="I460" s="70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9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70"/>
      <c r="B461" s="107"/>
      <c r="C461" s="107"/>
      <c r="D461" s="107"/>
      <c r="E461" s="107"/>
      <c r="F461" s="107"/>
      <c r="G461" s="107"/>
      <c r="H461" s="107"/>
      <c r="I461" s="70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9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70"/>
      <c r="B462" s="107"/>
      <c r="C462" s="107"/>
      <c r="D462" s="107"/>
      <c r="E462" s="107"/>
      <c r="F462" s="107"/>
      <c r="G462" s="107"/>
      <c r="H462" s="107"/>
      <c r="I462" s="70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9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70"/>
      <c r="B463" s="107"/>
      <c r="C463" s="107"/>
      <c r="D463" s="107"/>
      <c r="E463" s="107"/>
      <c r="F463" s="107"/>
      <c r="G463" s="107"/>
      <c r="H463" s="107"/>
      <c r="I463" s="70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9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70"/>
      <c r="B464" s="107"/>
      <c r="C464" s="107"/>
      <c r="D464" s="107"/>
      <c r="E464" s="107"/>
      <c r="F464" s="107"/>
      <c r="G464" s="107"/>
      <c r="H464" s="107"/>
      <c r="I464" s="70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9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70"/>
      <c r="B465" s="107"/>
      <c r="C465" s="107"/>
      <c r="D465" s="107"/>
      <c r="E465" s="107"/>
      <c r="F465" s="107"/>
      <c r="G465" s="107"/>
      <c r="H465" s="107"/>
      <c r="I465" s="70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9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70"/>
      <c r="B466" s="107"/>
      <c r="C466" s="107"/>
      <c r="D466" s="107"/>
      <c r="E466" s="107"/>
      <c r="F466" s="107"/>
      <c r="G466" s="107"/>
      <c r="H466" s="107"/>
      <c r="I466" s="70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9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70"/>
      <c r="B467" s="107"/>
      <c r="C467" s="107"/>
      <c r="D467" s="107"/>
      <c r="E467" s="107"/>
      <c r="F467" s="107"/>
      <c r="G467" s="107"/>
      <c r="H467" s="107"/>
      <c r="I467" s="70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9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70"/>
      <c r="B468" s="107"/>
      <c r="C468" s="107"/>
      <c r="D468" s="107"/>
      <c r="E468" s="107"/>
      <c r="F468" s="107"/>
      <c r="G468" s="107"/>
      <c r="H468" s="107"/>
      <c r="I468" s="70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9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70"/>
      <c r="B469" s="107"/>
      <c r="C469" s="107"/>
      <c r="D469" s="107"/>
      <c r="E469" s="107"/>
      <c r="F469" s="107"/>
      <c r="G469" s="107"/>
      <c r="H469" s="107"/>
      <c r="I469" s="70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9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70"/>
      <c r="B470" s="107"/>
      <c r="C470" s="107"/>
      <c r="D470" s="107"/>
      <c r="E470" s="107"/>
      <c r="F470" s="107"/>
      <c r="G470" s="107"/>
      <c r="H470" s="107"/>
      <c r="I470" s="70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9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70"/>
      <c r="B471" s="107"/>
      <c r="C471" s="107"/>
      <c r="D471" s="107"/>
      <c r="E471" s="107"/>
      <c r="F471" s="107"/>
      <c r="G471" s="107"/>
      <c r="H471" s="107"/>
      <c r="I471" s="70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9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70"/>
      <c r="B472" s="107"/>
      <c r="C472" s="107"/>
      <c r="D472" s="107"/>
      <c r="E472" s="107"/>
      <c r="F472" s="107"/>
      <c r="G472" s="107"/>
      <c r="H472" s="107"/>
      <c r="I472" s="70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9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70"/>
      <c r="B473" s="107"/>
      <c r="C473" s="107"/>
      <c r="D473" s="107"/>
      <c r="E473" s="107"/>
      <c r="F473" s="107"/>
      <c r="G473" s="107"/>
      <c r="H473" s="107"/>
      <c r="I473" s="70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9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70"/>
      <c r="B474" s="107"/>
      <c r="C474" s="107"/>
      <c r="D474" s="107"/>
      <c r="E474" s="107"/>
      <c r="F474" s="107"/>
      <c r="G474" s="107"/>
      <c r="H474" s="107"/>
      <c r="I474" s="70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9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70"/>
      <c r="B475" s="107"/>
      <c r="C475" s="107"/>
      <c r="D475" s="107"/>
      <c r="E475" s="107"/>
      <c r="F475" s="107"/>
      <c r="G475" s="107"/>
      <c r="H475" s="107"/>
      <c r="I475" s="70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9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70"/>
      <c r="B476" s="107"/>
      <c r="C476" s="107"/>
      <c r="D476" s="107"/>
      <c r="E476" s="107"/>
      <c r="F476" s="107"/>
      <c r="G476" s="107"/>
      <c r="H476" s="107"/>
      <c r="I476" s="70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9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70"/>
      <c r="B477" s="107"/>
      <c r="C477" s="107"/>
      <c r="D477" s="107"/>
      <c r="E477" s="107"/>
      <c r="F477" s="107"/>
      <c r="G477" s="107"/>
      <c r="H477" s="107"/>
      <c r="I477" s="70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9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70"/>
      <c r="B478" s="107"/>
      <c r="C478" s="107"/>
      <c r="D478" s="107"/>
      <c r="E478" s="107"/>
      <c r="F478" s="107"/>
      <c r="G478" s="107"/>
      <c r="H478" s="107"/>
      <c r="I478" s="70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9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70"/>
      <c r="B479" s="107"/>
      <c r="C479" s="107"/>
      <c r="D479" s="107"/>
      <c r="E479" s="107"/>
      <c r="F479" s="107"/>
      <c r="G479" s="107"/>
      <c r="H479" s="107"/>
      <c r="I479" s="70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9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70"/>
      <c r="B480" s="107"/>
      <c r="C480" s="107"/>
      <c r="D480" s="107"/>
      <c r="E480" s="107"/>
      <c r="F480" s="107"/>
      <c r="G480" s="107"/>
      <c r="H480" s="107"/>
      <c r="I480" s="70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9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70"/>
      <c r="B481" s="107"/>
      <c r="C481" s="107"/>
      <c r="D481" s="107"/>
      <c r="E481" s="107"/>
      <c r="F481" s="107"/>
      <c r="G481" s="107"/>
      <c r="H481" s="107"/>
      <c r="I481" s="70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9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70"/>
      <c r="B482" s="107"/>
      <c r="C482" s="107"/>
      <c r="D482" s="107"/>
      <c r="E482" s="107"/>
      <c r="F482" s="107"/>
      <c r="G482" s="107"/>
      <c r="H482" s="107"/>
      <c r="I482" s="70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9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70"/>
      <c r="B483" s="107"/>
      <c r="C483" s="107"/>
      <c r="D483" s="107"/>
      <c r="E483" s="107"/>
      <c r="F483" s="107"/>
      <c r="G483" s="107"/>
      <c r="H483" s="107"/>
      <c r="I483" s="70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9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70"/>
      <c r="B484" s="107"/>
      <c r="C484" s="107"/>
      <c r="D484" s="107"/>
      <c r="E484" s="107"/>
      <c r="F484" s="107"/>
      <c r="G484" s="107"/>
      <c r="H484" s="107"/>
      <c r="I484" s="70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9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70"/>
      <c r="B485" s="107"/>
      <c r="C485" s="107"/>
      <c r="D485" s="107"/>
      <c r="E485" s="107"/>
      <c r="F485" s="107"/>
      <c r="G485" s="107"/>
      <c r="H485" s="107"/>
      <c r="I485" s="70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9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70"/>
      <c r="B486" s="107"/>
      <c r="C486" s="107"/>
      <c r="D486" s="107"/>
      <c r="E486" s="107"/>
      <c r="F486" s="107"/>
      <c r="G486" s="107"/>
      <c r="H486" s="107"/>
      <c r="I486" s="70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9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70"/>
      <c r="B487" s="107"/>
      <c r="C487" s="107"/>
      <c r="D487" s="107"/>
      <c r="E487" s="107"/>
      <c r="F487" s="107"/>
      <c r="G487" s="107"/>
      <c r="H487" s="107"/>
      <c r="I487" s="70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9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70"/>
      <c r="B488" s="107"/>
      <c r="C488" s="107"/>
      <c r="D488" s="107"/>
      <c r="E488" s="107"/>
      <c r="F488" s="107"/>
      <c r="G488" s="107"/>
      <c r="H488" s="107"/>
      <c r="I488" s="70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9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70"/>
      <c r="B489" s="107"/>
      <c r="C489" s="107"/>
      <c r="D489" s="107"/>
      <c r="E489" s="107"/>
      <c r="F489" s="107"/>
      <c r="G489" s="107"/>
      <c r="H489" s="107"/>
      <c r="I489" s="70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9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70"/>
      <c r="B490" s="107"/>
      <c r="C490" s="107"/>
      <c r="D490" s="107"/>
      <c r="E490" s="107"/>
      <c r="F490" s="107"/>
      <c r="G490" s="107"/>
      <c r="H490" s="107"/>
      <c r="I490" s="70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9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70"/>
      <c r="B491" s="107"/>
      <c r="C491" s="107"/>
      <c r="D491" s="107"/>
      <c r="E491" s="107"/>
      <c r="F491" s="107"/>
      <c r="G491" s="107"/>
      <c r="H491" s="107"/>
      <c r="I491" s="70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9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70"/>
      <c r="B492" s="107"/>
      <c r="C492" s="107"/>
      <c r="D492" s="107"/>
      <c r="E492" s="107"/>
      <c r="F492" s="107"/>
      <c r="G492" s="107"/>
      <c r="H492" s="107"/>
      <c r="I492" s="70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9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70"/>
      <c r="B493" s="107"/>
      <c r="C493" s="107"/>
      <c r="D493" s="107"/>
      <c r="E493" s="107"/>
      <c r="F493" s="107"/>
      <c r="G493" s="107"/>
      <c r="H493" s="107"/>
      <c r="I493" s="70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9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70"/>
      <c r="B494" s="107"/>
      <c r="C494" s="107"/>
      <c r="D494" s="107"/>
      <c r="E494" s="107"/>
      <c r="F494" s="107"/>
      <c r="G494" s="107"/>
      <c r="H494" s="107"/>
      <c r="I494" s="70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9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70"/>
      <c r="B495" s="107"/>
      <c r="C495" s="107"/>
      <c r="D495" s="107"/>
      <c r="E495" s="107"/>
      <c r="F495" s="107"/>
      <c r="G495" s="107"/>
      <c r="H495" s="107"/>
      <c r="I495" s="70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9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70"/>
      <c r="B496" s="107"/>
      <c r="C496" s="107"/>
      <c r="D496" s="107"/>
      <c r="E496" s="107"/>
      <c r="F496" s="107"/>
      <c r="G496" s="107"/>
      <c r="H496" s="107"/>
      <c r="I496" s="70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9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70"/>
      <c r="B497" s="107"/>
      <c r="C497" s="107"/>
      <c r="D497" s="107"/>
      <c r="E497" s="107"/>
      <c r="F497" s="107"/>
      <c r="G497" s="107"/>
      <c r="H497" s="107"/>
      <c r="I497" s="70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9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70"/>
      <c r="B498" s="107"/>
      <c r="C498" s="107"/>
      <c r="D498" s="107"/>
      <c r="E498" s="107"/>
      <c r="F498" s="107"/>
      <c r="G498" s="107"/>
      <c r="H498" s="107"/>
      <c r="I498" s="70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9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70"/>
      <c r="B499" s="107"/>
      <c r="C499" s="107"/>
      <c r="D499" s="107"/>
      <c r="E499" s="107"/>
      <c r="F499" s="107"/>
      <c r="G499" s="107"/>
      <c r="H499" s="107"/>
      <c r="I499" s="70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9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70"/>
      <c r="B500" s="107"/>
      <c r="C500" s="107"/>
      <c r="D500" s="107"/>
      <c r="E500" s="107"/>
      <c r="F500" s="107"/>
      <c r="G500" s="107"/>
      <c r="H500" s="107"/>
      <c r="I500" s="70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9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70"/>
      <c r="B501" s="107"/>
      <c r="C501" s="107"/>
      <c r="D501" s="107"/>
      <c r="E501" s="107"/>
      <c r="F501" s="107"/>
      <c r="G501" s="107"/>
      <c r="H501" s="107"/>
      <c r="I501" s="70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9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70"/>
      <c r="B502" s="107"/>
      <c r="C502" s="107"/>
      <c r="D502" s="107"/>
      <c r="E502" s="107"/>
      <c r="F502" s="107"/>
      <c r="G502" s="107"/>
      <c r="H502" s="107"/>
      <c r="I502" s="70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9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70"/>
      <c r="B503" s="107"/>
      <c r="C503" s="107"/>
      <c r="D503" s="107"/>
      <c r="E503" s="107"/>
      <c r="F503" s="107"/>
      <c r="G503" s="107"/>
      <c r="H503" s="107"/>
      <c r="I503" s="70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9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70"/>
      <c r="B504" s="107"/>
      <c r="C504" s="107"/>
      <c r="D504" s="107"/>
      <c r="E504" s="107"/>
      <c r="F504" s="107"/>
      <c r="G504" s="107"/>
      <c r="H504" s="107"/>
      <c r="I504" s="70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9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70"/>
      <c r="B505" s="107"/>
      <c r="C505" s="107"/>
      <c r="D505" s="107"/>
      <c r="E505" s="107"/>
      <c r="F505" s="107"/>
      <c r="G505" s="107"/>
      <c r="H505" s="107"/>
      <c r="I505" s="70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9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70"/>
      <c r="B506" s="107"/>
      <c r="C506" s="107"/>
      <c r="D506" s="107"/>
      <c r="E506" s="107"/>
      <c r="F506" s="107"/>
      <c r="G506" s="107"/>
      <c r="H506" s="107"/>
      <c r="I506" s="70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9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70"/>
      <c r="B507" s="107"/>
      <c r="C507" s="107"/>
      <c r="D507" s="107"/>
      <c r="E507" s="107"/>
      <c r="F507" s="107"/>
      <c r="G507" s="107"/>
      <c r="H507" s="107"/>
      <c r="I507" s="70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9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70"/>
      <c r="B508" s="107"/>
      <c r="C508" s="107"/>
      <c r="D508" s="107"/>
      <c r="E508" s="107"/>
      <c r="F508" s="107"/>
      <c r="G508" s="107"/>
      <c r="H508" s="107"/>
      <c r="I508" s="70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9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70"/>
      <c r="B509" s="107"/>
      <c r="C509" s="107"/>
      <c r="D509" s="107"/>
      <c r="E509" s="107"/>
      <c r="F509" s="107"/>
      <c r="G509" s="107"/>
      <c r="H509" s="107"/>
      <c r="I509" s="70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9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70"/>
      <c r="B510" s="107"/>
      <c r="C510" s="107"/>
      <c r="D510" s="107"/>
      <c r="E510" s="107"/>
      <c r="F510" s="107"/>
      <c r="G510" s="107"/>
      <c r="H510" s="107"/>
      <c r="I510" s="70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9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70"/>
      <c r="B511" s="107"/>
      <c r="C511" s="107"/>
      <c r="D511" s="107"/>
      <c r="E511" s="107"/>
      <c r="F511" s="107"/>
      <c r="G511" s="107"/>
      <c r="H511" s="107"/>
      <c r="I511" s="70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9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70"/>
      <c r="B512" s="107"/>
      <c r="C512" s="107"/>
      <c r="D512" s="107"/>
      <c r="E512" s="107"/>
      <c r="F512" s="107"/>
      <c r="G512" s="107"/>
      <c r="H512" s="107"/>
      <c r="I512" s="70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9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70"/>
      <c r="B513" s="107"/>
      <c r="C513" s="107"/>
      <c r="D513" s="107"/>
      <c r="E513" s="107"/>
      <c r="F513" s="107"/>
      <c r="G513" s="107"/>
      <c r="H513" s="107"/>
      <c r="I513" s="70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9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70"/>
      <c r="B514" s="107"/>
      <c r="C514" s="107"/>
      <c r="D514" s="107"/>
      <c r="E514" s="107"/>
      <c r="F514" s="107"/>
      <c r="G514" s="107"/>
      <c r="H514" s="107"/>
      <c r="I514" s="70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9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70"/>
      <c r="B515" s="107"/>
      <c r="C515" s="107"/>
      <c r="D515" s="107"/>
      <c r="E515" s="107"/>
      <c r="F515" s="107"/>
      <c r="G515" s="107"/>
      <c r="H515" s="107"/>
      <c r="I515" s="70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9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70"/>
      <c r="B516" s="107"/>
      <c r="C516" s="107"/>
      <c r="D516" s="107"/>
      <c r="E516" s="107"/>
      <c r="F516" s="107"/>
      <c r="G516" s="107"/>
      <c r="H516" s="107"/>
      <c r="I516" s="70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9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70"/>
      <c r="B517" s="107"/>
      <c r="C517" s="107"/>
      <c r="D517" s="107"/>
      <c r="E517" s="107"/>
      <c r="F517" s="107"/>
      <c r="G517" s="107"/>
      <c r="H517" s="107"/>
      <c r="I517" s="70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9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70"/>
      <c r="B518" s="107"/>
      <c r="C518" s="107"/>
      <c r="D518" s="107"/>
      <c r="E518" s="107"/>
      <c r="F518" s="107"/>
      <c r="G518" s="107"/>
      <c r="H518" s="107"/>
      <c r="I518" s="70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9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70"/>
      <c r="B519" s="107"/>
      <c r="C519" s="107"/>
      <c r="D519" s="107"/>
      <c r="E519" s="107"/>
      <c r="F519" s="107"/>
      <c r="G519" s="107"/>
      <c r="H519" s="107"/>
      <c r="I519" s="70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9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70"/>
      <c r="B520" s="107"/>
      <c r="C520" s="107"/>
      <c r="D520" s="107"/>
      <c r="E520" s="107"/>
      <c r="F520" s="107"/>
      <c r="G520" s="107"/>
      <c r="H520" s="107"/>
      <c r="I520" s="70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9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70"/>
      <c r="B521" s="107"/>
      <c r="C521" s="107"/>
      <c r="D521" s="107"/>
      <c r="E521" s="107"/>
      <c r="F521" s="107"/>
      <c r="G521" s="107"/>
      <c r="H521" s="107"/>
      <c r="I521" s="70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9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70"/>
      <c r="B522" s="107"/>
      <c r="C522" s="107"/>
      <c r="D522" s="107"/>
      <c r="E522" s="107"/>
      <c r="F522" s="107"/>
      <c r="G522" s="107"/>
      <c r="H522" s="107"/>
      <c r="I522" s="70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9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70"/>
      <c r="B523" s="107"/>
      <c r="C523" s="107"/>
      <c r="D523" s="107"/>
      <c r="E523" s="107"/>
      <c r="F523" s="107"/>
      <c r="G523" s="107"/>
      <c r="H523" s="107"/>
      <c r="I523" s="70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9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70"/>
      <c r="B524" s="107"/>
      <c r="C524" s="107"/>
      <c r="D524" s="107"/>
      <c r="E524" s="107"/>
      <c r="F524" s="107"/>
      <c r="G524" s="107"/>
      <c r="H524" s="107"/>
      <c r="I524" s="70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9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70"/>
      <c r="B525" s="107"/>
      <c r="C525" s="107"/>
      <c r="D525" s="107"/>
      <c r="E525" s="107"/>
      <c r="F525" s="107"/>
      <c r="G525" s="107"/>
      <c r="H525" s="107"/>
      <c r="I525" s="70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9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70"/>
      <c r="B526" s="107"/>
      <c r="C526" s="107"/>
      <c r="D526" s="107"/>
      <c r="E526" s="107"/>
      <c r="F526" s="107"/>
      <c r="G526" s="107"/>
      <c r="H526" s="107"/>
      <c r="I526" s="70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9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70"/>
      <c r="B527" s="107"/>
      <c r="C527" s="107"/>
      <c r="D527" s="107"/>
      <c r="E527" s="107"/>
      <c r="F527" s="107"/>
      <c r="G527" s="107"/>
      <c r="H527" s="107"/>
      <c r="I527" s="70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9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70"/>
      <c r="B528" s="107"/>
      <c r="C528" s="107"/>
      <c r="D528" s="107"/>
      <c r="E528" s="107"/>
      <c r="F528" s="107"/>
      <c r="G528" s="107"/>
      <c r="H528" s="107"/>
      <c r="I528" s="70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9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70"/>
      <c r="B529" s="107"/>
      <c r="C529" s="107"/>
      <c r="D529" s="107"/>
      <c r="E529" s="107"/>
      <c r="F529" s="107"/>
      <c r="G529" s="107"/>
      <c r="H529" s="107"/>
      <c r="I529" s="70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9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70"/>
      <c r="B530" s="107"/>
      <c r="C530" s="107"/>
      <c r="D530" s="107"/>
      <c r="E530" s="107"/>
      <c r="F530" s="107"/>
      <c r="G530" s="107"/>
      <c r="H530" s="107"/>
      <c r="I530" s="70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9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70"/>
      <c r="B531" s="107"/>
      <c r="C531" s="107"/>
      <c r="D531" s="107"/>
      <c r="E531" s="107"/>
      <c r="F531" s="107"/>
      <c r="G531" s="107"/>
      <c r="H531" s="107"/>
      <c r="I531" s="70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9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70"/>
      <c r="B532" s="107"/>
      <c r="C532" s="107"/>
      <c r="D532" s="107"/>
      <c r="E532" s="107"/>
      <c r="F532" s="107"/>
      <c r="G532" s="107"/>
      <c r="H532" s="107"/>
      <c r="I532" s="70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9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70"/>
      <c r="B533" s="107"/>
      <c r="C533" s="107"/>
      <c r="D533" s="107"/>
      <c r="E533" s="107"/>
      <c r="F533" s="107"/>
      <c r="G533" s="107"/>
      <c r="H533" s="107"/>
      <c r="I533" s="70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9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70"/>
      <c r="B534" s="107"/>
      <c r="C534" s="107"/>
      <c r="D534" s="107"/>
      <c r="E534" s="107"/>
      <c r="F534" s="107"/>
      <c r="G534" s="107"/>
      <c r="H534" s="107"/>
      <c r="I534" s="70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9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70"/>
      <c r="B535" s="107"/>
      <c r="C535" s="107"/>
      <c r="D535" s="107"/>
      <c r="E535" s="107"/>
      <c r="F535" s="107"/>
      <c r="G535" s="107"/>
      <c r="H535" s="107"/>
      <c r="I535" s="70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9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70"/>
      <c r="B536" s="107"/>
      <c r="C536" s="107"/>
      <c r="D536" s="107"/>
      <c r="E536" s="107"/>
      <c r="F536" s="107"/>
      <c r="G536" s="107"/>
      <c r="H536" s="107"/>
      <c r="I536" s="70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9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70"/>
      <c r="B537" s="107"/>
      <c r="C537" s="107"/>
      <c r="D537" s="107"/>
      <c r="E537" s="107"/>
      <c r="F537" s="107"/>
      <c r="G537" s="107"/>
      <c r="H537" s="107"/>
      <c r="I537" s="70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9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70"/>
      <c r="B538" s="107"/>
      <c r="C538" s="107"/>
      <c r="D538" s="107"/>
      <c r="E538" s="107"/>
      <c r="F538" s="107"/>
      <c r="G538" s="107"/>
      <c r="H538" s="107"/>
      <c r="I538" s="70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9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70"/>
      <c r="B539" s="107"/>
      <c r="C539" s="107"/>
      <c r="D539" s="107"/>
      <c r="E539" s="107"/>
      <c r="F539" s="107"/>
      <c r="G539" s="107"/>
      <c r="H539" s="107"/>
      <c r="I539" s="70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9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70"/>
      <c r="B540" s="107"/>
      <c r="C540" s="107"/>
      <c r="D540" s="107"/>
      <c r="E540" s="107"/>
      <c r="F540" s="107"/>
      <c r="G540" s="107"/>
      <c r="H540" s="107"/>
      <c r="I540" s="70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9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70"/>
      <c r="B541" s="107"/>
      <c r="C541" s="107"/>
      <c r="D541" s="107"/>
      <c r="E541" s="107"/>
      <c r="F541" s="107"/>
      <c r="G541" s="107"/>
      <c r="H541" s="107"/>
      <c r="I541" s="70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9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70"/>
      <c r="B542" s="107"/>
      <c r="C542" s="107"/>
      <c r="D542" s="107"/>
      <c r="E542" s="107"/>
      <c r="F542" s="107"/>
      <c r="G542" s="107"/>
      <c r="H542" s="107"/>
      <c r="I542" s="70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9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70"/>
      <c r="B543" s="107"/>
      <c r="C543" s="107"/>
      <c r="D543" s="107"/>
      <c r="E543" s="107"/>
      <c r="F543" s="107"/>
      <c r="G543" s="107"/>
      <c r="H543" s="107"/>
      <c r="I543" s="70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9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70"/>
      <c r="B544" s="107"/>
      <c r="C544" s="107"/>
      <c r="D544" s="107"/>
      <c r="E544" s="107"/>
      <c r="F544" s="107"/>
      <c r="G544" s="107"/>
      <c r="H544" s="107"/>
      <c r="I544" s="70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9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70"/>
      <c r="B545" s="107"/>
      <c r="C545" s="107"/>
      <c r="D545" s="107"/>
      <c r="E545" s="107"/>
      <c r="F545" s="107"/>
      <c r="G545" s="107"/>
      <c r="H545" s="107"/>
      <c r="I545" s="70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9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70"/>
      <c r="B546" s="107"/>
      <c r="C546" s="107"/>
      <c r="D546" s="107"/>
      <c r="E546" s="107"/>
      <c r="F546" s="107"/>
      <c r="G546" s="107"/>
      <c r="H546" s="107"/>
      <c r="I546" s="70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9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70"/>
      <c r="B547" s="107"/>
      <c r="C547" s="107"/>
      <c r="D547" s="107"/>
      <c r="E547" s="107"/>
      <c r="F547" s="107"/>
      <c r="G547" s="107"/>
      <c r="H547" s="107"/>
      <c r="I547" s="70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9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70"/>
      <c r="B548" s="107"/>
      <c r="C548" s="107"/>
      <c r="D548" s="107"/>
      <c r="E548" s="107"/>
      <c r="F548" s="107"/>
      <c r="G548" s="107"/>
      <c r="H548" s="107"/>
      <c r="I548" s="70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9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70"/>
      <c r="B549" s="107"/>
      <c r="C549" s="107"/>
      <c r="D549" s="107"/>
      <c r="E549" s="107"/>
      <c r="F549" s="107"/>
      <c r="G549" s="107"/>
      <c r="H549" s="107"/>
      <c r="I549" s="70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9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70"/>
      <c r="B550" s="107"/>
      <c r="C550" s="107"/>
      <c r="D550" s="107"/>
      <c r="E550" s="107"/>
      <c r="F550" s="107"/>
      <c r="G550" s="107"/>
      <c r="H550" s="107"/>
      <c r="I550" s="70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9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70"/>
      <c r="B551" s="107"/>
      <c r="C551" s="107"/>
      <c r="D551" s="107"/>
      <c r="E551" s="107"/>
      <c r="F551" s="107"/>
      <c r="G551" s="107"/>
      <c r="H551" s="107"/>
      <c r="I551" s="70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9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70"/>
      <c r="B552" s="107"/>
      <c r="C552" s="107"/>
      <c r="D552" s="107"/>
      <c r="E552" s="107"/>
      <c r="F552" s="107"/>
      <c r="G552" s="107"/>
      <c r="H552" s="107"/>
      <c r="I552" s="70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9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70"/>
      <c r="B553" s="107"/>
      <c r="C553" s="107"/>
      <c r="D553" s="107"/>
      <c r="E553" s="107"/>
      <c r="F553" s="107"/>
      <c r="G553" s="107"/>
      <c r="H553" s="107"/>
      <c r="I553" s="70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9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70"/>
      <c r="B554" s="107"/>
      <c r="C554" s="107"/>
      <c r="D554" s="107"/>
      <c r="E554" s="107"/>
      <c r="F554" s="107"/>
      <c r="G554" s="107"/>
      <c r="H554" s="107"/>
      <c r="I554" s="70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9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70"/>
      <c r="B555" s="107"/>
      <c r="C555" s="107"/>
      <c r="D555" s="107"/>
      <c r="E555" s="107"/>
      <c r="F555" s="107"/>
      <c r="G555" s="107"/>
      <c r="H555" s="107"/>
      <c r="I555" s="70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9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70"/>
      <c r="B556" s="107"/>
      <c r="C556" s="107"/>
      <c r="D556" s="107"/>
      <c r="E556" s="107"/>
      <c r="F556" s="107"/>
      <c r="G556" s="107"/>
      <c r="H556" s="107"/>
      <c r="I556" s="70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9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70"/>
      <c r="B557" s="107"/>
      <c r="C557" s="107"/>
      <c r="D557" s="107"/>
      <c r="E557" s="107"/>
      <c r="F557" s="107"/>
      <c r="G557" s="107"/>
      <c r="H557" s="107"/>
      <c r="I557" s="70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9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70"/>
      <c r="B558" s="107"/>
      <c r="C558" s="107"/>
      <c r="D558" s="107"/>
      <c r="E558" s="107"/>
      <c r="F558" s="107"/>
      <c r="G558" s="107"/>
      <c r="H558" s="107"/>
      <c r="I558" s="70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9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70"/>
      <c r="B559" s="107"/>
      <c r="C559" s="107"/>
      <c r="D559" s="107"/>
      <c r="E559" s="107"/>
      <c r="F559" s="107"/>
      <c r="G559" s="107"/>
      <c r="H559" s="107"/>
      <c r="I559" s="70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9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70"/>
      <c r="B560" s="107"/>
      <c r="C560" s="107"/>
      <c r="D560" s="107"/>
      <c r="E560" s="107"/>
      <c r="F560" s="107"/>
      <c r="G560" s="107"/>
      <c r="H560" s="107"/>
      <c r="I560" s="70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9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70"/>
      <c r="B561" s="107"/>
      <c r="C561" s="107"/>
      <c r="D561" s="107"/>
      <c r="E561" s="107"/>
      <c r="F561" s="107"/>
      <c r="G561" s="107"/>
      <c r="H561" s="107"/>
      <c r="I561" s="70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9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70"/>
      <c r="B562" s="107"/>
      <c r="C562" s="107"/>
      <c r="D562" s="107"/>
      <c r="E562" s="107"/>
      <c r="F562" s="107"/>
      <c r="G562" s="107"/>
      <c r="H562" s="107"/>
      <c r="I562" s="70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9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70"/>
      <c r="B563" s="107"/>
      <c r="C563" s="107"/>
      <c r="D563" s="107"/>
      <c r="E563" s="107"/>
      <c r="F563" s="107"/>
      <c r="G563" s="107"/>
      <c r="H563" s="107"/>
      <c r="I563" s="70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9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70"/>
      <c r="B564" s="107"/>
      <c r="C564" s="107"/>
      <c r="D564" s="107"/>
      <c r="E564" s="107"/>
      <c r="F564" s="107"/>
      <c r="G564" s="107"/>
      <c r="H564" s="107"/>
      <c r="I564" s="70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9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70"/>
      <c r="B565" s="107"/>
      <c r="C565" s="107"/>
      <c r="D565" s="107"/>
      <c r="E565" s="107"/>
      <c r="F565" s="107"/>
      <c r="G565" s="107"/>
      <c r="H565" s="107"/>
      <c r="I565" s="70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9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70"/>
      <c r="B566" s="107"/>
      <c r="C566" s="107"/>
      <c r="D566" s="107"/>
      <c r="E566" s="107"/>
      <c r="F566" s="107"/>
      <c r="G566" s="107"/>
      <c r="H566" s="107"/>
      <c r="I566" s="70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9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70"/>
      <c r="B567" s="107"/>
      <c r="C567" s="107"/>
      <c r="D567" s="107"/>
      <c r="E567" s="107"/>
      <c r="F567" s="107"/>
      <c r="G567" s="107"/>
      <c r="H567" s="107"/>
      <c r="I567" s="70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9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70"/>
      <c r="B568" s="107"/>
      <c r="C568" s="107"/>
      <c r="D568" s="107"/>
      <c r="E568" s="107"/>
      <c r="F568" s="107"/>
      <c r="G568" s="107"/>
      <c r="H568" s="107"/>
      <c r="I568" s="70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9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70"/>
      <c r="B569" s="107"/>
      <c r="C569" s="107"/>
      <c r="D569" s="107"/>
      <c r="E569" s="107"/>
      <c r="F569" s="107"/>
      <c r="G569" s="107"/>
      <c r="H569" s="107"/>
      <c r="I569" s="70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9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70"/>
      <c r="B570" s="107"/>
      <c r="C570" s="107"/>
      <c r="D570" s="107"/>
      <c r="E570" s="107"/>
      <c r="F570" s="107"/>
      <c r="G570" s="107"/>
      <c r="H570" s="107"/>
      <c r="I570" s="70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9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70"/>
      <c r="B571" s="107"/>
      <c r="C571" s="107"/>
      <c r="D571" s="107"/>
      <c r="E571" s="107"/>
      <c r="F571" s="107"/>
      <c r="G571" s="107"/>
      <c r="H571" s="107"/>
      <c r="I571" s="70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9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70"/>
      <c r="B572" s="107"/>
      <c r="C572" s="107"/>
      <c r="D572" s="107"/>
      <c r="E572" s="107"/>
      <c r="F572" s="107"/>
      <c r="G572" s="107"/>
      <c r="H572" s="107"/>
      <c r="I572" s="70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9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70"/>
      <c r="B573" s="107"/>
      <c r="C573" s="107"/>
      <c r="D573" s="107"/>
      <c r="E573" s="107"/>
      <c r="F573" s="107"/>
      <c r="G573" s="107"/>
      <c r="H573" s="107"/>
      <c r="I573" s="70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9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70"/>
      <c r="B574" s="107"/>
      <c r="C574" s="107"/>
      <c r="D574" s="107"/>
      <c r="E574" s="107"/>
      <c r="F574" s="107"/>
      <c r="G574" s="107"/>
      <c r="H574" s="107"/>
      <c r="I574" s="70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9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70"/>
      <c r="B575" s="107"/>
      <c r="C575" s="107"/>
      <c r="D575" s="107"/>
      <c r="E575" s="107"/>
      <c r="F575" s="107"/>
      <c r="G575" s="107"/>
      <c r="H575" s="107"/>
      <c r="I575" s="70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9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70"/>
      <c r="B576" s="107"/>
      <c r="C576" s="107"/>
      <c r="D576" s="107"/>
      <c r="E576" s="107"/>
      <c r="F576" s="107"/>
      <c r="G576" s="107"/>
      <c r="H576" s="107"/>
      <c r="I576" s="70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9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70"/>
      <c r="B577" s="107"/>
      <c r="C577" s="107"/>
      <c r="D577" s="107"/>
      <c r="E577" s="107"/>
      <c r="F577" s="107"/>
      <c r="G577" s="107"/>
      <c r="H577" s="107"/>
      <c r="I577" s="70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9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70"/>
      <c r="B578" s="107"/>
      <c r="C578" s="107"/>
      <c r="D578" s="107"/>
      <c r="E578" s="107"/>
      <c r="F578" s="107"/>
      <c r="G578" s="107"/>
      <c r="H578" s="107"/>
      <c r="I578" s="70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9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70"/>
      <c r="B579" s="107"/>
      <c r="C579" s="107"/>
      <c r="D579" s="107"/>
      <c r="E579" s="107"/>
      <c r="F579" s="107"/>
      <c r="G579" s="107"/>
      <c r="H579" s="107"/>
      <c r="I579" s="70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9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70"/>
      <c r="B580" s="107"/>
      <c r="C580" s="107"/>
      <c r="D580" s="107"/>
      <c r="E580" s="107"/>
      <c r="F580" s="107"/>
      <c r="G580" s="107"/>
      <c r="H580" s="107"/>
      <c r="I580" s="70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9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70"/>
      <c r="B581" s="107"/>
      <c r="C581" s="107"/>
      <c r="D581" s="107"/>
      <c r="E581" s="107"/>
      <c r="F581" s="107"/>
      <c r="G581" s="107"/>
      <c r="H581" s="107"/>
      <c r="I581" s="70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9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70"/>
      <c r="B582" s="107"/>
      <c r="C582" s="107"/>
      <c r="D582" s="107"/>
      <c r="E582" s="107"/>
      <c r="F582" s="107"/>
      <c r="G582" s="107"/>
      <c r="H582" s="107"/>
      <c r="I582" s="70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9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70"/>
      <c r="B583" s="107"/>
      <c r="C583" s="107"/>
      <c r="D583" s="107"/>
      <c r="E583" s="107"/>
      <c r="F583" s="107"/>
      <c r="G583" s="107"/>
      <c r="H583" s="107"/>
      <c r="I583" s="70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9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70"/>
      <c r="B584" s="107"/>
      <c r="C584" s="107"/>
      <c r="D584" s="107"/>
      <c r="E584" s="107"/>
      <c r="F584" s="107"/>
      <c r="G584" s="107"/>
      <c r="H584" s="107"/>
      <c r="I584" s="70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9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70"/>
      <c r="B585" s="107"/>
      <c r="C585" s="107"/>
      <c r="D585" s="107"/>
      <c r="E585" s="107"/>
      <c r="F585" s="107"/>
      <c r="G585" s="107"/>
      <c r="H585" s="107"/>
      <c r="I585" s="70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9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70"/>
      <c r="B586" s="107"/>
      <c r="C586" s="107"/>
      <c r="D586" s="107"/>
      <c r="E586" s="107"/>
      <c r="F586" s="107"/>
      <c r="G586" s="107"/>
      <c r="H586" s="107"/>
      <c r="I586" s="70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9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70"/>
      <c r="B587" s="107"/>
      <c r="C587" s="107"/>
      <c r="D587" s="107"/>
      <c r="E587" s="107"/>
      <c r="F587" s="107"/>
      <c r="G587" s="107"/>
      <c r="H587" s="107"/>
      <c r="I587" s="70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9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70"/>
      <c r="B588" s="107"/>
      <c r="C588" s="107"/>
      <c r="D588" s="107"/>
      <c r="E588" s="107"/>
      <c r="F588" s="107"/>
      <c r="G588" s="107"/>
      <c r="H588" s="107"/>
      <c r="I588" s="70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9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70"/>
      <c r="B589" s="107"/>
      <c r="C589" s="107"/>
      <c r="D589" s="107"/>
      <c r="E589" s="107"/>
      <c r="F589" s="107"/>
      <c r="G589" s="107"/>
      <c r="H589" s="107"/>
      <c r="I589" s="70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9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70"/>
      <c r="B590" s="107"/>
      <c r="C590" s="107"/>
      <c r="D590" s="107"/>
      <c r="E590" s="107"/>
      <c r="F590" s="107"/>
      <c r="G590" s="107"/>
      <c r="H590" s="107"/>
      <c r="I590" s="70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9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70"/>
      <c r="B591" s="107"/>
      <c r="C591" s="107"/>
      <c r="D591" s="107"/>
      <c r="E591" s="107"/>
      <c r="F591" s="107"/>
      <c r="G591" s="107"/>
      <c r="H591" s="107"/>
      <c r="I591" s="70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9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70"/>
      <c r="B592" s="107"/>
      <c r="C592" s="107"/>
      <c r="D592" s="107"/>
      <c r="E592" s="107"/>
      <c r="F592" s="107"/>
      <c r="G592" s="107"/>
      <c r="H592" s="107"/>
      <c r="I592" s="70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9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70"/>
      <c r="B593" s="107"/>
      <c r="C593" s="107"/>
      <c r="D593" s="107"/>
      <c r="E593" s="107"/>
      <c r="F593" s="107"/>
      <c r="G593" s="107"/>
      <c r="H593" s="107"/>
      <c r="I593" s="70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9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70"/>
      <c r="B594" s="107"/>
      <c r="C594" s="107"/>
      <c r="D594" s="107"/>
      <c r="E594" s="107"/>
      <c r="F594" s="107"/>
      <c r="G594" s="107"/>
      <c r="H594" s="107"/>
      <c r="I594" s="70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9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70"/>
      <c r="B595" s="107"/>
      <c r="C595" s="107"/>
      <c r="D595" s="107"/>
      <c r="E595" s="107"/>
      <c r="F595" s="107"/>
      <c r="G595" s="107"/>
      <c r="H595" s="107"/>
      <c r="I595" s="70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9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70"/>
      <c r="B596" s="107"/>
      <c r="C596" s="107"/>
      <c r="D596" s="107"/>
      <c r="E596" s="107"/>
      <c r="F596" s="107"/>
      <c r="G596" s="107"/>
      <c r="H596" s="107"/>
      <c r="I596" s="70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9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70"/>
      <c r="B597" s="107"/>
      <c r="C597" s="107"/>
      <c r="D597" s="107"/>
      <c r="E597" s="107"/>
      <c r="F597" s="107"/>
      <c r="G597" s="107"/>
      <c r="H597" s="107"/>
      <c r="I597" s="70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9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70"/>
      <c r="B598" s="107"/>
      <c r="C598" s="107"/>
      <c r="D598" s="107"/>
      <c r="E598" s="107"/>
      <c r="F598" s="107"/>
      <c r="G598" s="107"/>
      <c r="H598" s="107"/>
      <c r="I598" s="70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9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70"/>
      <c r="B599" s="107"/>
      <c r="C599" s="107"/>
      <c r="D599" s="107"/>
      <c r="E599" s="107"/>
      <c r="F599" s="107"/>
      <c r="G599" s="107"/>
      <c r="H599" s="107"/>
      <c r="I599" s="70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9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70"/>
      <c r="B600" s="107"/>
      <c r="C600" s="107"/>
      <c r="D600" s="107"/>
      <c r="E600" s="107"/>
      <c r="F600" s="107"/>
      <c r="G600" s="107"/>
      <c r="H600" s="107"/>
      <c r="I600" s="70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9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70"/>
      <c r="B601" s="107"/>
      <c r="C601" s="107"/>
      <c r="D601" s="107"/>
      <c r="E601" s="107"/>
      <c r="F601" s="107"/>
      <c r="G601" s="107"/>
      <c r="H601" s="107"/>
      <c r="I601" s="70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9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70"/>
      <c r="B602" s="107"/>
      <c r="C602" s="107"/>
      <c r="D602" s="107"/>
      <c r="E602" s="107"/>
      <c r="F602" s="107"/>
      <c r="G602" s="107"/>
      <c r="H602" s="107"/>
      <c r="I602" s="70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9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70"/>
      <c r="B603" s="107"/>
      <c r="C603" s="107"/>
      <c r="D603" s="107"/>
      <c r="E603" s="107"/>
      <c r="F603" s="107"/>
      <c r="G603" s="107"/>
      <c r="H603" s="107"/>
      <c r="I603" s="70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9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70"/>
      <c r="B604" s="107"/>
      <c r="C604" s="107"/>
      <c r="D604" s="107"/>
      <c r="E604" s="107"/>
      <c r="F604" s="107"/>
      <c r="G604" s="107"/>
      <c r="H604" s="107"/>
      <c r="I604" s="70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9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70"/>
      <c r="B605" s="107"/>
      <c r="C605" s="107"/>
      <c r="D605" s="107"/>
      <c r="E605" s="107"/>
      <c r="F605" s="107"/>
      <c r="G605" s="107"/>
      <c r="H605" s="107"/>
      <c r="I605" s="70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9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70"/>
      <c r="B606" s="107"/>
      <c r="C606" s="107"/>
      <c r="D606" s="107"/>
      <c r="E606" s="107"/>
      <c r="F606" s="107"/>
      <c r="G606" s="107"/>
      <c r="H606" s="107"/>
      <c r="I606" s="70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9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70"/>
      <c r="B607" s="107"/>
      <c r="C607" s="107"/>
      <c r="D607" s="107"/>
      <c r="E607" s="107"/>
      <c r="F607" s="107"/>
      <c r="G607" s="107"/>
      <c r="H607" s="107"/>
      <c r="I607" s="70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9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70"/>
      <c r="B608" s="107"/>
      <c r="C608" s="107"/>
      <c r="D608" s="107"/>
      <c r="E608" s="107"/>
      <c r="F608" s="107"/>
      <c r="G608" s="107"/>
      <c r="H608" s="107"/>
      <c r="I608" s="70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9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70"/>
      <c r="B609" s="107"/>
      <c r="C609" s="107"/>
      <c r="D609" s="107"/>
      <c r="E609" s="107"/>
      <c r="F609" s="107"/>
      <c r="G609" s="107"/>
      <c r="H609" s="107"/>
      <c r="I609" s="70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9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70"/>
      <c r="B610" s="107"/>
      <c r="C610" s="107"/>
      <c r="D610" s="107"/>
      <c r="E610" s="107"/>
      <c r="F610" s="107"/>
      <c r="G610" s="107"/>
      <c r="H610" s="107"/>
      <c r="I610" s="70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9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70"/>
      <c r="B611" s="107"/>
      <c r="C611" s="107"/>
      <c r="D611" s="107"/>
      <c r="E611" s="107"/>
      <c r="F611" s="107"/>
      <c r="G611" s="107"/>
      <c r="H611" s="107"/>
      <c r="I611" s="70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9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70"/>
      <c r="B612" s="107"/>
      <c r="C612" s="107"/>
      <c r="D612" s="107"/>
      <c r="E612" s="107"/>
      <c r="F612" s="107"/>
      <c r="G612" s="107"/>
      <c r="H612" s="107"/>
      <c r="I612" s="70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9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70"/>
      <c r="B613" s="107"/>
      <c r="C613" s="107"/>
      <c r="D613" s="107"/>
      <c r="E613" s="107"/>
      <c r="F613" s="107"/>
      <c r="G613" s="107"/>
      <c r="H613" s="107"/>
      <c r="I613" s="70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9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70"/>
      <c r="B614" s="107"/>
      <c r="C614" s="107"/>
      <c r="D614" s="107"/>
      <c r="E614" s="107"/>
      <c r="F614" s="107"/>
      <c r="G614" s="107"/>
      <c r="H614" s="107"/>
      <c r="I614" s="70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9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70"/>
      <c r="B615" s="107"/>
      <c r="C615" s="107"/>
      <c r="D615" s="107"/>
      <c r="E615" s="107"/>
      <c r="F615" s="107"/>
      <c r="G615" s="107"/>
      <c r="H615" s="107"/>
      <c r="I615" s="70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9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70"/>
      <c r="B616" s="107"/>
      <c r="C616" s="107"/>
      <c r="D616" s="107"/>
      <c r="E616" s="107"/>
      <c r="F616" s="107"/>
      <c r="G616" s="107"/>
      <c r="H616" s="107"/>
      <c r="I616" s="70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9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70"/>
      <c r="B617" s="107"/>
      <c r="C617" s="107"/>
      <c r="D617" s="107"/>
      <c r="E617" s="107"/>
      <c r="F617" s="107"/>
      <c r="G617" s="107"/>
      <c r="H617" s="107"/>
      <c r="I617" s="70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9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70"/>
      <c r="B618" s="107"/>
      <c r="C618" s="107"/>
      <c r="D618" s="107"/>
      <c r="E618" s="107"/>
      <c r="F618" s="107"/>
      <c r="G618" s="107"/>
      <c r="H618" s="107"/>
      <c r="I618" s="70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9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70"/>
      <c r="B619" s="107"/>
      <c r="C619" s="107"/>
      <c r="D619" s="107"/>
      <c r="E619" s="107"/>
      <c r="F619" s="107"/>
      <c r="G619" s="107"/>
      <c r="H619" s="107"/>
      <c r="I619" s="70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9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70"/>
      <c r="B620" s="107"/>
      <c r="C620" s="107"/>
      <c r="D620" s="107"/>
      <c r="E620" s="107"/>
      <c r="F620" s="107"/>
      <c r="G620" s="107"/>
      <c r="H620" s="107"/>
      <c r="I620" s="70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9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70"/>
      <c r="B621" s="107"/>
      <c r="C621" s="107"/>
      <c r="D621" s="107"/>
      <c r="E621" s="107"/>
      <c r="F621" s="107"/>
      <c r="G621" s="107"/>
      <c r="H621" s="107"/>
      <c r="I621" s="70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9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70"/>
      <c r="B622" s="107"/>
      <c r="C622" s="107"/>
      <c r="D622" s="107"/>
      <c r="E622" s="107"/>
      <c r="F622" s="107"/>
      <c r="G622" s="107"/>
      <c r="H622" s="107"/>
      <c r="I622" s="70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9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70"/>
      <c r="B623" s="107"/>
      <c r="C623" s="107"/>
      <c r="D623" s="107"/>
      <c r="E623" s="107"/>
      <c r="F623" s="107"/>
      <c r="G623" s="107"/>
      <c r="H623" s="107"/>
      <c r="I623" s="70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9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70"/>
      <c r="B624" s="107"/>
      <c r="C624" s="107"/>
      <c r="D624" s="107"/>
      <c r="E624" s="107"/>
      <c r="F624" s="107"/>
      <c r="G624" s="107"/>
      <c r="H624" s="107"/>
      <c r="I624" s="70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9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70"/>
      <c r="B625" s="107"/>
      <c r="C625" s="107"/>
      <c r="D625" s="107"/>
      <c r="E625" s="107"/>
      <c r="F625" s="107"/>
      <c r="G625" s="107"/>
      <c r="H625" s="107"/>
      <c r="I625" s="70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9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70"/>
      <c r="B626" s="107"/>
      <c r="C626" s="107"/>
      <c r="D626" s="107"/>
      <c r="E626" s="107"/>
      <c r="F626" s="107"/>
      <c r="G626" s="107"/>
      <c r="H626" s="107"/>
      <c r="I626" s="70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9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70"/>
      <c r="B627" s="107"/>
      <c r="C627" s="107"/>
      <c r="D627" s="107"/>
      <c r="E627" s="107"/>
      <c r="F627" s="107"/>
      <c r="G627" s="107"/>
      <c r="H627" s="107"/>
      <c r="I627" s="70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9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70"/>
      <c r="B628" s="107"/>
      <c r="C628" s="107"/>
      <c r="D628" s="107"/>
      <c r="E628" s="107"/>
      <c r="F628" s="107"/>
      <c r="G628" s="107"/>
      <c r="H628" s="107"/>
      <c r="I628" s="70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9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70"/>
      <c r="B629" s="107"/>
      <c r="C629" s="107"/>
      <c r="D629" s="107"/>
      <c r="E629" s="107"/>
      <c r="F629" s="107"/>
      <c r="G629" s="107"/>
      <c r="H629" s="107"/>
      <c r="I629" s="70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9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70"/>
      <c r="B630" s="107"/>
      <c r="C630" s="107"/>
      <c r="D630" s="107"/>
      <c r="E630" s="107"/>
      <c r="F630" s="107"/>
      <c r="G630" s="107"/>
      <c r="H630" s="107"/>
      <c r="I630" s="70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9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70"/>
      <c r="B631" s="107"/>
      <c r="C631" s="107"/>
      <c r="D631" s="107"/>
      <c r="E631" s="107"/>
      <c r="F631" s="107"/>
      <c r="G631" s="107"/>
      <c r="H631" s="107"/>
      <c r="I631" s="70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9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70"/>
      <c r="B632" s="107"/>
      <c r="C632" s="107"/>
      <c r="D632" s="107"/>
      <c r="E632" s="107"/>
      <c r="F632" s="107"/>
      <c r="G632" s="107"/>
      <c r="H632" s="107"/>
      <c r="I632" s="70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9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70"/>
      <c r="B633" s="107"/>
      <c r="C633" s="107"/>
      <c r="D633" s="107"/>
      <c r="E633" s="107"/>
      <c r="F633" s="107"/>
      <c r="G633" s="107"/>
      <c r="H633" s="107"/>
      <c r="I633" s="70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9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70"/>
      <c r="B634" s="107"/>
      <c r="C634" s="107"/>
      <c r="D634" s="107"/>
      <c r="E634" s="107"/>
      <c r="F634" s="107"/>
      <c r="G634" s="107"/>
      <c r="H634" s="107"/>
      <c r="I634" s="70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9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70"/>
      <c r="B635" s="107"/>
      <c r="C635" s="107"/>
      <c r="D635" s="107"/>
      <c r="E635" s="107"/>
      <c r="F635" s="107"/>
      <c r="G635" s="107"/>
      <c r="H635" s="107"/>
      <c r="I635" s="70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9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70"/>
      <c r="B636" s="107"/>
      <c r="C636" s="107"/>
      <c r="D636" s="107"/>
      <c r="E636" s="107"/>
      <c r="F636" s="107"/>
      <c r="G636" s="107"/>
      <c r="H636" s="107"/>
      <c r="I636" s="70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9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70"/>
      <c r="B637" s="107"/>
      <c r="C637" s="107"/>
      <c r="D637" s="107"/>
      <c r="E637" s="107"/>
      <c r="F637" s="107"/>
      <c r="G637" s="107"/>
      <c r="H637" s="107"/>
      <c r="I637" s="70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9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70"/>
      <c r="B638" s="107"/>
      <c r="C638" s="107"/>
      <c r="D638" s="107"/>
      <c r="E638" s="107"/>
      <c r="F638" s="107"/>
      <c r="G638" s="107"/>
      <c r="H638" s="107"/>
      <c r="I638" s="70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9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70"/>
      <c r="B639" s="107"/>
      <c r="C639" s="107"/>
      <c r="D639" s="107"/>
      <c r="E639" s="107"/>
      <c r="F639" s="107"/>
      <c r="G639" s="107"/>
      <c r="H639" s="107"/>
      <c r="I639" s="70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9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70"/>
      <c r="B640" s="107"/>
      <c r="C640" s="107"/>
      <c r="D640" s="107"/>
      <c r="E640" s="107"/>
      <c r="F640" s="107"/>
      <c r="G640" s="107"/>
      <c r="H640" s="107"/>
      <c r="I640" s="70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9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70"/>
      <c r="B641" s="107"/>
      <c r="C641" s="107"/>
      <c r="D641" s="107"/>
      <c r="E641" s="107"/>
      <c r="F641" s="107"/>
      <c r="G641" s="107"/>
      <c r="H641" s="107"/>
      <c r="I641" s="70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9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70"/>
      <c r="B642" s="107"/>
      <c r="C642" s="107"/>
      <c r="D642" s="107"/>
      <c r="E642" s="107"/>
      <c r="F642" s="107"/>
      <c r="G642" s="107"/>
      <c r="H642" s="107"/>
      <c r="I642" s="70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9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70"/>
      <c r="B643" s="107"/>
      <c r="C643" s="107"/>
      <c r="D643" s="107"/>
      <c r="E643" s="107"/>
      <c r="F643" s="107"/>
      <c r="G643" s="107"/>
      <c r="H643" s="107"/>
      <c r="I643" s="70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9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70"/>
      <c r="B644" s="107"/>
      <c r="C644" s="107"/>
      <c r="D644" s="107"/>
      <c r="E644" s="107"/>
      <c r="F644" s="107"/>
      <c r="G644" s="107"/>
      <c r="H644" s="107"/>
      <c r="I644" s="70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9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70"/>
      <c r="B645" s="107"/>
      <c r="C645" s="107"/>
      <c r="D645" s="107"/>
      <c r="E645" s="107"/>
      <c r="F645" s="107"/>
      <c r="G645" s="107"/>
      <c r="H645" s="107"/>
      <c r="I645" s="70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9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70"/>
      <c r="B646" s="107"/>
      <c r="C646" s="107"/>
      <c r="D646" s="107"/>
      <c r="E646" s="107"/>
      <c r="F646" s="107"/>
      <c r="G646" s="107"/>
      <c r="H646" s="107"/>
      <c r="I646" s="70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9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70"/>
      <c r="B647" s="107"/>
      <c r="C647" s="107"/>
      <c r="D647" s="107"/>
      <c r="E647" s="107"/>
      <c r="F647" s="107"/>
      <c r="G647" s="107"/>
      <c r="H647" s="107"/>
      <c r="I647" s="70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9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70"/>
      <c r="B648" s="107"/>
      <c r="C648" s="107"/>
      <c r="D648" s="107"/>
      <c r="E648" s="107"/>
      <c r="F648" s="107"/>
      <c r="G648" s="107"/>
      <c r="H648" s="107"/>
      <c r="I648" s="70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9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70"/>
      <c r="B649" s="107"/>
      <c r="C649" s="107"/>
      <c r="D649" s="107"/>
      <c r="E649" s="107"/>
      <c r="F649" s="107"/>
      <c r="G649" s="107"/>
      <c r="H649" s="107"/>
      <c r="I649" s="70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9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70"/>
      <c r="B650" s="107"/>
      <c r="C650" s="107"/>
      <c r="D650" s="107"/>
      <c r="E650" s="107"/>
      <c r="F650" s="107"/>
      <c r="G650" s="107"/>
      <c r="H650" s="107"/>
      <c r="I650" s="70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9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70"/>
      <c r="B651" s="107"/>
      <c r="C651" s="107"/>
      <c r="D651" s="107"/>
      <c r="E651" s="107"/>
      <c r="F651" s="107"/>
      <c r="G651" s="107"/>
      <c r="H651" s="107"/>
      <c r="I651" s="70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9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70"/>
      <c r="B652" s="107"/>
      <c r="C652" s="107"/>
      <c r="D652" s="107"/>
      <c r="E652" s="107"/>
      <c r="F652" s="107"/>
      <c r="G652" s="107"/>
      <c r="H652" s="107"/>
      <c r="I652" s="70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9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70"/>
      <c r="B653" s="107"/>
      <c r="C653" s="107"/>
      <c r="D653" s="107"/>
      <c r="E653" s="107"/>
      <c r="F653" s="107"/>
      <c r="G653" s="107"/>
      <c r="H653" s="107"/>
      <c r="I653" s="70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9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70"/>
      <c r="B654" s="107"/>
      <c r="C654" s="107"/>
      <c r="D654" s="107"/>
      <c r="E654" s="107"/>
      <c r="F654" s="107"/>
      <c r="G654" s="107"/>
      <c r="H654" s="107"/>
      <c r="I654" s="70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9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70"/>
      <c r="B655" s="107"/>
      <c r="C655" s="107"/>
      <c r="D655" s="107"/>
      <c r="E655" s="107"/>
      <c r="F655" s="107"/>
      <c r="G655" s="107"/>
      <c r="H655" s="107"/>
      <c r="I655" s="70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9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70"/>
      <c r="B656" s="107"/>
      <c r="C656" s="107"/>
      <c r="D656" s="107"/>
      <c r="E656" s="107"/>
      <c r="F656" s="107"/>
      <c r="G656" s="107"/>
      <c r="H656" s="107"/>
      <c r="I656" s="70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9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70"/>
      <c r="B657" s="107"/>
      <c r="C657" s="107"/>
      <c r="D657" s="107"/>
      <c r="E657" s="107"/>
      <c r="F657" s="107"/>
      <c r="G657" s="107"/>
      <c r="H657" s="107"/>
      <c r="I657" s="70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9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70"/>
      <c r="B658" s="107"/>
      <c r="C658" s="107"/>
      <c r="D658" s="107"/>
      <c r="E658" s="107"/>
      <c r="F658" s="107"/>
      <c r="G658" s="107"/>
      <c r="H658" s="107"/>
      <c r="I658" s="70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9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70"/>
      <c r="B659" s="107"/>
      <c r="C659" s="107"/>
      <c r="D659" s="107"/>
      <c r="E659" s="107"/>
      <c r="F659" s="107"/>
      <c r="G659" s="107"/>
      <c r="H659" s="107"/>
      <c r="I659" s="70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9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70"/>
      <c r="B660" s="107"/>
      <c r="C660" s="107"/>
      <c r="D660" s="107"/>
      <c r="E660" s="107"/>
      <c r="F660" s="107"/>
      <c r="G660" s="107"/>
      <c r="H660" s="107"/>
      <c r="I660" s="70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9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70"/>
      <c r="B661" s="107"/>
      <c r="C661" s="107"/>
      <c r="D661" s="107"/>
      <c r="E661" s="107"/>
      <c r="F661" s="107"/>
      <c r="G661" s="107"/>
      <c r="H661" s="107"/>
      <c r="I661" s="70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9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70"/>
      <c r="B662" s="107"/>
      <c r="C662" s="107"/>
      <c r="D662" s="107"/>
      <c r="E662" s="107"/>
      <c r="F662" s="107"/>
      <c r="G662" s="107"/>
      <c r="H662" s="107"/>
      <c r="I662" s="70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9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70"/>
      <c r="B663" s="107"/>
      <c r="C663" s="107"/>
      <c r="D663" s="107"/>
      <c r="E663" s="107"/>
      <c r="F663" s="107"/>
      <c r="G663" s="107"/>
      <c r="H663" s="107"/>
      <c r="I663" s="70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9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70"/>
      <c r="B664" s="107"/>
      <c r="C664" s="107"/>
      <c r="D664" s="107"/>
      <c r="E664" s="107"/>
      <c r="F664" s="107"/>
      <c r="G664" s="107"/>
      <c r="H664" s="107"/>
      <c r="I664" s="70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9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70"/>
      <c r="B665" s="107"/>
      <c r="C665" s="107"/>
      <c r="D665" s="107"/>
      <c r="E665" s="107"/>
      <c r="F665" s="107"/>
      <c r="G665" s="107"/>
      <c r="H665" s="107"/>
      <c r="I665" s="70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9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70"/>
      <c r="B666" s="107"/>
      <c r="C666" s="107"/>
      <c r="D666" s="107"/>
      <c r="E666" s="107"/>
      <c r="F666" s="107"/>
      <c r="G666" s="107"/>
      <c r="H666" s="107"/>
      <c r="I666" s="70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9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70"/>
      <c r="B667" s="107"/>
      <c r="C667" s="107"/>
      <c r="D667" s="107"/>
      <c r="E667" s="107"/>
      <c r="F667" s="107"/>
      <c r="G667" s="107"/>
      <c r="H667" s="107"/>
      <c r="I667" s="70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9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70"/>
      <c r="B668" s="107"/>
      <c r="C668" s="107"/>
      <c r="D668" s="107"/>
      <c r="E668" s="107"/>
      <c r="F668" s="107"/>
      <c r="G668" s="107"/>
      <c r="H668" s="107"/>
      <c r="I668" s="70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9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70"/>
      <c r="B669" s="107"/>
      <c r="C669" s="107"/>
      <c r="D669" s="107"/>
      <c r="E669" s="107"/>
      <c r="F669" s="107"/>
      <c r="G669" s="107"/>
      <c r="H669" s="107"/>
      <c r="I669" s="70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9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70"/>
      <c r="B670" s="107"/>
      <c r="C670" s="107"/>
      <c r="D670" s="107"/>
      <c r="E670" s="107"/>
      <c r="F670" s="107"/>
      <c r="G670" s="107"/>
      <c r="H670" s="107"/>
      <c r="I670" s="70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9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70"/>
      <c r="B671" s="107"/>
      <c r="C671" s="107"/>
      <c r="D671" s="107"/>
      <c r="E671" s="107"/>
      <c r="F671" s="107"/>
      <c r="G671" s="107"/>
      <c r="H671" s="107"/>
      <c r="I671" s="70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9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70"/>
      <c r="B672" s="107"/>
      <c r="C672" s="107"/>
      <c r="D672" s="107"/>
      <c r="E672" s="107"/>
      <c r="F672" s="107"/>
      <c r="G672" s="107"/>
      <c r="H672" s="107"/>
      <c r="I672" s="70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9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70"/>
      <c r="B673" s="107"/>
      <c r="C673" s="107"/>
      <c r="D673" s="107"/>
      <c r="E673" s="107"/>
      <c r="F673" s="107"/>
      <c r="G673" s="107"/>
      <c r="H673" s="107"/>
      <c r="I673" s="70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9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70"/>
      <c r="B674" s="107"/>
      <c r="C674" s="107"/>
      <c r="D674" s="107"/>
      <c r="E674" s="107"/>
      <c r="F674" s="107"/>
      <c r="G674" s="107"/>
      <c r="H674" s="107"/>
      <c r="I674" s="70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9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70"/>
      <c r="B675" s="107"/>
      <c r="C675" s="107"/>
      <c r="D675" s="107"/>
      <c r="E675" s="107"/>
      <c r="F675" s="107"/>
      <c r="G675" s="107"/>
      <c r="H675" s="107"/>
      <c r="I675" s="70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9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70"/>
      <c r="B676" s="107"/>
      <c r="C676" s="107"/>
      <c r="D676" s="107"/>
      <c r="E676" s="107"/>
      <c r="F676" s="107"/>
      <c r="G676" s="107"/>
      <c r="H676" s="107"/>
      <c r="I676" s="70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9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70"/>
      <c r="B677" s="107"/>
      <c r="C677" s="107"/>
      <c r="D677" s="107"/>
      <c r="E677" s="107"/>
      <c r="F677" s="107"/>
      <c r="G677" s="107"/>
      <c r="H677" s="107"/>
      <c r="I677" s="70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9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70"/>
      <c r="B678" s="107"/>
      <c r="C678" s="107"/>
      <c r="D678" s="107"/>
      <c r="E678" s="107"/>
      <c r="F678" s="107"/>
      <c r="G678" s="107"/>
      <c r="H678" s="107"/>
      <c r="I678" s="70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9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70"/>
      <c r="B679" s="107"/>
      <c r="C679" s="107"/>
      <c r="D679" s="107"/>
      <c r="E679" s="107"/>
      <c r="F679" s="107"/>
      <c r="G679" s="107"/>
      <c r="H679" s="107"/>
      <c r="I679" s="70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9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70"/>
      <c r="B680" s="107"/>
      <c r="C680" s="107"/>
      <c r="D680" s="107"/>
      <c r="E680" s="107"/>
      <c r="F680" s="107"/>
      <c r="G680" s="107"/>
      <c r="H680" s="107"/>
      <c r="I680" s="70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9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70"/>
      <c r="B681" s="107"/>
      <c r="C681" s="107"/>
      <c r="D681" s="107"/>
      <c r="E681" s="107"/>
      <c r="F681" s="107"/>
      <c r="G681" s="107"/>
      <c r="H681" s="107"/>
      <c r="I681" s="70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9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70"/>
      <c r="B682" s="107"/>
      <c r="C682" s="107"/>
      <c r="D682" s="107"/>
      <c r="E682" s="107"/>
      <c r="F682" s="107"/>
      <c r="G682" s="107"/>
      <c r="H682" s="107"/>
      <c r="I682" s="70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9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70"/>
      <c r="B683" s="107"/>
      <c r="C683" s="107"/>
      <c r="D683" s="107"/>
      <c r="E683" s="107"/>
      <c r="F683" s="107"/>
      <c r="G683" s="107"/>
      <c r="H683" s="107"/>
      <c r="I683" s="70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9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70"/>
      <c r="B684" s="107"/>
      <c r="C684" s="107"/>
      <c r="D684" s="107"/>
      <c r="E684" s="107"/>
      <c r="F684" s="107"/>
      <c r="G684" s="107"/>
      <c r="H684" s="107"/>
      <c r="I684" s="70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9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70"/>
      <c r="B685" s="107"/>
      <c r="C685" s="107"/>
      <c r="D685" s="107"/>
      <c r="E685" s="107"/>
      <c r="F685" s="107"/>
      <c r="G685" s="107"/>
      <c r="H685" s="107"/>
      <c r="I685" s="70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9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70"/>
      <c r="B686" s="107"/>
      <c r="C686" s="107"/>
      <c r="D686" s="107"/>
      <c r="E686" s="107"/>
      <c r="F686" s="107"/>
      <c r="G686" s="107"/>
      <c r="H686" s="107"/>
      <c r="I686" s="70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9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70"/>
      <c r="B687" s="107"/>
      <c r="C687" s="107"/>
      <c r="D687" s="107"/>
      <c r="E687" s="107"/>
      <c r="F687" s="107"/>
      <c r="G687" s="107"/>
      <c r="H687" s="107"/>
      <c r="I687" s="70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9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70"/>
      <c r="B688" s="107"/>
      <c r="C688" s="107"/>
      <c r="D688" s="107"/>
      <c r="E688" s="107"/>
      <c r="F688" s="107"/>
      <c r="G688" s="107"/>
      <c r="H688" s="107"/>
      <c r="I688" s="70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9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70"/>
      <c r="B689" s="107"/>
      <c r="C689" s="107"/>
      <c r="D689" s="107"/>
      <c r="E689" s="107"/>
      <c r="F689" s="107"/>
      <c r="G689" s="107"/>
      <c r="H689" s="107"/>
      <c r="I689" s="70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9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70"/>
      <c r="B690" s="107"/>
      <c r="C690" s="107"/>
      <c r="D690" s="107"/>
      <c r="E690" s="107"/>
      <c r="F690" s="107"/>
      <c r="G690" s="107"/>
      <c r="H690" s="107"/>
      <c r="I690" s="70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9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70"/>
      <c r="B691" s="107"/>
      <c r="C691" s="107"/>
      <c r="D691" s="107"/>
      <c r="E691" s="107"/>
      <c r="F691" s="107"/>
      <c r="G691" s="107"/>
      <c r="H691" s="107"/>
      <c r="I691" s="70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9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70"/>
      <c r="B692" s="107"/>
      <c r="C692" s="107"/>
      <c r="D692" s="107"/>
      <c r="E692" s="107"/>
      <c r="F692" s="107"/>
      <c r="G692" s="107"/>
      <c r="H692" s="107"/>
      <c r="I692" s="70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9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70"/>
      <c r="B693" s="107"/>
      <c r="C693" s="107"/>
      <c r="D693" s="107"/>
      <c r="E693" s="107"/>
      <c r="F693" s="107"/>
      <c r="G693" s="107"/>
      <c r="H693" s="107"/>
      <c r="I693" s="70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9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70"/>
      <c r="B694" s="107"/>
      <c r="C694" s="107"/>
      <c r="D694" s="107"/>
      <c r="E694" s="107"/>
      <c r="F694" s="107"/>
      <c r="G694" s="107"/>
      <c r="H694" s="107"/>
      <c r="I694" s="70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9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70"/>
      <c r="B695" s="107"/>
      <c r="C695" s="107"/>
      <c r="D695" s="107"/>
      <c r="E695" s="107"/>
      <c r="F695" s="107"/>
      <c r="G695" s="107"/>
      <c r="H695" s="107"/>
      <c r="I695" s="70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9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70"/>
      <c r="B696" s="107"/>
      <c r="C696" s="107"/>
      <c r="D696" s="107"/>
      <c r="E696" s="107"/>
      <c r="F696" s="107"/>
      <c r="G696" s="107"/>
      <c r="H696" s="107"/>
      <c r="I696" s="70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9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70"/>
      <c r="B697" s="107"/>
      <c r="C697" s="107"/>
      <c r="D697" s="107"/>
      <c r="E697" s="107"/>
      <c r="F697" s="107"/>
      <c r="G697" s="107"/>
      <c r="H697" s="107"/>
      <c r="I697" s="70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9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70"/>
      <c r="B698" s="107"/>
      <c r="C698" s="107"/>
      <c r="D698" s="107"/>
      <c r="E698" s="107"/>
      <c r="F698" s="107"/>
      <c r="G698" s="107"/>
      <c r="H698" s="107"/>
      <c r="I698" s="70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9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70"/>
      <c r="B699" s="107"/>
      <c r="C699" s="107"/>
      <c r="D699" s="107"/>
      <c r="E699" s="107"/>
      <c r="F699" s="107"/>
      <c r="G699" s="107"/>
      <c r="H699" s="107"/>
      <c r="I699" s="70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9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70"/>
      <c r="B700" s="107"/>
      <c r="C700" s="107"/>
      <c r="D700" s="107"/>
      <c r="E700" s="107"/>
      <c r="F700" s="107"/>
      <c r="G700" s="107"/>
      <c r="H700" s="107"/>
      <c r="I700" s="70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9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70"/>
      <c r="B701" s="107"/>
      <c r="C701" s="107"/>
      <c r="D701" s="107"/>
      <c r="E701" s="107"/>
      <c r="F701" s="107"/>
      <c r="G701" s="107"/>
      <c r="H701" s="107"/>
      <c r="I701" s="70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9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70"/>
      <c r="B702" s="107"/>
      <c r="C702" s="107"/>
      <c r="D702" s="107"/>
      <c r="E702" s="107"/>
      <c r="F702" s="107"/>
      <c r="G702" s="107"/>
      <c r="H702" s="107"/>
      <c r="I702" s="70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9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70"/>
      <c r="B703" s="107"/>
      <c r="C703" s="107"/>
      <c r="D703" s="107"/>
      <c r="E703" s="107"/>
      <c r="F703" s="107"/>
      <c r="G703" s="107"/>
      <c r="H703" s="107"/>
      <c r="I703" s="70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9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70"/>
      <c r="B704" s="107"/>
      <c r="C704" s="107"/>
      <c r="D704" s="107"/>
      <c r="E704" s="107"/>
      <c r="F704" s="107"/>
      <c r="G704" s="107"/>
      <c r="H704" s="107"/>
      <c r="I704" s="70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9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70"/>
      <c r="B705" s="107"/>
      <c r="C705" s="107"/>
      <c r="D705" s="107"/>
      <c r="E705" s="107"/>
      <c r="F705" s="107"/>
      <c r="G705" s="107"/>
      <c r="H705" s="107"/>
      <c r="I705" s="70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9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70"/>
      <c r="B706" s="107"/>
      <c r="C706" s="107"/>
      <c r="D706" s="107"/>
      <c r="E706" s="107"/>
      <c r="F706" s="107"/>
      <c r="G706" s="107"/>
      <c r="H706" s="107"/>
      <c r="I706" s="70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9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70"/>
      <c r="B707" s="107"/>
      <c r="C707" s="107"/>
      <c r="D707" s="107"/>
      <c r="E707" s="107"/>
      <c r="F707" s="107"/>
      <c r="G707" s="107"/>
      <c r="H707" s="107"/>
      <c r="I707" s="70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9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70"/>
      <c r="B708" s="107"/>
      <c r="C708" s="107"/>
      <c r="D708" s="107"/>
      <c r="E708" s="107"/>
      <c r="F708" s="107"/>
      <c r="G708" s="107"/>
      <c r="H708" s="107"/>
      <c r="I708" s="70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9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70"/>
      <c r="B709" s="107"/>
      <c r="C709" s="107"/>
      <c r="D709" s="107"/>
      <c r="E709" s="107"/>
      <c r="F709" s="107"/>
      <c r="G709" s="107"/>
      <c r="H709" s="107"/>
      <c r="I709" s="70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9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70"/>
      <c r="B710" s="107"/>
      <c r="C710" s="107"/>
      <c r="D710" s="107"/>
      <c r="E710" s="107"/>
      <c r="F710" s="107"/>
      <c r="G710" s="107"/>
      <c r="H710" s="107"/>
      <c r="I710" s="70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9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70"/>
      <c r="B711" s="107"/>
      <c r="C711" s="107"/>
      <c r="D711" s="107"/>
      <c r="E711" s="107"/>
      <c r="F711" s="107"/>
      <c r="G711" s="107"/>
      <c r="H711" s="107"/>
      <c r="I711" s="70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9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70"/>
      <c r="B712" s="107"/>
      <c r="C712" s="107"/>
      <c r="D712" s="107"/>
      <c r="E712" s="107"/>
      <c r="F712" s="107"/>
      <c r="G712" s="107"/>
      <c r="H712" s="107"/>
      <c r="I712" s="70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9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71"/>
      <c r="I713" s="71"/>
      <c r="AC713" s="107"/>
      <c r="AD713" s="107"/>
      <c r="AE713" s="19"/>
      <c r="AF713" s="107"/>
    </row>
    <row r="714" spans="1:42" ht="15.5" x14ac:dyDescent="0.35">
      <c r="A714" s="71"/>
      <c r="I714" s="71"/>
      <c r="AE714" s="72"/>
    </row>
    <row r="715" spans="1:42" ht="15.5" x14ac:dyDescent="0.35">
      <c r="A715" s="71"/>
      <c r="I715" s="71"/>
      <c r="AE715" s="72"/>
    </row>
    <row r="716" spans="1:42" ht="15.5" x14ac:dyDescent="0.35">
      <c r="A716" s="71"/>
      <c r="I716" s="71"/>
      <c r="AE716" s="72"/>
    </row>
    <row r="717" spans="1:42" ht="15.5" x14ac:dyDescent="0.35">
      <c r="A717" s="71"/>
      <c r="I717" s="71"/>
      <c r="AE717" s="72"/>
    </row>
    <row r="718" spans="1:42" ht="15.5" x14ac:dyDescent="0.35">
      <c r="A718" s="71"/>
      <c r="I718" s="71"/>
      <c r="AE718" s="72"/>
    </row>
    <row r="719" spans="1:42" ht="15.5" x14ac:dyDescent="0.35">
      <c r="A719" s="71"/>
      <c r="I719" s="71"/>
      <c r="AE719" s="72"/>
    </row>
    <row r="720" spans="1:42" ht="15.5" x14ac:dyDescent="0.35">
      <c r="A720" s="71"/>
      <c r="I720" s="71"/>
      <c r="AE720" s="72"/>
    </row>
    <row r="721" spans="1:31" ht="15.5" x14ac:dyDescent="0.35">
      <c r="A721" s="71"/>
      <c r="I721" s="71"/>
      <c r="AE721" s="72"/>
    </row>
    <row r="722" spans="1:31" ht="15.5" x14ac:dyDescent="0.35">
      <c r="A722" s="71"/>
      <c r="I722" s="71"/>
      <c r="AE722" s="72"/>
    </row>
    <row r="723" spans="1:31" ht="15.5" x14ac:dyDescent="0.35">
      <c r="A723" s="71"/>
      <c r="I723" s="71"/>
      <c r="AE723" s="72"/>
    </row>
    <row r="724" spans="1:31" ht="15.5" x14ac:dyDescent="0.35">
      <c r="A724" s="71"/>
      <c r="I724" s="71"/>
      <c r="AE724" s="72"/>
    </row>
    <row r="725" spans="1:31" ht="15.5" x14ac:dyDescent="0.35">
      <c r="A725" s="71"/>
      <c r="I725" s="71"/>
      <c r="AE725" s="72"/>
    </row>
    <row r="726" spans="1:31" ht="15.5" x14ac:dyDescent="0.35">
      <c r="A726" s="71"/>
      <c r="I726" s="71"/>
      <c r="AE726" s="72"/>
    </row>
    <row r="727" spans="1:31" ht="15.5" x14ac:dyDescent="0.35">
      <c r="A727" s="71"/>
      <c r="I727" s="71"/>
      <c r="AE727" s="72"/>
    </row>
    <row r="728" spans="1:31" ht="15.5" x14ac:dyDescent="0.35">
      <c r="A728" s="71"/>
      <c r="I728" s="71"/>
      <c r="AE728" s="72"/>
    </row>
    <row r="729" spans="1:31" ht="15.5" x14ac:dyDescent="0.35">
      <c r="A729" s="71"/>
      <c r="I729" s="71"/>
      <c r="AE729" s="72"/>
    </row>
    <row r="730" spans="1:31" ht="15.5" x14ac:dyDescent="0.35">
      <c r="A730" s="71"/>
      <c r="I730" s="71"/>
      <c r="AE730" s="72"/>
    </row>
    <row r="731" spans="1:31" ht="15.5" x14ac:dyDescent="0.35">
      <c r="A731" s="71"/>
      <c r="I731" s="71"/>
      <c r="AE731" s="72"/>
    </row>
    <row r="732" spans="1:31" ht="15.5" x14ac:dyDescent="0.35">
      <c r="A732" s="71"/>
      <c r="I732" s="71"/>
      <c r="AE732" s="72"/>
    </row>
  </sheetData>
  <mergeCells count="10"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6">
    <cfRule type="notContainsBlanks" dxfId="259" priority="1">
      <formula>LEN(TRIM(O4))&gt;0</formula>
    </cfRule>
  </conditionalFormatting>
  <conditionalFormatting sqref="Q4:Q6">
    <cfRule type="notContainsBlanks" dxfId="258" priority="2">
      <formula>LEN(TRIM(Q4))&gt;0</formula>
    </cfRule>
  </conditionalFormatting>
  <conditionalFormatting sqref="S4:S6">
    <cfRule type="notContainsBlanks" dxfId="257" priority="3">
      <formula>LEN(TRIM(S4))&gt;0</formula>
    </cfRule>
  </conditionalFormatting>
  <conditionalFormatting sqref="U4:U6">
    <cfRule type="notContainsBlanks" dxfId="256" priority="4">
      <formula>LEN(TRIM(U4))&gt;0</formula>
    </cfRule>
  </conditionalFormatting>
  <conditionalFormatting sqref="V4:V6">
    <cfRule type="notContainsBlanks" dxfId="255" priority="5">
      <formula>LEN(TRIM(V4))&gt;0</formula>
    </cfRule>
  </conditionalFormatting>
  <conditionalFormatting sqref="AD5:AD6">
    <cfRule type="containsBlanks" dxfId="254" priority="6">
      <formula>LEN(TRIM(AD5))=0</formula>
    </cfRule>
  </conditionalFormatting>
  <conditionalFormatting sqref="AD5:AD6">
    <cfRule type="beginsWith" dxfId="253" priority="7" operator="beginsWith" text="Front">
      <formula>LEFT((AD5),LEN("Front"))=("Front")</formula>
    </cfRule>
  </conditionalFormatting>
  <conditionalFormatting sqref="AD5:AD6">
    <cfRule type="beginsWith" dxfId="252" priority="8" operator="beginsWith" text="Intake">
      <formula>LEFT((AD5),LEN("Intake"))=("Intake")</formula>
    </cfRule>
  </conditionalFormatting>
  <conditionalFormatting sqref="AD5:AD6">
    <cfRule type="beginsWith" dxfId="251" priority="9" operator="beginsWith" text="HP">
      <formula>LEFT((AD5),LEN("HP"))=("HP")</formula>
    </cfRule>
  </conditionalFormatting>
  <conditionalFormatting sqref="AD5:AD6">
    <cfRule type="beginsWith" dxfId="250" priority="10" operator="beginsWith" text="Peer">
      <formula>LEFT((AD5),LEN("Peer"))=("Peer")</formula>
    </cfRule>
  </conditionalFormatting>
  <conditionalFormatting sqref="K4:K6">
    <cfRule type="notContainsBlanks" dxfId="249" priority="11">
      <formula>LEN(TRIM(K4))&gt;0</formula>
    </cfRule>
  </conditionalFormatting>
  <conditionalFormatting sqref="M4:M6">
    <cfRule type="notContainsBlanks" dxfId="248" priority="12">
      <formula>LEN(TRIM(M4))&gt;0</formula>
    </cfRule>
  </conditionalFormatting>
  <conditionalFormatting sqref="X4:X6">
    <cfRule type="notContainsBlanks" dxfId="247" priority="13">
      <formula>LEN(TRIM(X4))&gt;0</formula>
    </cfRule>
  </conditionalFormatting>
  <dataValidations count="2">
    <dataValidation type="list" allowBlank="1" showErrorMessage="1" sqref="B4:G6" xr:uid="{1F5125C9-0C78-42DF-A0C9-B12F4BB2C7F4}">
      <formula1>"1,2,3,4,5,6,7,8,9,10"</formula1>
    </dataValidation>
    <dataValidation type="list" allowBlank="1" showErrorMessage="1" sqref="V4:V6" xr:uid="{8C2D75EF-A90C-4308-8517-6E4633DC18F0}">
      <formula1>$AC$5:$AC$6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3DCC-9339-475C-B3E6-81D880069065}">
  <dimension ref="A1:AP768"/>
  <sheetViews>
    <sheetView workbookViewId="0">
      <selection activeCell="I33" sqref="I33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40.08984375" style="106" bestFit="1" customWidth="1"/>
    <col min="10" max="10" width="7.81640625" style="106" bestFit="1" customWidth="1"/>
    <col min="11" max="11" width="13.26953125" style="106" bestFit="1" customWidth="1"/>
    <col min="12" max="12" width="7.81640625" style="106" bestFit="1" customWidth="1"/>
    <col min="13" max="13" width="13.1796875" style="106" bestFit="1" customWidth="1"/>
    <col min="14" max="14" width="7.81640625" style="106" bestFit="1" customWidth="1"/>
    <col min="15" max="15" width="13.179687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26953125" style="106" bestFit="1" customWidth="1"/>
    <col min="22" max="22" width="13.453125" style="106" bestFit="1" customWidth="1"/>
    <col min="23" max="23" width="7.81640625" style="106" bestFit="1" customWidth="1"/>
    <col min="24" max="24" width="13.2695312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SUM(B4:B30)</f>
        <v>5</v>
      </c>
      <c r="C2" s="141">
        <f>SUM(C4:C30)</f>
        <v>5</v>
      </c>
      <c r="D2" s="142">
        <f>SUM(D4:D30)</f>
        <v>9</v>
      </c>
      <c r="E2" s="142">
        <f>SUM(E4:E30)</f>
        <v>6</v>
      </c>
      <c r="F2" s="142">
        <f>SUM(F4:F30)</f>
        <v>15</v>
      </c>
      <c r="G2" s="142">
        <f>SUM(G4:G30)</f>
        <v>1</v>
      </c>
      <c r="H2" s="143">
        <f>B2+C2+D2+(E2/2)</f>
        <v>22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/>
      <c r="C4" s="158"/>
      <c r="D4" s="158"/>
      <c r="E4" s="158"/>
      <c r="F4" s="158">
        <v>1</v>
      </c>
      <c r="G4" s="158"/>
      <c r="H4" s="159" t="s">
        <v>102</v>
      </c>
      <c r="I4" s="160" t="s">
        <v>103</v>
      </c>
      <c r="J4" s="108" t="b">
        <v>1</v>
      </c>
      <c r="K4" s="109">
        <f t="shared" ref="K4:K30" ca="1" si="0">IF(J4=TRUE,IF(K4&lt;&gt;"",K4,NOW()),"")</f>
        <v>45664.42785</v>
      </c>
      <c r="L4" s="108" t="b">
        <v>0</v>
      </c>
      <c r="M4" s="109" t="str">
        <f t="shared" ref="M4:M30" ca="1" si="1">IF(L4=TRUE,IF(M4&lt;&gt;"",M4,NOW()),"")</f>
        <v/>
      </c>
      <c r="N4" s="108" t="b">
        <v>0</v>
      </c>
      <c r="O4" s="109" t="str">
        <f t="shared" ref="O4:O30" ca="1" si="2">IF(N4=TRUE,IF(O4&lt;&gt;"",O4,NOW()),"")</f>
        <v/>
      </c>
      <c r="P4" s="108" t="b">
        <v>0</v>
      </c>
      <c r="Q4" s="109" t="str">
        <f t="shared" ref="Q4:Q30" ca="1" si="3">IF(P4=TRUE,IF(Q4&lt;&gt;"",Q4,NOW()),"")</f>
        <v/>
      </c>
      <c r="R4" s="108" t="b">
        <v>0</v>
      </c>
      <c r="S4" s="109" t="str">
        <f t="shared" ref="S4:S30" ca="1" si="4">IF(R4=TRUE,IF(S4&lt;&gt;"",S4,NOW()),"")</f>
        <v/>
      </c>
      <c r="T4" s="108" t="b">
        <v>1</v>
      </c>
      <c r="U4" s="109">
        <f t="shared" ref="U4:U30" ca="1" si="5">IF(T4=TRUE,IF(U4&lt;&gt;"",U4,NOW()),"")</f>
        <v>45664.427880000003</v>
      </c>
      <c r="V4" s="161" t="s">
        <v>34</v>
      </c>
      <c r="W4" s="110" t="b">
        <v>1</v>
      </c>
      <c r="X4" s="162">
        <f t="shared" ref="X4:X30" ca="1" si="6">IF(W4=TRUE,IF(X4&lt;&gt;"",X4,NOW()),"")</f>
        <v>45664.436309999997</v>
      </c>
      <c r="Y4" s="163">
        <f t="shared" ref="Y4:Y30" ca="1" si="7">MIN(K4:X4)</f>
        <v>45664.42785</v>
      </c>
      <c r="Z4" s="163">
        <f t="shared" ref="Z4:Z30" ca="1" si="8">MAX(K4:X4)</f>
        <v>45664.436309999997</v>
      </c>
      <c r="AA4" s="164">
        <f t="shared" ref="AA4:AA30" ca="1" si="9">Z4-Y4</f>
        <v>8.4630324049999994E-3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>
        <v>1</v>
      </c>
      <c r="E5" s="158"/>
      <c r="F5" s="158"/>
      <c r="G5" s="158"/>
      <c r="H5" s="159" t="s">
        <v>104</v>
      </c>
      <c r="I5" s="160" t="s">
        <v>105</v>
      </c>
      <c r="J5" s="108" t="b">
        <v>1</v>
      </c>
      <c r="K5" s="109">
        <f t="shared" ca="1" si="0"/>
        <v>45664.42942</v>
      </c>
      <c r="L5" s="108" t="b">
        <v>1</v>
      </c>
      <c r="M5" s="109">
        <f t="shared" ca="1" si="1"/>
        <v>45664.429700000001</v>
      </c>
      <c r="N5" s="108" t="b">
        <v>1</v>
      </c>
      <c r="O5" s="109">
        <f t="shared" ca="1" si="2"/>
        <v>45664.433830000002</v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45664.433830000002</v>
      </c>
      <c r="V5" s="161" t="s">
        <v>34</v>
      </c>
      <c r="W5" s="110" t="b">
        <v>1</v>
      </c>
      <c r="X5" s="162">
        <f t="shared" ca="1" si="6"/>
        <v>45664.451509999999</v>
      </c>
      <c r="Y5" s="163">
        <f t="shared" ca="1" si="7"/>
        <v>45664.42942</v>
      </c>
      <c r="Z5" s="163">
        <f t="shared" ca="1" si="8"/>
        <v>45664.451509999999</v>
      </c>
      <c r="AA5" s="164">
        <f t="shared" ca="1" si="9"/>
        <v>2.208760417E-2</v>
      </c>
      <c r="AB5" s="111"/>
      <c r="AC5" s="114" t="s">
        <v>29</v>
      </c>
      <c r="AD5" s="115" t="str">
        <f>IFERROR( CHOOSE(MATCH(AC5, AD19:AD30, 0), AC19, AC20, AC21, AC22, AC23, AC24, AC25, AC26, AC27, AC28, AC29, AC30,#REF!), "")</f>
        <v/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>
        <v>1</v>
      </c>
      <c r="E6" s="158">
        <v>1</v>
      </c>
      <c r="F6" s="158"/>
      <c r="G6" s="158"/>
      <c r="H6" s="169" t="s">
        <v>106</v>
      </c>
      <c r="I6" s="160" t="s">
        <v>86</v>
      </c>
      <c r="J6" s="108" t="b">
        <v>1</v>
      </c>
      <c r="K6" s="109">
        <f t="shared" ca="1" si="0"/>
        <v>45664.441319999998</v>
      </c>
      <c r="L6" s="108" t="b">
        <v>1</v>
      </c>
      <c r="M6" s="109">
        <f t="shared" ca="1" si="1"/>
        <v>45664.4421</v>
      </c>
      <c r="N6" s="108" t="b">
        <v>1</v>
      </c>
      <c r="O6" s="109">
        <f t="shared" ca="1" si="2"/>
        <v>45664.443200000002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45664.447319999999</v>
      </c>
      <c r="V6" s="161" t="s">
        <v>41</v>
      </c>
      <c r="W6" s="110" t="b">
        <v>1</v>
      </c>
      <c r="X6" s="162">
        <f t="shared" ca="1" si="6"/>
        <v>45664.476600000002</v>
      </c>
      <c r="Y6" s="163">
        <f t="shared" ca="1" si="7"/>
        <v>45664.441319999998</v>
      </c>
      <c r="Z6" s="163">
        <f t="shared" ca="1" si="8"/>
        <v>45664.476600000002</v>
      </c>
      <c r="AA6" s="164">
        <f t="shared" ca="1" si="9"/>
        <v>3.52716088E-2</v>
      </c>
      <c r="AB6" s="111"/>
      <c r="AC6" s="114" t="s">
        <v>23</v>
      </c>
      <c r="AD6" s="115" t="str">
        <f>IFERROR( CHOOSE(MATCH(AC6, AD19:AD30, 0), AC19, AC20, AC21, AC22, AC23, AC24, AC25, AC26, AC27, AC28, AC29, AC30,#REF!), "")</f>
        <v>Intake</v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/>
      <c r="C7" s="158">
        <v>1</v>
      </c>
      <c r="D7" s="158"/>
      <c r="E7" s="158"/>
      <c r="F7" s="158">
        <v>2</v>
      </c>
      <c r="G7" s="158"/>
      <c r="H7" s="169" t="s">
        <v>107</v>
      </c>
      <c r="I7" s="160"/>
      <c r="J7" s="108" t="b">
        <v>1</v>
      </c>
      <c r="K7" s="109">
        <f t="shared" ca="1" si="0"/>
        <v>45664.450340000003</v>
      </c>
      <c r="L7" s="108" t="b">
        <v>1</v>
      </c>
      <c r="M7" s="109">
        <f t="shared" ca="1" si="1"/>
        <v>45664.45119</v>
      </c>
      <c r="N7" s="108" t="b">
        <v>1</v>
      </c>
      <c r="O7" s="109">
        <f t="shared" ca="1" si="2"/>
        <v>45664.452369999999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45664.459300000002</v>
      </c>
      <c r="V7" s="161" t="s">
        <v>34</v>
      </c>
      <c r="W7" s="110" t="b">
        <v>1</v>
      </c>
      <c r="X7" s="162">
        <f t="shared" ca="1" si="6"/>
        <v>45664.475400000003</v>
      </c>
      <c r="Y7" s="163">
        <f t="shared" ca="1" si="7"/>
        <v>45664.450340000003</v>
      </c>
      <c r="Z7" s="163">
        <f t="shared" ca="1" si="8"/>
        <v>45664.475400000003</v>
      </c>
      <c r="AA7" s="164">
        <f t="shared" ca="1" si="9"/>
        <v>2.5055891189999999E-2</v>
      </c>
      <c r="AB7" s="111"/>
      <c r="AC7" s="114" t="s">
        <v>34</v>
      </c>
      <c r="AD7" s="116" t="str">
        <f>IFERROR( CHOOSE(MATCH(AC7, AD19:AD30, 0), AC19, AC20, AC21, AC22, AC23, AC24, AC25, AC26, AC27, AC28, AC29, AC30,#REF!), "")</f>
        <v>HP1</v>
      </c>
      <c r="AE7" s="171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>
        <v>1</v>
      </c>
      <c r="C8" s="158"/>
      <c r="D8" s="158"/>
      <c r="E8" s="158"/>
      <c r="F8" s="158"/>
      <c r="G8" s="158"/>
      <c r="H8" s="117" t="s">
        <v>108</v>
      </c>
      <c r="I8" s="160" t="s">
        <v>109</v>
      </c>
      <c r="J8" s="108" t="b">
        <v>1</v>
      </c>
      <c r="K8" s="109">
        <f t="shared" ca="1" si="0"/>
        <v>45664.463819999997</v>
      </c>
      <c r="L8" s="108" t="b">
        <v>1</v>
      </c>
      <c r="M8" s="109">
        <f t="shared" ca="1" si="1"/>
        <v>45664.469319999997</v>
      </c>
      <c r="N8" s="108" t="b">
        <v>1</v>
      </c>
      <c r="O8" s="109">
        <f t="shared" ca="1" si="2"/>
        <v>45664.471080000003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45664.484179999999</v>
      </c>
      <c r="V8" s="161" t="s">
        <v>34</v>
      </c>
      <c r="W8" s="110" t="b">
        <v>1</v>
      </c>
      <c r="X8" s="162">
        <f t="shared" ca="1" si="6"/>
        <v>45664.51556</v>
      </c>
      <c r="Y8" s="163">
        <f t="shared" ca="1" si="7"/>
        <v>45664.463819999997</v>
      </c>
      <c r="Z8" s="163">
        <f t="shared" ca="1" si="8"/>
        <v>45664.51556</v>
      </c>
      <c r="AA8" s="164">
        <f t="shared" ca="1" si="9"/>
        <v>5.1736041670000003E-2</v>
      </c>
      <c r="AB8" s="111"/>
      <c r="AC8" s="114" t="s">
        <v>37</v>
      </c>
      <c r="AD8" s="116" t="str">
        <f>IFERROR( CHOOSE(MATCH(AC8, AD19:AD30, 0), AC19, AC20, AC21, AC22, AC23, AC24, AC25, AC26, AC27, AC28, AC29, AC30,#REF!), "")</f>
        <v>HP3</v>
      </c>
      <c r="AE8" s="172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1</v>
      </c>
      <c r="C9" s="158"/>
      <c r="D9" s="158"/>
      <c r="E9" s="158"/>
      <c r="F9" s="158"/>
      <c r="G9" s="158"/>
      <c r="H9" s="169" t="s">
        <v>110</v>
      </c>
      <c r="I9" s="173"/>
      <c r="J9" s="108" t="b">
        <v>1</v>
      </c>
      <c r="K9" s="109">
        <f t="shared" ca="1" si="0"/>
        <v>45664.470730000001</v>
      </c>
      <c r="L9" s="108" t="b">
        <v>1</v>
      </c>
      <c r="M9" s="109">
        <f t="shared" ca="1" si="1"/>
        <v>45664.470820000002</v>
      </c>
      <c r="N9" s="108" t="b">
        <v>1</v>
      </c>
      <c r="O9" s="109">
        <f t="shared" ca="1" si="2"/>
        <v>45664.484210000002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45664.491889999998</v>
      </c>
      <c r="V9" s="161" t="s">
        <v>41</v>
      </c>
      <c r="W9" s="110" t="b">
        <v>1</v>
      </c>
      <c r="X9" s="162">
        <f t="shared" ca="1" si="6"/>
        <v>45664.503680000002</v>
      </c>
      <c r="Y9" s="163">
        <f t="shared" ca="1" si="7"/>
        <v>45664.470730000001</v>
      </c>
      <c r="Z9" s="163">
        <f t="shared" ca="1" si="8"/>
        <v>45664.503680000002</v>
      </c>
      <c r="AA9" s="164">
        <f t="shared" ca="1" si="9"/>
        <v>3.2942106479999997E-2</v>
      </c>
      <c r="AB9" s="111"/>
      <c r="AC9" s="114" t="s">
        <v>40</v>
      </c>
      <c r="AD9" s="116" t="str">
        <f>IFERROR( CHOOSE(MATCH(AC9, AD19:AD30, 0), AC19, AC20, AC21, AC22, AC23, AC24, AC25, AC26, AC27, AC28, AC29, AC30,#REF!),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/>
      <c r="E10" s="158">
        <v>1</v>
      </c>
      <c r="F10" s="158"/>
      <c r="G10" s="158"/>
      <c r="H10" s="169" t="s">
        <v>111</v>
      </c>
      <c r="I10" s="160" t="s">
        <v>92</v>
      </c>
      <c r="J10" s="108" t="b">
        <v>1</v>
      </c>
      <c r="K10" s="109">
        <f t="shared" ca="1" si="0"/>
        <v>45664.473019999998</v>
      </c>
      <c r="L10" s="108" t="b">
        <v>0</v>
      </c>
      <c r="M10" s="109" t="str">
        <f t="shared" ca="1" si="1"/>
        <v/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45664.473449999998</v>
      </c>
      <c r="V10" s="161" t="s">
        <v>34</v>
      </c>
      <c r="W10" s="110" t="b">
        <v>1</v>
      </c>
      <c r="X10" s="162">
        <f t="shared" ca="1" si="6"/>
        <v>45664.482199999999</v>
      </c>
      <c r="Y10" s="163">
        <f t="shared" ca="1" si="7"/>
        <v>45664.473019999998</v>
      </c>
      <c r="Z10" s="163">
        <f t="shared" ca="1" si="8"/>
        <v>45664.482199999999</v>
      </c>
      <c r="AA10" s="164">
        <f t="shared" ca="1" si="9"/>
        <v>9.1827430589999995E-3</v>
      </c>
      <c r="AB10" s="174"/>
      <c r="AC10" s="114" t="s">
        <v>41</v>
      </c>
      <c r="AD10" s="119" t="str">
        <f>IFERROR( CHOOSE(MATCH(AC10, AD19:AD30, 0), AC19, AC20, AC21, AC22, AC23, AC24, AC25, AC26, AC27, AC28, AC29, AC30,#REF!), "")</f>
        <v>HP2</v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>
        <v>1</v>
      </c>
      <c r="F11" s="158">
        <v>1</v>
      </c>
      <c r="G11" s="158"/>
      <c r="H11" s="159" t="s">
        <v>112</v>
      </c>
      <c r="I11" s="160" t="s">
        <v>92</v>
      </c>
      <c r="J11" s="108" t="b">
        <v>1</v>
      </c>
      <c r="K11" s="109">
        <f t="shared" ca="1" si="0"/>
        <v>45664.478329999998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45664.478519999997</v>
      </c>
      <c r="V11" s="161" t="s">
        <v>41</v>
      </c>
      <c r="W11" s="110" t="b">
        <v>1</v>
      </c>
      <c r="X11" s="162">
        <f t="shared" ca="1" si="6"/>
        <v>45664.48835</v>
      </c>
      <c r="Y11" s="163">
        <f t="shared" ca="1" si="7"/>
        <v>45664.478329999998</v>
      </c>
      <c r="Z11" s="163">
        <f t="shared" ca="1" si="8"/>
        <v>45664.48835</v>
      </c>
      <c r="AA11" s="164">
        <f t="shared" ca="1" si="9"/>
        <v>1.001942129E-2</v>
      </c>
      <c r="AB11" s="111"/>
      <c r="AC11" s="114" t="s">
        <v>42</v>
      </c>
      <c r="AD11" s="119" t="str">
        <f>IFERROR( CHOOSE(MATCH(AC11, AD19:AD30, 0), AC19, AC20, AC21, AC22, AC23, AC24, AC25, AC26, AC27, AC28, AC29, AC30,#REF!), "")</f>
        <v>Peer</v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>
        <v>1</v>
      </c>
      <c r="C12" s="158"/>
      <c r="D12" s="158"/>
      <c r="E12" s="158"/>
      <c r="F12" s="158"/>
      <c r="G12" s="158"/>
      <c r="H12" s="117" t="s">
        <v>113</v>
      </c>
      <c r="I12" s="160" t="s">
        <v>114</v>
      </c>
      <c r="J12" s="108" t="b">
        <v>1</v>
      </c>
      <c r="K12" s="109">
        <f t="shared" ca="1" si="0"/>
        <v>45664.484660000002</v>
      </c>
      <c r="L12" s="108" t="b">
        <v>1</v>
      </c>
      <c r="M12" s="109">
        <f t="shared" ca="1" si="1"/>
        <v>45664.488129999998</v>
      </c>
      <c r="N12" s="108" t="b">
        <v>1</v>
      </c>
      <c r="O12" s="109">
        <f t="shared" ca="1" si="2"/>
        <v>45664.492740000002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45664.499470000002</v>
      </c>
      <c r="V12" s="161" t="s">
        <v>37</v>
      </c>
      <c r="W12" s="110" t="b">
        <v>1</v>
      </c>
      <c r="X12" s="162">
        <f t="shared" ca="1" si="6"/>
        <v>45664.515850000003</v>
      </c>
      <c r="Y12" s="163">
        <f t="shared" ca="1" si="7"/>
        <v>45664.484660000002</v>
      </c>
      <c r="Z12" s="163">
        <f t="shared" ca="1" si="8"/>
        <v>45664.515850000003</v>
      </c>
      <c r="AA12" s="164">
        <f t="shared" ca="1" si="9"/>
        <v>3.118800926E-2</v>
      </c>
      <c r="AB12" s="145"/>
      <c r="AC12" s="114" t="s">
        <v>43</v>
      </c>
      <c r="AD12" s="119" t="str">
        <f>IFERROR( CHOOSE(MATCH(AC12, AD19:AD30, 0), AC19, AC20, AC21, AC22, AC23, AC24, AC25, AC26, AC27, AC28, AC29, AC30,#REF!),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/>
      <c r="C13" s="158"/>
      <c r="D13" s="158"/>
      <c r="E13" s="158"/>
      <c r="F13" s="158">
        <v>1</v>
      </c>
      <c r="G13" s="158"/>
      <c r="H13" s="169" t="s">
        <v>115</v>
      </c>
      <c r="I13" s="160" t="s">
        <v>103</v>
      </c>
      <c r="J13" s="108" t="b">
        <v>1</v>
      </c>
      <c r="K13" s="109">
        <f t="shared" ca="1" si="0"/>
        <v>45664.507519999999</v>
      </c>
      <c r="L13" s="108" t="b">
        <v>0</v>
      </c>
      <c r="M13" s="109" t="str">
        <f t="shared" ca="1" si="1"/>
        <v/>
      </c>
      <c r="N13" s="108" t="b">
        <v>0</v>
      </c>
      <c r="O13" s="109" t="str">
        <f t="shared" ca="1" si="2"/>
        <v/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45664.507539999999</v>
      </c>
      <c r="V13" s="161" t="s">
        <v>41</v>
      </c>
      <c r="W13" s="110" t="b">
        <v>1</v>
      </c>
      <c r="X13" s="162">
        <f t="shared" ca="1" si="6"/>
        <v>45664.517200000002</v>
      </c>
      <c r="Y13" s="163">
        <f t="shared" ca="1" si="7"/>
        <v>45664.507519999999</v>
      </c>
      <c r="Z13" s="163">
        <f t="shared" ca="1" si="8"/>
        <v>45664.517200000002</v>
      </c>
      <c r="AA13" s="164">
        <f t="shared" ca="1" si="9"/>
        <v>9.6730324079999999E-3</v>
      </c>
      <c r="AB13" s="156"/>
      <c r="AC13" s="114" t="s">
        <v>44</v>
      </c>
      <c r="AD13" s="119" t="str">
        <f>IFERROR( CHOOSE(MATCH(AC13, AD19:AD30, 0), AC19, AC20, AC21, AC22, AC23, AC24, AC25, AC26, AC27, AC28, AC29, AC30,#REF!),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>
        <v>2</v>
      </c>
      <c r="G14" s="158"/>
      <c r="H14" s="169" t="s">
        <v>116</v>
      </c>
      <c r="I14" s="160" t="s">
        <v>117</v>
      </c>
      <c r="J14" s="108" t="b">
        <v>1</v>
      </c>
      <c r="K14" s="109">
        <f t="shared" ca="1" si="0"/>
        <v>45664.528339999997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45664.528380000003</v>
      </c>
      <c r="V14" s="161" t="s">
        <v>37</v>
      </c>
      <c r="W14" s="110" t="b">
        <v>1</v>
      </c>
      <c r="X14" s="162">
        <f t="shared" ca="1" si="6"/>
        <v>45664.536740000003</v>
      </c>
      <c r="Y14" s="163">
        <f t="shared" ca="1" si="7"/>
        <v>45664.528339999997</v>
      </c>
      <c r="Z14" s="163">
        <f t="shared" ca="1" si="8"/>
        <v>45664.536740000003</v>
      </c>
      <c r="AA14" s="164">
        <f t="shared" ca="1" si="9"/>
        <v>8.4063541649999993E-3</v>
      </c>
      <c r="AB14" s="120"/>
      <c r="AC14" s="114" t="s">
        <v>45</v>
      </c>
      <c r="AD14" s="119" t="str">
        <f>IFERROR( CHOOSE(MATCH(AC14, AD19:AD30, 0), AC19, AC20, AC21, AC22, AC23, AC24, AC25, AC26, AC27, AC28, AC29, AC30,#REF!),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/>
      <c r="C15" s="158"/>
      <c r="D15" s="158"/>
      <c r="E15" s="158"/>
      <c r="F15" s="158">
        <v>1</v>
      </c>
      <c r="G15" s="158"/>
      <c r="H15" s="169" t="s">
        <v>118</v>
      </c>
      <c r="I15" s="160"/>
      <c r="J15" s="108" t="b">
        <v>1</v>
      </c>
      <c r="K15" s="109">
        <f t="shared" ca="1" si="0"/>
        <v>45664.544719999998</v>
      </c>
      <c r="L15" s="108" t="b">
        <v>0</v>
      </c>
      <c r="M15" s="109" t="str">
        <f t="shared" ca="1" si="1"/>
        <v/>
      </c>
      <c r="N15" s="108" t="b">
        <v>0</v>
      </c>
      <c r="O15" s="109" t="str">
        <f t="shared" ca="1" si="2"/>
        <v/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0</v>
      </c>
      <c r="U15" s="109" t="str">
        <f t="shared" ca="1" si="5"/>
        <v/>
      </c>
      <c r="V15" s="161"/>
      <c r="W15" s="110" t="b">
        <v>1</v>
      </c>
      <c r="X15" s="162">
        <f t="shared" ca="1" si="6"/>
        <v>45664.54952</v>
      </c>
      <c r="Y15" s="163">
        <f t="shared" ca="1" si="7"/>
        <v>45664.544719999998</v>
      </c>
      <c r="Z15" s="163">
        <f t="shared" ca="1" si="8"/>
        <v>45664.54952</v>
      </c>
      <c r="AA15" s="164">
        <f t="shared" ca="1" si="9"/>
        <v>4.8064120349999998E-3</v>
      </c>
      <c r="AB15" s="120"/>
      <c r="AC15" s="114" t="s">
        <v>46</v>
      </c>
      <c r="AD15" s="119" t="str">
        <f>IFERROR( CHOOSE(MATCH(AC15, AD19:AD30, 0), AC19, AC20, AC21, AC22, AC23, AC24, AC25, AC26, AC27, AC28, AC29, AC30,#REF!),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/>
      <c r="C16" s="158">
        <v>1</v>
      </c>
      <c r="D16" s="158"/>
      <c r="E16" s="158"/>
      <c r="F16" s="158"/>
      <c r="G16" s="158"/>
      <c r="H16" s="117" t="s">
        <v>119</v>
      </c>
      <c r="I16" s="160"/>
      <c r="J16" s="108" t="b">
        <v>1</v>
      </c>
      <c r="K16" s="109">
        <f t="shared" ca="1" si="0"/>
        <v>45664.634339999997</v>
      </c>
      <c r="L16" s="108" t="b">
        <v>1</v>
      </c>
      <c r="M16" s="109">
        <f t="shared" ca="1" si="1"/>
        <v>45664.634789999996</v>
      </c>
      <c r="N16" s="108" t="b">
        <v>1</v>
      </c>
      <c r="O16" s="109">
        <f t="shared" ca="1" si="2"/>
        <v>45664.636030000001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45664.650569999998</v>
      </c>
      <c r="V16" s="161" t="s">
        <v>34</v>
      </c>
      <c r="W16" s="110" t="b">
        <v>1</v>
      </c>
      <c r="X16" s="162">
        <f t="shared" ca="1" si="6"/>
        <v>45664.665540000002</v>
      </c>
      <c r="Y16" s="163">
        <f t="shared" ca="1" si="7"/>
        <v>45664.634339999997</v>
      </c>
      <c r="Z16" s="163">
        <f t="shared" ca="1" si="8"/>
        <v>45664.665540000002</v>
      </c>
      <c r="AA16" s="164">
        <f t="shared" ca="1" si="9"/>
        <v>3.120083333E-2</v>
      </c>
      <c r="AB16" s="145"/>
      <c r="AC16" s="114" t="s">
        <v>47</v>
      </c>
      <c r="AD16" s="121" t="str">
        <f>IFERROR( CHOOSE(MATCH(AC16, AD19:AD30, 0), AC19, AC20, AC21, AC22, AC23, AC24, AC25, AC26, AC27, AC28, AC29, AC30,#REF!),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30" customHeight="1" x14ac:dyDescent="0.35">
      <c r="A17" s="157"/>
      <c r="B17" s="158"/>
      <c r="C17" s="158"/>
      <c r="D17" s="158"/>
      <c r="E17" s="158">
        <v>1</v>
      </c>
      <c r="F17" s="158">
        <v>2</v>
      </c>
      <c r="G17" s="158"/>
      <c r="H17" s="169" t="s">
        <v>120</v>
      </c>
      <c r="I17" s="160" t="s">
        <v>121</v>
      </c>
      <c r="J17" s="108" t="b">
        <v>1</v>
      </c>
      <c r="K17" s="109">
        <f t="shared" ca="1" si="0"/>
        <v>45664.648090000002</v>
      </c>
      <c r="L17" s="108" t="b">
        <v>1</v>
      </c>
      <c r="M17" s="109">
        <f t="shared" ca="1" si="1"/>
        <v>45664.648450000001</v>
      </c>
      <c r="N17" s="108" t="b">
        <v>1</v>
      </c>
      <c r="O17" s="109">
        <f t="shared" ca="1" si="2"/>
        <v>45664.652340000001</v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45664.653879999998</v>
      </c>
      <c r="V17" s="161" t="s">
        <v>37</v>
      </c>
      <c r="W17" s="110" t="b">
        <v>1</v>
      </c>
      <c r="X17" s="162">
        <f t="shared" ca="1" si="6"/>
        <v>45664.668489999996</v>
      </c>
      <c r="Y17" s="163">
        <f t="shared" ca="1" si="7"/>
        <v>45664.648090000002</v>
      </c>
      <c r="Z17" s="163">
        <f t="shared" ca="1" si="8"/>
        <v>45664.668489999996</v>
      </c>
      <c r="AA17" s="164">
        <f t="shared" ca="1" si="9"/>
        <v>2.039590279E-2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>
        <v>1</v>
      </c>
      <c r="C18" s="158"/>
      <c r="D18" s="158"/>
      <c r="E18" s="158"/>
      <c r="F18" s="158"/>
      <c r="G18" s="158"/>
      <c r="H18" s="117" t="s">
        <v>122</v>
      </c>
      <c r="I18" s="160"/>
      <c r="J18" s="108" t="b">
        <v>1</v>
      </c>
      <c r="K18" s="109">
        <f t="shared" ca="1" si="0"/>
        <v>45664.672420000003</v>
      </c>
      <c r="L18" s="108" t="b">
        <v>1</v>
      </c>
      <c r="M18" s="109">
        <f t="shared" ca="1" si="1"/>
        <v>45664.675360000001</v>
      </c>
      <c r="N18" s="108" t="b">
        <v>1</v>
      </c>
      <c r="O18" s="109">
        <f t="shared" ca="1" si="2"/>
        <v>45664.676670000001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45664.6849</v>
      </c>
      <c r="V18" s="161" t="s">
        <v>37</v>
      </c>
      <c r="W18" s="110" t="b">
        <v>1</v>
      </c>
      <c r="X18" s="162">
        <f t="shared" ca="1" si="6"/>
        <v>45664.702969999998</v>
      </c>
      <c r="Y18" s="163">
        <f t="shared" ca="1" si="7"/>
        <v>45664.672420000003</v>
      </c>
      <c r="Z18" s="163">
        <f t="shared" ca="1" si="8"/>
        <v>45664.702969999998</v>
      </c>
      <c r="AA18" s="164">
        <f t="shared" ca="1" si="9"/>
        <v>3.0543807860000001E-2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/>
      <c r="C19" s="158">
        <v>1</v>
      </c>
      <c r="D19" s="158"/>
      <c r="E19" s="158"/>
      <c r="F19" s="158"/>
      <c r="G19" s="158"/>
      <c r="H19" s="159" t="s">
        <v>123</v>
      </c>
      <c r="I19" s="160"/>
      <c r="J19" s="108" t="b">
        <v>1</v>
      </c>
      <c r="K19" s="109">
        <f t="shared" ca="1" si="0"/>
        <v>45664.678950000001</v>
      </c>
      <c r="L19" s="108" t="b">
        <v>1</v>
      </c>
      <c r="M19" s="109">
        <f t="shared" ca="1" si="1"/>
        <v>45664.678959999997</v>
      </c>
      <c r="N19" s="108" t="b">
        <v>1</v>
      </c>
      <c r="O19" s="109">
        <f t="shared" ca="1" si="2"/>
        <v>45664.691319999998</v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1</v>
      </c>
      <c r="U19" s="109">
        <f t="shared" ca="1" si="5"/>
        <v>45664.691330000001</v>
      </c>
      <c r="V19" s="161" t="s">
        <v>34</v>
      </c>
      <c r="W19" s="110" t="b">
        <v>1</v>
      </c>
      <c r="X19" s="162">
        <f t="shared" ca="1" si="6"/>
        <v>45664.705309999998</v>
      </c>
      <c r="Y19" s="163">
        <f t="shared" ca="1" si="7"/>
        <v>45664.678950000001</v>
      </c>
      <c r="Z19" s="163">
        <f t="shared" ca="1" si="8"/>
        <v>45664.705309999998</v>
      </c>
      <c r="AA19" s="164">
        <f t="shared" ca="1" si="9"/>
        <v>2.6358298610000001E-2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/>
      <c r="C20" s="158">
        <v>1</v>
      </c>
      <c r="D20" s="158"/>
      <c r="E20" s="158"/>
      <c r="F20" s="158"/>
      <c r="G20" s="158"/>
      <c r="H20" s="169" t="s">
        <v>124</v>
      </c>
      <c r="I20" s="160"/>
      <c r="J20" s="108" t="b">
        <v>1</v>
      </c>
      <c r="K20" s="109">
        <f t="shared" ca="1" si="0"/>
        <v>45664.681830000001</v>
      </c>
      <c r="L20" s="108" t="b">
        <v>1</v>
      </c>
      <c r="M20" s="109">
        <f t="shared" ca="1" si="1"/>
        <v>45664.684789999999</v>
      </c>
      <c r="N20" s="108" t="b">
        <v>1</v>
      </c>
      <c r="O20" s="109">
        <f t="shared" ca="1" si="2"/>
        <v>45664.69139</v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45664.698519999998</v>
      </c>
      <c r="V20" s="161" t="s">
        <v>37</v>
      </c>
      <c r="W20" s="110" t="b">
        <v>1</v>
      </c>
      <c r="X20" s="162">
        <f t="shared" ca="1" si="6"/>
        <v>45664.711669999997</v>
      </c>
      <c r="Y20" s="163">
        <f t="shared" ca="1" si="7"/>
        <v>45664.681830000001</v>
      </c>
      <c r="Z20" s="163">
        <f t="shared" ca="1" si="8"/>
        <v>45664.711669999997</v>
      </c>
      <c r="AA20" s="164">
        <f t="shared" ca="1" si="9"/>
        <v>2.9847824070000001E-2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/>
      <c r="C21" s="158"/>
      <c r="D21" s="158"/>
      <c r="E21" s="158"/>
      <c r="F21" s="158"/>
      <c r="G21" s="158">
        <v>1</v>
      </c>
      <c r="H21" s="159" t="s">
        <v>22</v>
      </c>
      <c r="I21" s="160" t="s">
        <v>125</v>
      </c>
      <c r="J21" s="108" t="b">
        <v>1</v>
      </c>
      <c r="K21" s="109">
        <f t="shared" ca="1" si="0"/>
        <v>45664.694790000001</v>
      </c>
      <c r="L21" s="108" t="b">
        <v>0</v>
      </c>
      <c r="M21" s="109" t="str">
        <f t="shared" ca="1" si="1"/>
        <v/>
      </c>
      <c r="N21" s="108" t="b">
        <v>0</v>
      </c>
      <c r="O21" s="109" t="str">
        <f t="shared" ca="1" si="2"/>
        <v/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1</v>
      </c>
      <c r="U21" s="109">
        <f t="shared" ca="1" si="5"/>
        <v>45664.694810000001</v>
      </c>
      <c r="V21" s="161" t="s">
        <v>41</v>
      </c>
      <c r="W21" s="110" t="b">
        <v>1</v>
      </c>
      <c r="X21" s="162">
        <f t="shared" ca="1" si="6"/>
        <v>45664.705739999998</v>
      </c>
      <c r="Y21" s="163">
        <f t="shared" ca="1" si="7"/>
        <v>45664.694790000001</v>
      </c>
      <c r="Z21" s="163">
        <f t="shared" ca="1" si="8"/>
        <v>45664.705739999998</v>
      </c>
      <c r="AA21" s="164">
        <f t="shared" ca="1" si="9"/>
        <v>1.0941956020000001E-2</v>
      </c>
      <c r="AB21" s="145"/>
      <c r="AC21" s="126" t="s">
        <v>50</v>
      </c>
      <c r="AD21" s="125" t="s">
        <v>23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/>
      <c r="C22" s="158"/>
      <c r="D22" s="158">
        <v>2</v>
      </c>
      <c r="E22" s="158"/>
      <c r="F22" s="158"/>
      <c r="G22" s="158"/>
      <c r="H22" s="127" t="s">
        <v>126</v>
      </c>
      <c r="I22" s="160" t="s">
        <v>103</v>
      </c>
      <c r="J22" s="108" t="b">
        <v>1</v>
      </c>
      <c r="K22" s="109">
        <f t="shared" ca="1" si="0"/>
        <v>45664.704270000002</v>
      </c>
      <c r="L22" s="108" t="b">
        <v>1</v>
      </c>
      <c r="M22" s="109">
        <f t="shared" ca="1" si="1"/>
        <v>45664.704369999999</v>
      </c>
      <c r="N22" s="108" t="b">
        <v>1</v>
      </c>
      <c r="O22" s="109">
        <f t="shared" ca="1" si="2"/>
        <v>45664.715199999999</v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45664.715210000002</v>
      </c>
      <c r="V22" s="161" t="s">
        <v>37</v>
      </c>
      <c r="W22" s="110" t="b">
        <v>1</v>
      </c>
      <c r="X22" s="162">
        <f t="shared" ca="1" si="6"/>
        <v>45664.736980000001</v>
      </c>
      <c r="Y22" s="163">
        <f t="shared" ca="1" si="7"/>
        <v>45664.704270000002</v>
      </c>
      <c r="Z22" s="163">
        <f t="shared" ca="1" si="8"/>
        <v>45664.736980000001</v>
      </c>
      <c r="AA22" s="164">
        <f t="shared" ca="1" si="9"/>
        <v>3.2707986119999997E-2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/>
      <c r="C23" s="158"/>
      <c r="D23" s="158">
        <v>2</v>
      </c>
      <c r="E23" s="158"/>
      <c r="F23" s="158">
        <v>1</v>
      </c>
      <c r="G23" s="158"/>
      <c r="H23" s="159" t="s">
        <v>127</v>
      </c>
      <c r="I23" s="160" t="s">
        <v>128</v>
      </c>
      <c r="J23" s="108" t="b">
        <v>1</v>
      </c>
      <c r="K23" s="109">
        <f t="shared" ca="1" si="0"/>
        <v>45664.719770000003</v>
      </c>
      <c r="L23" s="108" t="b">
        <v>1</v>
      </c>
      <c r="M23" s="109">
        <f t="shared" ca="1" si="1"/>
        <v>45664.719770000003</v>
      </c>
      <c r="N23" s="108" t="b">
        <v>1</v>
      </c>
      <c r="O23" s="109">
        <f t="shared" ca="1" si="2"/>
        <v>45664.728009999999</v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45664.733410000001</v>
      </c>
      <c r="V23" s="161" t="s">
        <v>37</v>
      </c>
      <c r="W23" s="110" t="b">
        <v>1</v>
      </c>
      <c r="X23" s="162">
        <f t="shared" ca="1" si="6"/>
        <v>45664.746650000001</v>
      </c>
      <c r="Y23" s="163">
        <f t="shared" ca="1" si="7"/>
        <v>45664.719770000003</v>
      </c>
      <c r="Z23" s="163">
        <f t="shared" ca="1" si="8"/>
        <v>45664.746650000001</v>
      </c>
      <c r="AA23" s="164">
        <f t="shared" ca="1" si="9"/>
        <v>2.6884456019999999E-2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>
        <v>1</v>
      </c>
      <c r="C24" s="158"/>
      <c r="D24" s="158">
        <v>1</v>
      </c>
      <c r="E24" s="158"/>
      <c r="F24" s="158"/>
      <c r="G24" s="158"/>
      <c r="H24" s="159" t="s">
        <v>129</v>
      </c>
      <c r="I24" s="160" t="s">
        <v>130</v>
      </c>
      <c r="J24" s="108" t="b">
        <v>1</v>
      </c>
      <c r="K24" s="109">
        <f t="shared" ca="1" si="0"/>
        <v>45664.715369999998</v>
      </c>
      <c r="L24" s="108" t="b">
        <v>1</v>
      </c>
      <c r="M24" s="109">
        <f t="shared" ca="1" si="1"/>
        <v>45664.716509999998</v>
      </c>
      <c r="N24" s="108" t="b">
        <v>1</v>
      </c>
      <c r="O24" s="109">
        <f t="shared" ca="1" si="2"/>
        <v>45664.719810000002</v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45664.726750000002</v>
      </c>
      <c r="V24" s="161" t="s">
        <v>34</v>
      </c>
      <c r="W24" s="110" t="b">
        <v>1</v>
      </c>
      <c r="X24" s="162">
        <f t="shared" ca="1" si="6"/>
        <v>45664.747490000002</v>
      </c>
      <c r="Y24" s="163">
        <f t="shared" ca="1" si="7"/>
        <v>45664.715369999998</v>
      </c>
      <c r="Z24" s="163">
        <f t="shared" ca="1" si="8"/>
        <v>45664.747490000002</v>
      </c>
      <c r="AA24" s="164">
        <f t="shared" ca="1" si="9"/>
        <v>3.212378472E-2</v>
      </c>
      <c r="AB24" s="145"/>
      <c r="AC24" s="128" t="s">
        <v>52</v>
      </c>
      <c r="AD24" s="125" t="s">
        <v>34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/>
      <c r="C25" s="158"/>
      <c r="D25" s="158"/>
      <c r="E25" s="158">
        <v>1</v>
      </c>
      <c r="F25" s="158"/>
      <c r="G25" s="158"/>
      <c r="H25" s="178" t="s">
        <v>131</v>
      </c>
      <c r="I25" s="160" t="s">
        <v>86</v>
      </c>
      <c r="J25" s="108" t="b">
        <v>1</v>
      </c>
      <c r="K25" s="109">
        <f t="shared" ca="1" si="0"/>
        <v>45664.720459999997</v>
      </c>
      <c r="L25" s="108" t="b">
        <v>1</v>
      </c>
      <c r="M25" s="109">
        <f t="shared" ca="1" si="1"/>
        <v>45664.721259999998</v>
      </c>
      <c r="N25" s="108" t="b">
        <v>1</v>
      </c>
      <c r="O25" s="109">
        <f t="shared" ca="1" si="2"/>
        <v>45664.735030000003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45664.735460000004</v>
      </c>
      <c r="V25" s="161" t="s">
        <v>41</v>
      </c>
      <c r="W25" s="110" t="b">
        <v>1</v>
      </c>
      <c r="X25" s="162">
        <f t="shared" ca="1" si="6"/>
        <v>45664.745569999999</v>
      </c>
      <c r="Y25" s="163">
        <f t="shared" ca="1" si="7"/>
        <v>45664.720459999997</v>
      </c>
      <c r="Z25" s="163">
        <f t="shared" ca="1" si="8"/>
        <v>45664.745569999999</v>
      </c>
      <c r="AA25" s="164">
        <f t="shared" ca="1" si="9"/>
        <v>2.51178125E-2</v>
      </c>
      <c r="AB25" s="145"/>
      <c r="AC25" s="128" t="s">
        <v>53</v>
      </c>
      <c r="AD25" s="125" t="s">
        <v>41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>
        <v>2</v>
      </c>
      <c r="E26" s="158"/>
      <c r="F26" s="158"/>
      <c r="G26" s="158"/>
      <c r="H26" s="169" t="s">
        <v>132</v>
      </c>
      <c r="I26" s="160"/>
      <c r="J26" s="108" t="b">
        <v>1</v>
      </c>
      <c r="K26" s="109">
        <f t="shared" ca="1" si="0"/>
        <v>45664.731180000002</v>
      </c>
      <c r="L26" s="108" t="b">
        <v>1</v>
      </c>
      <c r="M26" s="109">
        <f t="shared" ca="1" si="1"/>
        <v>45664.734020000004</v>
      </c>
      <c r="N26" s="108" t="b">
        <v>1</v>
      </c>
      <c r="O26" s="109">
        <f t="shared" ca="1" si="2"/>
        <v>45664.738660000003</v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1</v>
      </c>
      <c r="U26" s="109">
        <f t="shared" ca="1" si="5"/>
        <v>45664.742939999996</v>
      </c>
      <c r="V26" s="161" t="s">
        <v>37</v>
      </c>
      <c r="W26" s="110" t="b">
        <v>1</v>
      </c>
      <c r="X26" s="162">
        <f t="shared" ca="1" si="6"/>
        <v>45664.76</v>
      </c>
      <c r="Y26" s="163">
        <f t="shared" ca="1" si="7"/>
        <v>45664.731180000002</v>
      </c>
      <c r="Z26" s="163">
        <f t="shared" ca="1" si="8"/>
        <v>45664.76</v>
      </c>
      <c r="AA26" s="164">
        <f t="shared" ca="1" si="9"/>
        <v>2.88271875E-2</v>
      </c>
      <c r="AB26" s="145"/>
      <c r="AC26" s="128" t="s">
        <v>54</v>
      </c>
      <c r="AD26" s="125" t="s">
        <v>37</v>
      </c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/>
      <c r="C27" s="158">
        <v>1</v>
      </c>
      <c r="D27" s="158"/>
      <c r="E27" s="158"/>
      <c r="F27" s="158"/>
      <c r="G27" s="158"/>
      <c r="H27" s="159" t="s">
        <v>133</v>
      </c>
      <c r="I27" s="160" t="s">
        <v>134</v>
      </c>
      <c r="J27" s="108" t="b">
        <v>1</v>
      </c>
      <c r="K27" s="109">
        <f t="shared" ca="1" si="0"/>
        <v>45664.734539999998</v>
      </c>
      <c r="L27" s="108" t="b">
        <v>1</v>
      </c>
      <c r="M27" s="109">
        <f t="shared" ca="1" si="1"/>
        <v>45664.734550000001</v>
      </c>
      <c r="N27" s="108" t="b">
        <v>1</v>
      </c>
      <c r="O27" s="109">
        <f t="shared" ca="1" si="2"/>
        <v>45664.743600000002</v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1</v>
      </c>
      <c r="U27" s="109">
        <f t="shared" ca="1" si="5"/>
        <v>45664.750200000002</v>
      </c>
      <c r="V27" s="161" t="s">
        <v>34</v>
      </c>
      <c r="W27" s="110" t="b">
        <v>1</v>
      </c>
      <c r="X27" s="162">
        <f t="shared" ca="1" si="6"/>
        <v>45664.758309999997</v>
      </c>
      <c r="Y27" s="163">
        <f t="shared" ca="1" si="7"/>
        <v>45664.734539999998</v>
      </c>
      <c r="Z27" s="163">
        <f t="shared" ca="1" si="8"/>
        <v>45664.758309999997</v>
      </c>
      <c r="AA27" s="164">
        <f t="shared" ca="1" si="9"/>
        <v>2.3769363429999999E-2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30" customHeight="1" x14ac:dyDescent="0.45">
      <c r="A28" s="157"/>
      <c r="B28" s="158"/>
      <c r="C28" s="158"/>
      <c r="D28" s="158"/>
      <c r="E28" s="158"/>
      <c r="F28" s="158">
        <v>2</v>
      </c>
      <c r="G28" s="158"/>
      <c r="H28" s="117" t="s">
        <v>135</v>
      </c>
      <c r="I28" s="179" t="s">
        <v>103</v>
      </c>
      <c r="J28" s="108" t="b">
        <v>1</v>
      </c>
      <c r="K28" s="109">
        <f t="shared" ca="1" si="0"/>
        <v>45664.748970000001</v>
      </c>
      <c r="L28" s="108" t="b">
        <v>0</v>
      </c>
      <c r="M28" s="109" t="str">
        <f t="shared" ca="1" si="1"/>
        <v/>
      </c>
      <c r="N28" s="108" t="b">
        <v>0</v>
      </c>
      <c r="O28" s="109" t="str">
        <f t="shared" ca="1" si="2"/>
        <v/>
      </c>
      <c r="P28" s="108" t="b">
        <v>0</v>
      </c>
      <c r="Q28" s="109" t="str">
        <f t="shared" ca="1" si="3"/>
        <v/>
      </c>
      <c r="R28" s="108" t="b">
        <v>0</v>
      </c>
      <c r="S28" s="109" t="str">
        <f t="shared" ca="1" si="4"/>
        <v/>
      </c>
      <c r="T28" s="108" t="b">
        <v>1</v>
      </c>
      <c r="U28" s="109">
        <f t="shared" ca="1" si="5"/>
        <v>45664.748979999997</v>
      </c>
      <c r="V28" s="161" t="s">
        <v>34</v>
      </c>
      <c r="W28" s="110" t="b">
        <v>1</v>
      </c>
      <c r="X28" s="162">
        <f t="shared" ca="1" si="6"/>
        <v>45664.767079999998</v>
      </c>
      <c r="Y28" s="163">
        <f t="shared" ca="1" si="7"/>
        <v>45664.748970000001</v>
      </c>
      <c r="Z28" s="163">
        <f t="shared" ca="1" si="8"/>
        <v>45664.767079999998</v>
      </c>
      <c r="AA28" s="164">
        <f t="shared" ca="1" si="9"/>
        <v>1.8105370369999998E-2</v>
      </c>
      <c r="AB28" s="145"/>
      <c r="AC28" s="128" t="s">
        <v>56</v>
      </c>
      <c r="AD28" s="125"/>
      <c r="AE28" s="175"/>
      <c r="AF28" s="145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30" customHeight="1" x14ac:dyDescent="0.45">
      <c r="A29" s="157"/>
      <c r="B29" s="158"/>
      <c r="C29" s="158"/>
      <c r="D29" s="158"/>
      <c r="E29" s="158"/>
      <c r="F29" s="158">
        <v>1</v>
      </c>
      <c r="G29" s="158"/>
      <c r="H29" s="117" t="s">
        <v>136</v>
      </c>
      <c r="I29" s="160"/>
      <c r="J29" s="108" t="b">
        <v>1</v>
      </c>
      <c r="K29" s="109">
        <f t="shared" ca="1" si="0"/>
        <v>45664.74942</v>
      </c>
      <c r="L29" s="108" t="b">
        <v>0</v>
      </c>
      <c r="M29" s="109" t="str">
        <f t="shared" ca="1" si="1"/>
        <v/>
      </c>
      <c r="N29" s="108" t="b">
        <v>0</v>
      </c>
      <c r="O29" s="109" t="str">
        <f t="shared" ca="1" si="2"/>
        <v/>
      </c>
      <c r="P29" s="108" t="b">
        <v>0</v>
      </c>
      <c r="Q29" s="109" t="str">
        <f t="shared" ca="1" si="3"/>
        <v/>
      </c>
      <c r="R29" s="108" t="b">
        <v>0</v>
      </c>
      <c r="S29" s="109" t="str">
        <f t="shared" ca="1" si="4"/>
        <v/>
      </c>
      <c r="T29" s="108" t="b">
        <v>0</v>
      </c>
      <c r="U29" s="109" t="str">
        <f t="shared" ca="1" si="5"/>
        <v/>
      </c>
      <c r="V29" s="161"/>
      <c r="W29" s="110" t="b">
        <v>1</v>
      </c>
      <c r="X29" s="162">
        <f t="shared" ca="1" si="6"/>
        <v>45664.753239999998</v>
      </c>
      <c r="Y29" s="163">
        <f t="shared" ca="1" si="7"/>
        <v>45664.74942</v>
      </c>
      <c r="Z29" s="163">
        <f t="shared" ca="1" si="8"/>
        <v>45664.753239999998</v>
      </c>
      <c r="AA29" s="164">
        <f t="shared" ca="1" si="9"/>
        <v>3.8165162039999999E-3</v>
      </c>
      <c r="AB29" s="145"/>
      <c r="AC29" s="128" t="s">
        <v>57</v>
      </c>
      <c r="AD29" s="125"/>
      <c r="AE29" s="175"/>
      <c r="AF29" s="145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30" customHeight="1" x14ac:dyDescent="0.45">
      <c r="A30" s="157"/>
      <c r="B30" s="158"/>
      <c r="C30" s="158"/>
      <c r="D30" s="158"/>
      <c r="E30" s="158">
        <v>1</v>
      </c>
      <c r="F30" s="158">
        <v>1</v>
      </c>
      <c r="G30" s="158"/>
      <c r="H30" s="117" t="s">
        <v>137</v>
      </c>
      <c r="I30" s="160" t="s">
        <v>138</v>
      </c>
      <c r="J30" s="108" t="b">
        <v>1</v>
      </c>
      <c r="K30" s="109">
        <f t="shared" ca="1" si="0"/>
        <v>45664.753380000002</v>
      </c>
      <c r="L30" s="108" t="b">
        <v>0</v>
      </c>
      <c r="M30" s="109" t="str">
        <f t="shared" ca="1" si="1"/>
        <v/>
      </c>
      <c r="N30" s="108" t="b">
        <v>0</v>
      </c>
      <c r="O30" s="109" t="str">
        <f t="shared" ca="1" si="2"/>
        <v/>
      </c>
      <c r="P30" s="108" t="b">
        <v>0</v>
      </c>
      <c r="Q30" s="109" t="str">
        <f t="shared" ca="1" si="3"/>
        <v/>
      </c>
      <c r="R30" s="108" t="b">
        <v>0</v>
      </c>
      <c r="S30" s="109" t="str">
        <f t="shared" ca="1" si="4"/>
        <v/>
      </c>
      <c r="T30" s="108" t="b">
        <v>1</v>
      </c>
      <c r="U30" s="109">
        <f t="shared" ca="1" si="5"/>
        <v>45664.755579999997</v>
      </c>
      <c r="V30" s="161" t="s">
        <v>37</v>
      </c>
      <c r="W30" s="110" t="b">
        <v>1</v>
      </c>
      <c r="X30" s="162">
        <f t="shared" ca="1" si="6"/>
        <v>45664.769310000003</v>
      </c>
      <c r="Y30" s="163">
        <f t="shared" ca="1" si="7"/>
        <v>45664.753380000002</v>
      </c>
      <c r="Z30" s="163">
        <f t="shared" ca="1" si="8"/>
        <v>45664.769310000003</v>
      </c>
      <c r="AA30" s="164">
        <f t="shared" ca="1" si="9"/>
        <v>1.5930520829999999E-2</v>
      </c>
      <c r="AB30" s="145"/>
      <c r="AC30" s="129" t="s">
        <v>58</v>
      </c>
      <c r="AD30" s="124" t="s">
        <v>42</v>
      </c>
      <c r="AE30" s="175"/>
      <c r="AF30" s="145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185"/>
      <c r="B31" s="107"/>
      <c r="C31" s="107"/>
      <c r="D31" s="107"/>
      <c r="E31" s="107"/>
      <c r="F31" s="107"/>
      <c r="G31" s="107"/>
      <c r="H31" s="107"/>
      <c r="I31" s="185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38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185"/>
      <c r="B32" s="107"/>
      <c r="C32" s="107"/>
      <c r="D32" s="107"/>
      <c r="E32" s="107"/>
      <c r="F32" s="107"/>
      <c r="G32" s="107"/>
      <c r="H32" s="107"/>
      <c r="I32" s="185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38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185"/>
      <c r="B33" s="107"/>
      <c r="C33" s="107"/>
      <c r="D33" s="107"/>
      <c r="E33" s="107"/>
      <c r="F33" s="107"/>
      <c r="G33" s="107"/>
      <c r="H33" s="107"/>
      <c r="I33" s="185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38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185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38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185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38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185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38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185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38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</row>
    <row r="727" spans="1:42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185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38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</row>
    <row r="728" spans="1:42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185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38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</row>
    <row r="729" spans="1:42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185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38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</row>
    <row r="730" spans="1:42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185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38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</row>
    <row r="731" spans="1:42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185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38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</row>
    <row r="732" spans="1:42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185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38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</row>
    <row r="733" spans="1:42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185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38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</row>
    <row r="734" spans="1:42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185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38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</row>
    <row r="735" spans="1:42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185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38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</row>
    <row r="736" spans="1:42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185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38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</row>
    <row r="737" spans="1:42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185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38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</row>
    <row r="738" spans="1:42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185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38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</row>
    <row r="739" spans="1:42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185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38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</row>
    <row r="740" spans="1:42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185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38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</row>
    <row r="741" spans="1:42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185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38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</row>
    <row r="742" spans="1:42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185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38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</row>
    <row r="743" spans="1:42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185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38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</row>
    <row r="744" spans="1:42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185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38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</row>
    <row r="745" spans="1:42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185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38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</row>
    <row r="746" spans="1:42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185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38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</row>
    <row r="747" spans="1:42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185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38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</row>
    <row r="748" spans="1:42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185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38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</row>
    <row r="749" spans="1:42" ht="15.5" x14ac:dyDescent="0.35">
      <c r="A749" s="186"/>
      <c r="I749" s="186"/>
      <c r="AC749" s="107"/>
      <c r="AD749" s="107"/>
      <c r="AE749" s="138"/>
      <c r="AF749" s="107"/>
    </row>
    <row r="750" spans="1:42" ht="15.5" x14ac:dyDescent="0.35">
      <c r="A750" s="186"/>
      <c r="I750" s="186"/>
      <c r="AE750" s="187"/>
    </row>
    <row r="751" spans="1:42" ht="15.5" x14ac:dyDescent="0.35">
      <c r="A751" s="186"/>
      <c r="I751" s="186"/>
      <c r="AE751" s="187"/>
    </row>
    <row r="752" spans="1:42" ht="15.5" x14ac:dyDescent="0.35">
      <c r="A752" s="186"/>
      <c r="I752" s="186"/>
      <c r="AE752" s="187"/>
    </row>
    <row r="753" spans="1:31" ht="15.5" x14ac:dyDescent="0.35">
      <c r="A753" s="186"/>
      <c r="I753" s="186"/>
      <c r="AE753" s="187"/>
    </row>
    <row r="754" spans="1:31" ht="15.5" x14ac:dyDescent="0.35">
      <c r="A754" s="186"/>
      <c r="I754" s="186"/>
      <c r="AE754" s="187"/>
    </row>
    <row r="755" spans="1:31" ht="15.5" x14ac:dyDescent="0.35">
      <c r="A755" s="186"/>
      <c r="I755" s="186"/>
      <c r="AE755" s="187"/>
    </row>
    <row r="756" spans="1:31" ht="15.5" x14ac:dyDescent="0.35">
      <c r="A756" s="186"/>
      <c r="I756" s="186"/>
      <c r="AE756" s="187"/>
    </row>
    <row r="757" spans="1:31" ht="15.5" x14ac:dyDescent="0.35">
      <c r="A757" s="186"/>
      <c r="I757" s="186"/>
      <c r="AE757" s="187"/>
    </row>
    <row r="758" spans="1:31" ht="15.5" x14ac:dyDescent="0.35">
      <c r="A758" s="186"/>
      <c r="I758" s="186"/>
      <c r="AE758" s="187"/>
    </row>
    <row r="759" spans="1:31" ht="15.5" x14ac:dyDescent="0.35">
      <c r="A759" s="186"/>
      <c r="I759" s="186"/>
      <c r="AE759" s="187"/>
    </row>
    <row r="760" spans="1:31" ht="15.5" x14ac:dyDescent="0.35">
      <c r="A760" s="186"/>
      <c r="I760" s="186"/>
      <c r="AE760" s="187"/>
    </row>
    <row r="761" spans="1:31" ht="15.5" x14ac:dyDescent="0.35">
      <c r="A761" s="186"/>
      <c r="I761" s="186"/>
      <c r="AE761" s="187"/>
    </row>
    <row r="762" spans="1:31" ht="15.5" x14ac:dyDescent="0.35">
      <c r="A762" s="186"/>
      <c r="I762" s="186"/>
      <c r="AE762" s="187"/>
    </row>
    <row r="763" spans="1:31" ht="15.5" x14ac:dyDescent="0.35">
      <c r="A763" s="186"/>
      <c r="I763" s="186"/>
      <c r="AE763" s="187"/>
    </row>
    <row r="764" spans="1:31" ht="15.5" x14ac:dyDescent="0.35">
      <c r="A764" s="186"/>
      <c r="I764" s="186"/>
      <c r="AE764" s="187"/>
    </row>
    <row r="765" spans="1:31" ht="15.5" x14ac:dyDescent="0.35">
      <c r="A765" s="186"/>
      <c r="I765" s="186"/>
      <c r="AE765" s="187"/>
    </row>
    <row r="766" spans="1:31" ht="15.5" x14ac:dyDescent="0.35">
      <c r="A766" s="186"/>
      <c r="I766" s="186"/>
      <c r="AE766" s="187"/>
    </row>
    <row r="767" spans="1:31" ht="15.5" x14ac:dyDescent="0.35">
      <c r="A767" s="186"/>
      <c r="I767" s="186"/>
      <c r="AE767" s="187"/>
    </row>
    <row r="768" spans="1:31" ht="15.5" x14ac:dyDescent="0.35">
      <c r="A768" s="186"/>
      <c r="I768" s="186"/>
      <c r="AE768" s="187"/>
    </row>
  </sheetData>
  <mergeCells count="10">
    <mergeCell ref="R3:S3"/>
    <mergeCell ref="T3:U3"/>
    <mergeCell ref="B1:G1"/>
    <mergeCell ref="K1:AA1"/>
    <mergeCell ref="I2:AA2"/>
    <mergeCell ref="J3:K3"/>
    <mergeCell ref="L3:M3"/>
    <mergeCell ref="N3:O3"/>
    <mergeCell ref="P3:Q3"/>
    <mergeCell ref="W3:X3"/>
  </mergeCells>
  <conditionalFormatting sqref="O4:O30">
    <cfRule type="notContainsBlanks" dxfId="246" priority="1">
      <formula>LEN(TRIM(O4))&gt;0</formula>
    </cfRule>
  </conditionalFormatting>
  <conditionalFormatting sqref="Q4:Q30">
    <cfRule type="notContainsBlanks" dxfId="245" priority="2">
      <formula>LEN(TRIM(Q4))&gt;0</formula>
    </cfRule>
  </conditionalFormatting>
  <conditionalFormatting sqref="S4:S30">
    <cfRule type="notContainsBlanks" dxfId="244" priority="3">
      <formula>LEN(TRIM(S4))&gt;0</formula>
    </cfRule>
  </conditionalFormatting>
  <conditionalFormatting sqref="U4:U30">
    <cfRule type="notContainsBlanks" dxfId="243" priority="4">
      <formula>LEN(TRIM(U4))&gt;0</formula>
    </cfRule>
  </conditionalFormatting>
  <conditionalFormatting sqref="V4:V30">
    <cfRule type="notContainsBlanks" dxfId="242" priority="5">
      <formula>LEN(TRIM(V4))&gt;0</formula>
    </cfRule>
  </conditionalFormatting>
  <conditionalFormatting sqref="AD5:AD16">
    <cfRule type="containsBlanks" dxfId="241" priority="6">
      <formula>LEN(TRIM(AD5))=0</formula>
    </cfRule>
  </conditionalFormatting>
  <conditionalFormatting sqref="AD5:AD16">
    <cfRule type="beginsWith" dxfId="240" priority="7" operator="beginsWith" text="Front">
      <formula>LEFT((AD5),LEN("Front"))=("Front")</formula>
    </cfRule>
  </conditionalFormatting>
  <conditionalFormatting sqref="AD5:AD16">
    <cfRule type="beginsWith" dxfId="239" priority="8" operator="beginsWith" text="Intake">
      <formula>LEFT((AD5),LEN("Intake"))=("Intake")</formula>
    </cfRule>
  </conditionalFormatting>
  <conditionalFormatting sqref="AD5:AD16">
    <cfRule type="beginsWith" dxfId="238" priority="9" operator="beginsWith" text="HP">
      <formula>LEFT((AD5),LEN("HP"))=("HP")</formula>
    </cfRule>
  </conditionalFormatting>
  <conditionalFormatting sqref="AD5:AD16">
    <cfRule type="beginsWith" dxfId="237" priority="10" operator="beginsWith" text="Peer">
      <formula>LEFT((AD5),LEN("Peer"))=("Peer")</formula>
    </cfRule>
  </conditionalFormatting>
  <conditionalFormatting sqref="K4:K30">
    <cfRule type="notContainsBlanks" dxfId="236" priority="11">
      <formula>LEN(TRIM(K4))&gt;0</formula>
    </cfRule>
  </conditionalFormatting>
  <conditionalFormatting sqref="M4:M30">
    <cfRule type="notContainsBlanks" dxfId="235" priority="12">
      <formula>LEN(TRIM(M4))&gt;0</formula>
    </cfRule>
  </conditionalFormatting>
  <conditionalFormatting sqref="X4:X30">
    <cfRule type="notContainsBlanks" dxfId="234" priority="13">
      <formula>LEN(TRIM(X4))&gt;0</formula>
    </cfRule>
  </conditionalFormatting>
  <dataValidations count="2">
    <dataValidation type="list" allowBlank="1" showErrorMessage="1" sqref="B4:G30" xr:uid="{CB0A3F91-3C0E-4BBE-A09D-007F3E8A5183}">
      <formula1>"1,2,3,4,5,6,7,8,9,10"</formula1>
    </dataValidation>
    <dataValidation type="list" allowBlank="1" showErrorMessage="1" sqref="AD19:AD30 V4:V30" xr:uid="{3812ADF0-1DAB-4197-8534-F57DB2446CAC}">
      <formula1>$AC$5:$AC$16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AD4A8-0484-4119-8D3C-19BAB6F9F153}">
  <dimension ref="A1:AP800"/>
  <sheetViews>
    <sheetView workbookViewId="0">
      <selection activeCell="I6" sqref="I6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58.90625" style="106" bestFit="1" customWidth="1"/>
    <col min="10" max="10" width="7.81640625" style="106" bestFit="1" customWidth="1"/>
    <col min="11" max="11" width="13.1796875" style="106" bestFit="1" customWidth="1"/>
    <col min="12" max="12" width="7.81640625" style="106" bestFit="1" customWidth="1"/>
    <col min="13" max="13" width="13.1796875" style="106" bestFit="1" customWidth="1"/>
    <col min="14" max="14" width="7.81640625" style="106" bestFit="1" customWidth="1"/>
    <col min="15" max="15" width="13.179687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1796875" style="106" bestFit="1" customWidth="1"/>
    <col min="22" max="22" width="13.453125" style="106" bestFit="1" customWidth="1"/>
    <col min="23" max="23" width="7.81640625" style="106" bestFit="1" customWidth="1"/>
    <col min="24" max="24" width="13.179687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8.7265625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SUM(B4:B33)</f>
        <v>18</v>
      </c>
      <c r="C2" s="141">
        <f>SUM(C4:C33)</f>
        <v>2</v>
      </c>
      <c r="D2" s="142">
        <f>SUM(D4:D33)</f>
        <v>7</v>
      </c>
      <c r="E2" s="142">
        <f>SUM(E4:E33)</f>
        <v>7</v>
      </c>
      <c r="F2" s="142">
        <f>SUM(F4:F33)</f>
        <v>12</v>
      </c>
      <c r="G2" s="142">
        <f>SUM(G4:G33)</f>
        <v>3</v>
      </c>
      <c r="H2" s="143">
        <f>B2+C2+D2+(E2/2)</f>
        <v>30.5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>
        <v>1</v>
      </c>
      <c r="C4" s="158"/>
      <c r="D4" s="158"/>
      <c r="E4" s="158"/>
      <c r="F4" s="158"/>
      <c r="G4" s="158"/>
      <c r="H4" s="159" t="s">
        <v>139</v>
      </c>
      <c r="I4" s="160" t="s">
        <v>103</v>
      </c>
      <c r="J4" s="108" t="b">
        <v>1</v>
      </c>
      <c r="K4" s="109">
        <f t="shared" ref="K4:K33" ca="1" si="0">IF(J4=TRUE,IF(K4&lt;&gt;"",K4,NOW()),"")</f>
        <v>45665.366869999998</v>
      </c>
      <c r="L4" s="108" t="b">
        <v>1</v>
      </c>
      <c r="M4" s="109">
        <f t="shared" ref="M4:M33" ca="1" si="1">IF(L4=TRUE,IF(M4&lt;&gt;"",M4,NOW()),"")</f>
        <v>45665.36752</v>
      </c>
      <c r="N4" s="108" t="b">
        <v>1</v>
      </c>
      <c r="O4" s="109">
        <f t="shared" ref="O4:O33" ca="1" si="2">IF(N4=TRUE,IF(O4&lt;&gt;"",O4,NOW()),"")</f>
        <v>45665.39157</v>
      </c>
      <c r="P4" s="108" t="b">
        <v>0</v>
      </c>
      <c r="Q4" s="109" t="str">
        <f t="shared" ref="Q4:Q33" ca="1" si="3">IF(P4=TRUE,IF(Q4&lt;&gt;"",Q4,NOW()),"")</f>
        <v/>
      </c>
      <c r="R4" s="108" t="b">
        <v>0</v>
      </c>
      <c r="S4" s="109" t="str">
        <f t="shared" ref="S4:S33" ca="1" si="4">IF(R4=TRUE,IF(S4&lt;&gt;"",S4,NOW()),"")</f>
        <v/>
      </c>
      <c r="T4" s="108" t="b">
        <v>1</v>
      </c>
      <c r="U4" s="109">
        <f t="shared" ref="U4:U33" ca="1" si="5">IF(T4=TRUE,IF(U4&lt;&gt;"",U4,NOW()),"")</f>
        <v>45665.39948</v>
      </c>
      <c r="V4" s="161" t="s">
        <v>34</v>
      </c>
      <c r="W4" s="110" t="b">
        <v>1</v>
      </c>
      <c r="X4" s="162">
        <f t="shared" ref="X4:X33" ca="1" si="6">IF(W4=TRUE,IF(X4&lt;&gt;"",X4,NOW()),"")</f>
        <v>45665.430390000001</v>
      </c>
      <c r="Y4" s="163">
        <f t="shared" ref="Y4:Y33" ca="1" si="7">MIN(K4:X4)</f>
        <v>45665.366869999998</v>
      </c>
      <c r="Z4" s="163">
        <f t="shared" ref="Z4:Z33" ca="1" si="8">MAX(K4:X4)</f>
        <v>45665.430390000001</v>
      </c>
      <c r="AA4" s="164">
        <f t="shared" ref="AA4:AA33" ca="1" si="9">Z4-Y4</f>
        <v>6.3516562499999998E-2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>
        <v>2</v>
      </c>
      <c r="C5" s="158"/>
      <c r="D5" s="158"/>
      <c r="E5" s="158"/>
      <c r="F5" s="158"/>
      <c r="G5" s="158"/>
      <c r="H5" s="159" t="s">
        <v>140</v>
      </c>
      <c r="I5" s="160"/>
      <c r="J5" s="108" t="b">
        <v>1</v>
      </c>
      <c r="K5" s="109">
        <f t="shared" ca="1" si="0"/>
        <v>45665.366880000001</v>
      </c>
      <c r="L5" s="108" t="b">
        <v>1</v>
      </c>
      <c r="M5" s="109">
        <f t="shared" ca="1" si="1"/>
        <v>45665.367530000003</v>
      </c>
      <c r="N5" s="108" t="b">
        <v>1</v>
      </c>
      <c r="O5" s="109">
        <f t="shared" ca="1" si="2"/>
        <v>45665.37427</v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45665.381130000002</v>
      </c>
      <c r="V5" s="161" t="s">
        <v>34</v>
      </c>
      <c r="W5" s="110" t="b">
        <v>1</v>
      </c>
      <c r="X5" s="162">
        <f t="shared" ca="1" si="6"/>
        <v>45665.406089999997</v>
      </c>
      <c r="Y5" s="163">
        <f t="shared" ca="1" si="7"/>
        <v>45665.366880000001</v>
      </c>
      <c r="Z5" s="163">
        <f t="shared" ca="1" si="8"/>
        <v>45665.406089999997</v>
      </c>
      <c r="AA5" s="164">
        <f t="shared" ca="1" si="9"/>
        <v>3.9216817119999997E-2</v>
      </c>
      <c r="AB5" s="111"/>
      <c r="AC5" s="114" t="s">
        <v>29</v>
      </c>
      <c r="AD5" s="115" t="str">
        <f>IFERROR(CHOOSE(MATCH(AC5, AD19:AD31, 0), AC19, AC20, AC21, AC22, AC23, AC24, AC25, AC26, AC27, AC28, AC29, AC30, AC31), "")</f>
        <v>HP2</v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>
        <v>1</v>
      </c>
      <c r="E6" s="158"/>
      <c r="F6" s="158"/>
      <c r="G6" s="158"/>
      <c r="H6" s="169" t="s">
        <v>141</v>
      </c>
      <c r="I6" s="160"/>
      <c r="J6" s="108" t="b">
        <v>1</v>
      </c>
      <c r="K6" s="109">
        <f t="shared" ca="1" si="0"/>
        <v>45665.366880000001</v>
      </c>
      <c r="L6" s="108" t="b">
        <v>1</v>
      </c>
      <c r="M6" s="109">
        <f t="shared" ca="1" si="1"/>
        <v>45665.36694</v>
      </c>
      <c r="N6" s="108" t="b">
        <v>1</v>
      </c>
      <c r="O6" s="109">
        <f t="shared" ca="1" si="2"/>
        <v>45665.370190000001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45665.372410000004</v>
      </c>
      <c r="V6" s="161" t="s">
        <v>23</v>
      </c>
      <c r="W6" s="110" t="b">
        <v>1</v>
      </c>
      <c r="X6" s="162">
        <f t="shared" ca="1" si="6"/>
        <v>45665.390579999999</v>
      </c>
      <c r="Y6" s="163">
        <f t="shared" ca="1" si="7"/>
        <v>45665.366880000001</v>
      </c>
      <c r="Z6" s="163">
        <f t="shared" ca="1" si="8"/>
        <v>45665.390579999999</v>
      </c>
      <c r="AA6" s="164">
        <f t="shared" ca="1" si="9"/>
        <v>2.369644676E-2</v>
      </c>
      <c r="AB6" s="111"/>
      <c r="AC6" s="114" t="s">
        <v>23</v>
      </c>
      <c r="AD6" s="115" t="str">
        <f>IFERROR(CHOOSE(MATCH(AC6, AD19:AD31, 0), AC19, AC20, AC21, AC22, AC23, AC24, AC25, AC26, AC27, AC28, AC29, AC30, AC31), "")</f>
        <v>HP3</v>
      </c>
      <c r="AE6" s="170" t="s">
        <v>142</v>
      </c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1</v>
      </c>
      <c r="C7" s="158"/>
      <c r="D7" s="158"/>
      <c r="E7" s="158"/>
      <c r="F7" s="158"/>
      <c r="G7" s="158"/>
      <c r="H7" s="134" t="s">
        <v>143</v>
      </c>
      <c r="I7" s="160" t="s">
        <v>144</v>
      </c>
      <c r="J7" s="108" t="b">
        <v>1</v>
      </c>
      <c r="K7" s="109">
        <f t="shared" ca="1" si="0"/>
        <v>45665.374360000002</v>
      </c>
      <c r="L7" s="108" t="b">
        <v>1</v>
      </c>
      <c r="M7" s="109">
        <f t="shared" ca="1" si="1"/>
        <v>45665.377520000002</v>
      </c>
      <c r="N7" s="108" t="b">
        <v>1</v>
      </c>
      <c r="O7" s="109">
        <f t="shared" ca="1" si="2"/>
        <v>45665.386010000002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45665.40956</v>
      </c>
      <c r="V7" s="161" t="s">
        <v>29</v>
      </c>
      <c r="W7" s="110" t="b">
        <v>1</v>
      </c>
      <c r="X7" s="162">
        <f t="shared" ca="1" si="6"/>
        <v>45665.411469999999</v>
      </c>
      <c r="Y7" s="163">
        <f t="shared" ca="1" si="7"/>
        <v>45665.374360000002</v>
      </c>
      <c r="Z7" s="163">
        <f t="shared" ca="1" si="8"/>
        <v>45665.411469999999</v>
      </c>
      <c r="AA7" s="164">
        <f t="shared" ca="1" si="9"/>
        <v>3.7115335649999998E-2</v>
      </c>
      <c r="AB7" s="111"/>
      <c r="AC7" s="114" t="s">
        <v>34</v>
      </c>
      <c r="AD7" s="116" t="str">
        <f>IFERROR(CHOOSE(MATCH(AC7, AD19:AD31, 0), AC19, AC20, AC21, AC22, AC23, AC24, AC25, AC26, AC27, AC28, AC29, AC30, AC31), "")</f>
        <v>HP1</v>
      </c>
      <c r="AE7" s="171" t="s">
        <v>145</v>
      </c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>
        <v>2</v>
      </c>
      <c r="C8" s="158"/>
      <c r="D8" s="158"/>
      <c r="E8" s="158"/>
      <c r="F8" s="158"/>
      <c r="G8" s="158"/>
      <c r="H8" s="117" t="s">
        <v>146</v>
      </c>
      <c r="I8" s="160" t="s">
        <v>147</v>
      </c>
      <c r="J8" s="108" t="b">
        <v>1</v>
      </c>
      <c r="K8" s="109">
        <f t="shared" ca="1" si="0"/>
        <v>45665.380160000001</v>
      </c>
      <c r="L8" s="108" t="b">
        <v>1</v>
      </c>
      <c r="M8" s="109">
        <f t="shared" ca="1" si="1"/>
        <v>45665.380169999997</v>
      </c>
      <c r="N8" s="108" t="b">
        <v>1</v>
      </c>
      <c r="O8" s="109">
        <f t="shared" ca="1" si="2"/>
        <v>45665.39069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45665.390700000004</v>
      </c>
      <c r="V8" s="161" t="s">
        <v>23</v>
      </c>
      <c r="W8" s="110" t="b">
        <v>1</v>
      </c>
      <c r="X8" s="162">
        <f t="shared" ca="1" si="6"/>
        <v>45665.42065</v>
      </c>
      <c r="Y8" s="163">
        <f t="shared" ca="1" si="7"/>
        <v>45665.380160000001</v>
      </c>
      <c r="Z8" s="163">
        <f t="shared" ca="1" si="8"/>
        <v>45665.42065</v>
      </c>
      <c r="AA8" s="164">
        <f t="shared" ca="1" si="9"/>
        <v>4.0489710650000003E-2</v>
      </c>
      <c r="AB8" s="111"/>
      <c r="AC8" s="114" t="s">
        <v>37</v>
      </c>
      <c r="AD8" s="116" t="str">
        <f>IFERROR(CHOOSE(MATCH(AC8, AD19:AD31, 0), AC19, AC20, AC21, AC22, AC23, AC24, AC25, AC26, AC27, AC28, AC29, AC30, AC31), "")</f>
        <v>Intake</v>
      </c>
      <c r="AE8" s="172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2</v>
      </c>
      <c r="C9" s="158"/>
      <c r="D9" s="158"/>
      <c r="E9" s="158"/>
      <c r="F9" s="158"/>
      <c r="G9" s="158"/>
      <c r="H9" s="169" t="s">
        <v>148</v>
      </c>
      <c r="I9" s="160" t="s">
        <v>149</v>
      </c>
      <c r="J9" s="108" t="b">
        <v>1</v>
      </c>
      <c r="K9" s="109">
        <f t="shared" ca="1" si="0"/>
        <v>45665.381950000003</v>
      </c>
      <c r="L9" s="108" t="b">
        <v>1</v>
      </c>
      <c r="M9" s="109">
        <f t="shared" ca="1" si="1"/>
        <v>45665.382610000001</v>
      </c>
      <c r="N9" s="108" t="b">
        <v>1</v>
      </c>
      <c r="O9" s="109">
        <f t="shared" ca="1" si="2"/>
        <v>45665.401559999998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45665.406340000001</v>
      </c>
      <c r="V9" s="161" t="s">
        <v>29</v>
      </c>
      <c r="W9" s="110" t="b">
        <v>1</v>
      </c>
      <c r="X9" s="162">
        <f t="shared" ca="1" si="6"/>
        <v>45665.426390000001</v>
      </c>
      <c r="Y9" s="163">
        <f t="shared" ca="1" si="7"/>
        <v>45665.381950000003</v>
      </c>
      <c r="Z9" s="163">
        <f t="shared" ca="1" si="8"/>
        <v>45665.426390000001</v>
      </c>
      <c r="AA9" s="164">
        <f t="shared" ca="1" si="9"/>
        <v>4.4440370370000003E-2</v>
      </c>
      <c r="AB9" s="111"/>
      <c r="AC9" s="114" t="s">
        <v>40</v>
      </c>
      <c r="AD9" s="116" t="str">
        <f>IFERROR(CHOOSE(MATCH(AC9, AD19:AD31, 0), AC19, AC20, AC21, AC22, AC23, AC24, AC25, AC26, AC27, AC28, AC29, AC30, AC31),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>
        <v>1</v>
      </c>
      <c r="C10" s="158"/>
      <c r="D10" s="158"/>
      <c r="E10" s="158"/>
      <c r="F10" s="158"/>
      <c r="G10" s="158"/>
      <c r="H10" s="169" t="s">
        <v>150</v>
      </c>
      <c r="I10" s="160" t="s">
        <v>151</v>
      </c>
      <c r="J10" s="108" t="b">
        <v>1</v>
      </c>
      <c r="K10" s="109">
        <f t="shared" ca="1" si="0"/>
        <v>45665.394849999997</v>
      </c>
      <c r="L10" s="108" t="b">
        <v>1</v>
      </c>
      <c r="M10" s="109">
        <f t="shared" ca="1" si="1"/>
        <v>45665.396800000002</v>
      </c>
      <c r="N10" s="108" t="b">
        <v>1</v>
      </c>
      <c r="O10" s="109">
        <f t="shared" ca="1" si="2"/>
        <v>45665.406660000001</v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45665.410080000001</v>
      </c>
      <c r="V10" s="161" t="s">
        <v>23</v>
      </c>
      <c r="W10" s="110" t="b">
        <v>1</v>
      </c>
      <c r="X10" s="162">
        <f t="shared" ca="1" si="6"/>
        <v>45665.43318</v>
      </c>
      <c r="Y10" s="163">
        <f t="shared" ca="1" si="7"/>
        <v>45665.394849999997</v>
      </c>
      <c r="Z10" s="163">
        <f t="shared" ca="1" si="8"/>
        <v>45665.43318</v>
      </c>
      <c r="AA10" s="164">
        <f t="shared" ca="1" si="9"/>
        <v>3.8329849540000002E-2</v>
      </c>
      <c r="AB10" s="174"/>
      <c r="AC10" s="114" t="s">
        <v>41</v>
      </c>
      <c r="AD10" s="119" t="str">
        <f>IFERROR(CHOOSE(MATCH(AC10, AD19:AD31, 0), AC19, AC20, AC21, AC22, AC23, AC24, AC25, AC26, AC27, AC28, AC29, AC30, AC31),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/>
      <c r="F11" s="158">
        <v>1</v>
      </c>
      <c r="G11" s="158"/>
      <c r="H11" s="159" t="s">
        <v>152</v>
      </c>
      <c r="I11" s="160"/>
      <c r="J11" s="108" t="b">
        <v>1</v>
      </c>
      <c r="K11" s="109">
        <f t="shared" ca="1" si="0"/>
        <v>45665.403180000001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0</v>
      </c>
      <c r="U11" s="109" t="str">
        <f t="shared" ca="1" si="5"/>
        <v/>
      </c>
      <c r="V11" s="161"/>
      <c r="W11" s="110" t="b">
        <v>1</v>
      </c>
      <c r="X11" s="162">
        <f t="shared" ca="1" si="6"/>
        <v>45665.4136</v>
      </c>
      <c r="Y11" s="163">
        <f t="shared" ca="1" si="7"/>
        <v>45665.403180000001</v>
      </c>
      <c r="Z11" s="163">
        <f t="shared" ca="1" si="8"/>
        <v>45665.4136</v>
      </c>
      <c r="AA11" s="164">
        <f t="shared" ca="1" si="9"/>
        <v>1.042104166E-2</v>
      </c>
      <c r="AB11" s="111"/>
      <c r="AC11" s="114" t="s">
        <v>42</v>
      </c>
      <c r="AD11" s="119" t="str">
        <f>IFERROR(CHOOSE(MATCH(AC11, AD19:AD31, 0), AC19, AC20, AC21, AC22, AC23, AC24, AC25, AC26, AC27, AC28, AC29, AC30, AC31), "")</f>
        <v>Peer</v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/>
      <c r="C12" s="158"/>
      <c r="D12" s="158"/>
      <c r="E12" s="158"/>
      <c r="F12" s="158">
        <v>2</v>
      </c>
      <c r="G12" s="158"/>
      <c r="H12" s="117" t="s">
        <v>153</v>
      </c>
      <c r="I12" s="160"/>
      <c r="J12" s="108" t="b">
        <v>1</v>
      </c>
      <c r="K12" s="109">
        <f t="shared" ca="1" si="0"/>
        <v>45665.413650000002</v>
      </c>
      <c r="L12" s="108" t="b">
        <v>0</v>
      </c>
      <c r="M12" s="109" t="str">
        <f t="shared" ca="1" si="1"/>
        <v/>
      </c>
      <c r="N12" s="108" t="b">
        <v>0</v>
      </c>
      <c r="O12" s="109" t="str">
        <f t="shared" ca="1" si="2"/>
        <v/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0</v>
      </c>
      <c r="U12" s="109" t="str">
        <f t="shared" ca="1" si="5"/>
        <v/>
      </c>
      <c r="V12" s="161"/>
      <c r="W12" s="110" t="b">
        <v>1</v>
      </c>
      <c r="X12" s="162">
        <f t="shared" ca="1" si="6"/>
        <v>45665.416980000002</v>
      </c>
      <c r="Y12" s="163">
        <f t="shared" ca="1" si="7"/>
        <v>45665.413650000002</v>
      </c>
      <c r="Z12" s="163">
        <f t="shared" ca="1" si="8"/>
        <v>45665.416980000002</v>
      </c>
      <c r="AA12" s="164">
        <f t="shared" ca="1" si="9"/>
        <v>3.3356365750000002E-3</v>
      </c>
      <c r="AB12" s="145"/>
      <c r="AC12" s="114" t="s">
        <v>43</v>
      </c>
      <c r="AD12" s="119" t="str">
        <f>IFERROR(CHOOSE(MATCH(AC12, AD19:AD31, 0), AC19, AC20, AC21, AC22, AC23, AC24, AC25, AC26, AC27, AC28, AC29, AC30, AC31),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>
        <v>1</v>
      </c>
      <c r="C13" s="158"/>
      <c r="D13" s="158">
        <v>1</v>
      </c>
      <c r="E13" s="158"/>
      <c r="F13" s="158"/>
      <c r="G13" s="158"/>
      <c r="H13" s="169" t="s">
        <v>154</v>
      </c>
      <c r="I13" s="160"/>
      <c r="J13" s="108" t="b">
        <v>1</v>
      </c>
      <c r="K13" s="109">
        <f t="shared" ca="1" si="0"/>
        <v>45665.416940000003</v>
      </c>
      <c r="L13" s="108" t="b">
        <v>1</v>
      </c>
      <c r="M13" s="109">
        <f t="shared" ca="1" si="1"/>
        <v>45665.419090000003</v>
      </c>
      <c r="N13" s="108" t="b">
        <v>1</v>
      </c>
      <c r="O13" s="109">
        <f t="shared" ca="1" si="2"/>
        <v>45665.419549999999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45665.4254</v>
      </c>
      <c r="V13" s="161" t="s">
        <v>29</v>
      </c>
      <c r="W13" s="110" t="b">
        <v>1</v>
      </c>
      <c r="X13" s="162">
        <f t="shared" ca="1" si="6"/>
        <v>45665.446409999997</v>
      </c>
      <c r="Y13" s="163">
        <f t="shared" ca="1" si="7"/>
        <v>45665.416940000003</v>
      </c>
      <c r="Z13" s="163">
        <f t="shared" ca="1" si="8"/>
        <v>45665.446409999997</v>
      </c>
      <c r="AA13" s="164">
        <f t="shared" ca="1" si="9"/>
        <v>2.9467870359999999E-2</v>
      </c>
      <c r="AB13" s="156"/>
      <c r="AC13" s="114" t="s">
        <v>44</v>
      </c>
      <c r="AD13" s="119" t="str">
        <f>IFERROR(CHOOSE(MATCH(AC13, AD19:AD31, 0), AC19, AC20, AC21, AC22, AC23, AC24, AC25, AC26, AC27, AC28, AC29, AC30, AC31),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>
        <v>1</v>
      </c>
      <c r="C14" s="158"/>
      <c r="D14" s="158"/>
      <c r="E14" s="158"/>
      <c r="F14" s="158"/>
      <c r="G14" s="158"/>
      <c r="H14" s="169" t="s">
        <v>155</v>
      </c>
      <c r="I14" s="160" t="s">
        <v>103</v>
      </c>
      <c r="J14" s="108" t="b">
        <v>1</v>
      </c>
      <c r="K14" s="109">
        <f t="shared" ca="1" si="0"/>
        <v>45665.423580000002</v>
      </c>
      <c r="L14" s="108" t="b">
        <v>0</v>
      </c>
      <c r="M14" s="109" t="str">
        <f t="shared" ca="1" si="1"/>
        <v/>
      </c>
      <c r="N14" s="108" t="b">
        <v>1</v>
      </c>
      <c r="O14" s="109">
        <f t="shared" ca="1" si="2"/>
        <v>45665.4274</v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45665.434249999998</v>
      </c>
      <c r="V14" s="161" t="s">
        <v>34</v>
      </c>
      <c r="W14" s="110" t="b">
        <v>1</v>
      </c>
      <c r="X14" s="162">
        <f t="shared" ca="1" si="6"/>
        <v>45665.449760000003</v>
      </c>
      <c r="Y14" s="163">
        <f t="shared" ca="1" si="7"/>
        <v>45665.423580000002</v>
      </c>
      <c r="Z14" s="163">
        <f t="shared" ca="1" si="8"/>
        <v>45665.449760000003</v>
      </c>
      <c r="AA14" s="164">
        <f t="shared" ca="1" si="9"/>
        <v>2.617755787E-2</v>
      </c>
      <c r="AB14" s="120"/>
      <c r="AC14" s="114" t="s">
        <v>45</v>
      </c>
      <c r="AD14" s="119" t="str">
        <f>IFERROR(CHOOSE(MATCH(AC14, AD19:AD31, 0), AC19, AC20, AC21, AC22, AC23, AC24, AC25, AC26, AC27, AC28, AC29, AC30, AC31),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/>
      <c r="C15" s="158"/>
      <c r="D15" s="158"/>
      <c r="E15" s="158"/>
      <c r="F15" s="158">
        <v>3</v>
      </c>
      <c r="G15" s="158"/>
      <c r="H15" s="169" t="s">
        <v>156</v>
      </c>
      <c r="I15" s="160"/>
      <c r="J15" s="108" t="b">
        <v>1</v>
      </c>
      <c r="K15" s="109">
        <f t="shared" ca="1" si="0"/>
        <v>45665.42787</v>
      </c>
      <c r="L15" s="108" t="b">
        <v>0</v>
      </c>
      <c r="M15" s="109" t="str">
        <f t="shared" ca="1" si="1"/>
        <v/>
      </c>
      <c r="N15" s="108" t="b">
        <v>0</v>
      </c>
      <c r="O15" s="109" t="str">
        <f t="shared" ca="1" si="2"/>
        <v/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0</v>
      </c>
      <c r="U15" s="109" t="str">
        <f t="shared" ca="1" si="5"/>
        <v/>
      </c>
      <c r="V15" s="161"/>
      <c r="W15" s="110" t="b">
        <v>1</v>
      </c>
      <c r="X15" s="162">
        <f t="shared" ca="1" si="6"/>
        <v>45665.433319999996</v>
      </c>
      <c r="Y15" s="163">
        <f t="shared" ca="1" si="7"/>
        <v>45665.42787</v>
      </c>
      <c r="Z15" s="163">
        <f t="shared" ca="1" si="8"/>
        <v>45665.433319999996</v>
      </c>
      <c r="AA15" s="164">
        <f t="shared" ca="1" si="9"/>
        <v>5.447754636E-3</v>
      </c>
      <c r="AB15" s="120"/>
      <c r="AC15" s="114" t="s">
        <v>46</v>
      </c>
      <c r="AD15" s="119" t="str">
        <f>IFERROR(CHOOSE(MATCH(AC15, AD19:AD31, 0), AC19, AC20, AC21, AC22, AC23, AC24, AC25, AC26, AC27, AC28, AC29, AC30, AC31),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/>
      <c r="C16" s="158"/>
      <c r="D16" s="158">
        <v>1</v>
      </c>
      <c r="E16" s="158"/>
      <c r="F16" s="158">
        <v>1</v>
      </c>
      <c r="G16" s="158"/>
      <c r="H16" s="117" t="s">
        <v>157</v>
      </c>
      <c r="I16" s="160"/>
      <c r="J16" s="108" t="b">
        <v>1</v>
      </c>
      <c r="K16" s="109">
        <f t="shared" ca="1" si="0"/>
        <v>45665.440040000001</v>
      </c>
      <c r="L16" s="108" t="b">
        <v>1</v>
      </c>
      <c r="M16" s="109">
        <f t="shared" ca="1" si="1"/>
        <v>45665.440320000002</v>
      </c>
      <c r="N16" s="108" t="b">
        <v>1</v>
      </c>
      <c r="O16" s="109">
        <f t="shared" ca="1" si="2"/>
        <v>45665.441070000001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45665.443189999998</v>
      </c>
      <c r="V16" s="161" t="s">
        <v>23</v>
      </c>
      <c r="W16" s="110" t="b">
        <v>1</v>
      </c>
      <c r="X16" s="162">
        <f t="shared" ca="1" si="6"/>
        <v>45665.46845</v>
      </c>
      <c r="Y16" s="163">
        <f t="shared" ca="1" si="7"/>
        <v>45665.440040000001</v>
      </c>
      <c r="Z16" s="163">
        <f t="shared" ca="1" si="8"/>
        <v>45665.46845</v>
      </c>
      <c r="AA16" s="164">
        <f t="shared" ca="1" si="9"/>
        <v>2.8403831009999998E-2</v>
      </c>
      <c r="AB16" s="145"/>
      <c r="AC16" s="114" t="s">
        <v>47</v>
      </c>
      <c r="AD16" s="121" t="str">
        <f>IFERROR(CHOOSE(MATCH(AC16, AD19:AD31, 0), AC19, AC20, AC21, AC22, AC23, AC24, AC25, AC26, AC27, AC28, AC29, AC30, AC31),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30" customHeight="1" x14ac:dyDescent="0.35">
      <c r="A17" s="157"/>
      <c r="B17" s="158"/>
      <c r="C17" s="158"/>
      <c r="D17" s="158"/>
      <c r="E17" s="158">
        <v>1</v>
      </c>
      <c r="F17" s="158">
        <v>1</v>
      </c>
      <c r="G17" s="158"/>
      <c r="H17" s="169" t="s">
        <v>158</v>
      </c>
      <c r="I17" s="160" t="s">
        <v>92</v>
      </c>
      <c r="J17" s="108" t="b">
        <v>1</v>
      </c>
      <c r="K17" s="109">
        <f t="shared" ca="1" si="0"/>
        <v>45665.445269999997</v>
      </c>
      <c r="L17" s="108" t="b">
        <v>0</v>
      </c>
      <c r="M17" s="109" t="str">
        <f t="shared" ca="1" si="1"/>
        <v/>
      </c>
      <c r="N17" s="108" t="b">
        <v>0</v>
      </c>
      <c r="O17" s="109" t="str">
        <f t="shared" ca="1" si="2"/>
        <v/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45665.445480000002</v>
      </c>
      <c r="V17" s="161" t="s">
        <v>29</v>
      </c>
      <c r="W17" s="110" t="b">
        <v>1</v>
      </c>
      <c r="X17" s="162">
        <f t="shared" ca="1" si="6"/>
        <v>45665.454489999996</v>
      </c>
      <c r="Y17" s="163">
        <f t="shared" ca="1" si="7"/>
        <v>45665.445269999997</v>
      </c>
      <c r="Z17" s="163">
        <f t="shared" ca="1" si="8"/>
        <v>45665.454489999996</v>
      </c>
      <c r="AA17" s="164">
        <f t="shared" ca="1" si="9"/>
        <v>9.2226273119999994E-3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>
        <v>1</v>
      </c>
      <c r="C18" s="158"/>
      <c r="D18" s="158"/>
      <c r="E18" s="158"/>
      <c r="F18" s="158"/>
      <c r="G18" s="158"/>
      <c r="H18" s="117" t="s">
        <v>159</v>
      </c>
      <c r="I18" s="160" t="s">
        <v>103</v>
      </c>
      <c r="J18" s="108" t="b">
        <v>1</v>
      </c>
      <c r="K18" s="109">
        <f t="shared" ca="1" si="0"/>
        <v>45665.545899999997</v>
      </c>
      <c r="L18" s="108" t="b">
        <v>1</v>
      </c>
      <c r="M18" s="109">
        <f t="shared" ca="1" si="1"/>
        <v>45665.549870000003</v>
      </c>
      <c r="N18" s="108" t="b">
        <v>1</v>
      </c>
      <c r="O18" s="109">
        <f t="shared" ca="1" si="2"/>
        <v>45665.551789999998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45665.556729999997</v>
      </c>
      <c r="V18" s="161" t="s">
        <v>34</v>
      </c>
      <c r="W18" s="110" t="b">
        <v>1</v>
      </c>
      <c r="X18" s="162">
        <f t="shared" ca="1" si="6"/>
        <v>45665.576719999997</v>
      </c>
      <c r="Y18" s="163">
        <f t="shared" ca="1" si="7"/>
        <v>45665.545899999997</v>
      </c>
      <c r="Z18" s="163">
        <f t="shared" ca="1" si="8"/>
        <v>45665.576719999997</v>
      </c>
      <c r="AA18" s="164">
        <f t="shared" ca="1" si="9"/>
        <v>3.0815335650000001E-2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>
        <v>2</v>
      </c>
      <c r="C19" s="158"/>
      <c r="D19" s="158"/>
      <c r="E19" s="158"/>
      <c r="F19" s="158"/>
      <c r="G19" s="158"/>
      <c r="H19" s="159" t="s">
        <v>160</v>
      </c>
      <c r="I19" s="160"/>
      <c r="J19" s="108" t="b">
        <v>1</v>
      </c>
      <c r="K19" s="109">
        <f t="shared" ca="1" si="0"/>
        <v>45665.554239999998</v>
      </c>
      <c r="L19" s="108" t="b">
        <v>1</v>
      </c>
      <c r="M19" s="109">
        <f t="shared" ca="1" si="1"/>
        <v>45665.555439999996</v>
      </c>
      <c r="N19" s="108" t="b">
        <v>1</v>
      </c>
      <c r="O19" s="109">
        <f t="shared" ca="1" si="2"/>
        <v>45665.557139999997</v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1</v>
      </c>
      <c r="U19" s="109">
        <f t="shared" ca="1" si="5"/>
        <v>45665.562239999999</v>
      </c>
      <c r="V19" s="161" t="s">
        <v>23</v>
      </c>
      <c r="W19" s="110" t="b">
        <v>1</v>
      </c>
      <c r="X19" s="162">
        <f t="shared" ca="1" si="6"/>
        <v>45665.596380000003</v>
      </c>
      <c r="Y19" s="163">
        <f t="shared" ca="1" si="7"/>
        <v>45665.554239999998</v>
      </c>
      <c r="Z19" s="163">
        <f t="shared" ca="1" si="8"/>
        <v>45665.596380000003</v>
      </c>
      <c r="AA19" s="164">
        <f t="shared" ca="1" si="9"/>
        <v>4.2140173619999999E-2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/>
      <c r="C20" s="158"/>
      <c r="D20" s="158"/>
      <c r="E20" s="158">
        <v>2</v>
      </c>
      <c r="F20" s="158"/>
      <c r="G20" s="158"/>
      <c r="H20" s="169" t="s">
        <v>161</v>
      </c>
      <c r="I20" s="160" t="s">
        <v>162</v>
      </c>
      <c r="J20" s="108" t="b">
        <v>1</v>
      </c>
      <c r="K20" s="109">
        <f t="shared" ca="1" si="0"/>
        <v>45665.561780000004</v>
      </c>
      <c r="L20" s="108" t="b">
        <v>1</v>
      </c>
      <c r="M20" s="109">
        <f t="shared" ca="1" si="1"/>
        <v>45665.562480000001</v>
      </c>
      <c r="N20" s="108" t="b">
        <v>1</v>
      </c>
      <c r="O20" s="109">
        <f t="shared" ca="1" si="2"/>
        <v>45665.56351</v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45665.5648</v>
      </c>
      <c r="V20" s="161" t="s">
        <v>29</v>
      </c>
      <c r="W20" s="110" t="b">
        <v>1</v>
      </c>
      <c r="X20" s="162">
        <f t="shared" ca="1" si="6"/>
        <v>45665.574159999996</v>
      </c>
      <c r="Y20" s="163">
        <f t="shared" ca="1" si="7"/>
        <v>45665.561780000004</v>
      </c>
      <c r="Z20" s="163">
        <f t="shared" ca="1" si="8"/>
        <v>45665.574159999996</v>
      </c>
      <c r="AA20" s="164">
        <f t="shared" ca="1" si="9"/>
        <v>1.237601852E-2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/>
      <c r="C21" s="158">
        <v>1</v>
      </c>
      <c r="D21" s="158">
        <v>1</v>
      </c>
      <c r="E21" s="158"/>
      <c r="F21" s="158"/>
      <c r="G21" s="158"/>
      <c r="H21" s="159" t="s">
        <v>163</v>
      </c>
      <c r="I21" s="160" t="s">
        <v>164</v>
      </c>
      <c r="J21" s="108" t="b">
        <v>1</v>
      </c>
      <c r="K21" s="109">
        <f t="shared" ca="1" si="0"/>
        <v>45665.564079999996</v>
      </c>
      <c r="L21" s="108" t="b">
        <v>1</v>
      </c>
      <c r="M21" s="109">
        <f t="shared" ca="1" si="1"/>
        <v>45665.567110000004</v>
      </c>
      <c r="N21" s="108" t="b">
        <v>1</v>
      </c>
      <c r="O21" s="109">
        <f t="shared" ca="1" si="2"/>
        <v>45665.567219999997</v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1</v>
      </c>
      <c r="U21" s="109">
        <f t="shared" ca="1" si="5"/>
        <v>45665.572740000003</v>
      </c>
      <c r="V21" s="161" t="s">
        <v>34</v>
      </c>
      <c r="W21" s="110" t="b">
        <v>1</v>
      </c>
      <c r="X21" s="162">
        <f t="shared" ca="1" si="6"/>
        <v>45665.587789999998</v>
      </c>
      <c r="Y21" s="163">
        <f t="shared" ca="1" si="7"/>
        <v>45665.564079999996</v>
      </c>
      <c r="Z21" s="163">
        <f t="shared" ca="1" si="8"/>
        <v>45665.587789999998</v>
      </c>
      <c r="AA21" s="164">
        <f t="shared" ca="1" si="9"/>
        <v>2.370880786E-2</v>
      </c>
      <c r="AB21" s="145"/>
      <c r="AC21" s="126" t="s">
        <v>50</v>
      </c>
      <c r="AD21" s="125" t="s">
        <v>37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/>
      <c r="C22" s="158"/>
      <c r="D22" s="158"/>
      <c r="E22" s="158">
        <v>2</v>
      </c>
      <c r="F22" s="158">
        <v>1</v>
      </c>
      <c r="G22" s="158"/>
      <c r="H22" s="127" t="s">
        <v>165</v>
      </c>
      <c r="I22" s="160" t="s">
        <v>96</v>
      </c>
      <c r="J22" s="108" t="b">
        <v>1</v>
      </c>
      <c r="K22" s="109">
        <f t="shared" ca="1" si="0"/>
        <v>45665.568789999998</v>
      </c>
      <c r="L22" s="108" t="b">
        <v>1</v>
      </c>
      <c r="M22" s="109">
        <f t="shared" ca="1" si="1"/>
        <v>45665.569179999999</v>
      </c>
      <c r="N22" s="108" t="b">
        <v>1</v>
      </c>
      <c r="O22" s="109">
        <f t="shared" ca="1" si="2"/>
        <v>45665.573040000003</v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45665.575870000001</v>
      </c>
      <c r="V22" s="161" t="s">
        <v>29</v>
      </c>
      <c r="W22" s="110" t="b">
        <v>1</v>
      </c>
      <c r="X22" s="162">
        <f t="shared" ca="1" si="6"/>
        <v>45665.60108</v>
      </c>
      <c r="Y22" s="163">
        <f t="shared" ca="1" si="7"/>
        <v>45665.568789999998</v>
      </c>
      <c r="Z22" s="163">
        <f t="shared" ca="1" si="8"/>
        <v>45665.60108</v>
      </c>
      <c r="AA22" s="164">
        <f t="shared" ca="1" si="9"/>
        <v>3.229123842E-2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/>
      <c r="C23" s="158"/>
      <c r="D23" s="158"/>
      <c r="E23" s="158"/>
      <c r="F23" s="158"/>
      <c r="G23" s="158">
        <v>1</v>
      </c>
      <c r="H23" s="159" t="s">
        <v>166</v>
      </c>
      <c r="I23" s="160" t="s">
        <v>167</v>
      </c>
      <c r="J23" s="108" t="b">
        <v>1</v>
      </c>
      <c r="K23" s="109">
        <f t="shared" ca="1" si="0"/>
        <v>45665.57026</v>
      </c>
      <c r="L23" s="108" t="b">
        <v>0</v>
      </c>
      <c r="M23" s="109" t="str">
        <f t="shared" ca="1" si="1"/>
        <v/>
      </c>
      <c r="N23" s="108" t="b">
        <v>0</v>
      </c>
      <c r="O23" s="109" t="str">
        <f t="shared" ca="1" si="2"/>
        <v/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45665.570720000003</v>
      </c>
      <c r="V23" s="161" t="s">
        <v>34</v>
      </c>
      <c r="W23" s="110" t="b">
        <v>1</v>
      </c>
      <c r="X23" s="162">
        <f t="shared" ca="1" si="6"/>
        <v>45665.595359999999</v>
      </c>
      <c r="Y23" s="163">
        <f t="shared" ca="1" si="7"/>
        <v>45665.57026</v>
      </c>
      <c r="Z23" s="163">
        <f t="shared" ca="1" si="8"/>
        <v>45665.595359999999</v>
      </c>
      <c r="AA23" s="164">
        <f t="shared" ca="1" si="9"/>
        <v>2.5101909719999999E-2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/>
      <c r="C24" s="158"/>
      <c r="D24" s="158"/>
      <c r="E24" s="158">
        <v>1</v>
      </c>
      <c r="F24" s="158"/>
      <c r="G24" s="158"/>
      <c r="H24" s="159" t="s">
        <v>168</v>
      </c>
      <c r="I24" s="160" t="s">
        <v>92</v>
      </c>
      <c r="J24" s="108" t="b">
        <v>1</v>
      </c>
      <c r="K24" s="109">
        <f t="shared" ca="1" si="0"/>
        <v>45665.571360000002</v>
      </c>
      <c r="L24" s="108" t="b">
        <v>0</v>
      </c>
      <c r="M24" s="109" t="str">
        <f t="shared" ca="1" si="1"/>
        <v/>
      </c>
      <c r="N24" s="108" t="b">
        <v>0</v>
      </c>
      <c r="O24" s="109" t="str">
        <f t="shared" ca="1" si="2"/>
        <v/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45665.571389999997</v>
      </c>
      <c r="V24" s="161" t="s">
        <v>29</v>
      </c>
      <c r="W24" s="110" t="b">
        <v>1</v>
      </c>
      <c r="X24" s="162">
        <f t="shared" ca="1" si="6"/>
        <v>45665.586929999998</v>
      </c>
      <c r="Y24" s="163">
        <f t="shared" ca="1" si="7"/>
        <v>45665.571360000002</v>
      </c>
      <c r="Z24" s="163">
        <f t="shared" ca="1" si="8"/>
        <v>45665.586929999998</v>
      </c>
      <c r="AA24" s="164">
        <f t="shared" ca="1" si="9"/>
        <v>1.55650926E-2</v>
      </c>
      <c r="AB24" s="145"/>
      <c r="AC24" s="128" t="s">
        <v>52</v>
      </c>
      <c r="AD24" s="125" t="s">
        <v>34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>
        <v>2</v>
      </c>
      <c r="C25" s="158"/>
      <c r="D25" s="158"/>
      <c r="E25" s="158"/>
      <c r="F25" s="158"/>
      <c r="G25" s="158"/>
      <c r="H25" s="178" t="s">
        <v>169</v>
      </c>
      <c r="I25" s="160" t="s">
        <v>170</v>
      </c>
      <c r="J25" s="108" t="b">
        <v>1</v>
      </c>
      <c r="K25" s="109">
        <f t="shared" ca="1" si="0"/>
        <v>45665.584000000003</v>
      </c>
      <c r="L25" s="108" t="b">
        <v>1</v>
      </c>
      <c r="M25" s="109">
        <f t="shared" ca="1" si="1"/>
        <v>45665.58887</v>
      </c>
      <c r="N25" s="108" t="b">
        <v>1</v>
      </c>
      <c r="O25" s="109">
        <f t="shared" ca="1" si="2"/>
        <v>45665.590429999997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45665.597549999999</v>
      </c>
      <c r="V25" s="161" t="s">
        <v>23</v>
      </c>
      <c r="W25" s="110" t="b">
        <v>1</v>
      </c>
      <c r="X25" s="162">
        <f t="shared" ca="1" si="6"/>
        <v>45665.626100000001</v>
      </c>
      <c r="Y25" s="163">
        <f t="shared" ca="1" si="7"/>
        <v>45665.584000000003</v>
      </c>
      <c r="Z25" s="163">
        <f t="shared" ca="1" si="8"/>
        <v>45665.626100000001</v>
      </c>
      <c r="AA25" s="164">
        <f t="shared" ca="1" si="9"/>
        <v>4.2095185180000001E-2</v>
      </c>
      <c r="AB25" s="145"/>
      <c r="AC25" s="128" t="s">
        <v>53</v>
      </c>
      <c r="AD25" s="125" t="s">
        <v>29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/>
      <c r="E26" s="158"/>
      <c r="F26" s="158"/>
      <c r="G26" s="158">
        <v>1</v>
      </c>
      <c r="H26" s="169" t="s">
        <v>171</v>
      </c>
      <c r="I26" s="160" t="s">
        <v>172</v>
      </c>
      <c r="J26" s="108" t="b">
        <v>1</v>
      </c>
      <c r="K26" s="109">
        <f t="shared" ca="1" si="0"/>
        <v>45665.594420000001</v>
      </c>
      <c r="L26" s="108" t="b">
        <v>0</v>
      </c>
      <c r="M26" s="109" t="str">
        <f t="shared" ca="1" si="1"/>
        <v/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1</v>
      </c>
      <c r="U26" s="109">
        <f t="shared" ca="1" si="5"/>
        <v>45665.594429999997</v>
      </c>
      <c r="V26" s="161" t="s">
        <v>34</v>
      </c>
      <c r="W26" s="110" t="b">
        <v>1</v>
      </c>
      <c r="X26" s="162">
        <f t="shared" ca="1" si="6"/>
        <v>45665.60282</v>
      </c>
      <c r="Y26" s="163">
        <f t="shared" ca="1" si="7"/>
        <v>45665.594420000001</v>
      </c>
      <c r="Z26" s="163">
        <f t="shared" ca="1" si="8"/>
        <v>45665.60282</v>
      </c>
      <c r="AA26" s="164">
        <f t="shared" ca="1" si="9"/>
        <v>8.3923611089999992E-3</v>
      </c>
      <c r="AB26" s="145"/>
      <c r="AC26" s="128" t="s">
        <v>54</v>
      </c>
      <c r="AD26" s="125" t="s">
        <v>23</v>
      </c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>
        <v>1</v>
      </c>
      <c r="C27" s="158"/>
      <c r="D27" s="158"/>
      <c r="E27" s="158"/>
      <c r="F27" s="158"/>
      <c r="G27" s="158"/>
      <c r="H27" s="178" t="s">
        <v>173</v>
      </c>
      <c r="I27" s="160"/>
      <c r="J27" s="108" t="b">
        <v>1</v>
      </c>
      <c r="K27" s="109">
        <f t="shared" ca="1" si="0"/>
        <v>45665.594559999998</v>
      </c>
      <c r="L27" s="108" t="b">
        <v>1</v>
      </c>
      <c r="M27" s="109">
        <f t="shared" ca="1" si="1"/>
        <v>45665.594559999998</v>
      </c>
      <c r="N27" s="108" t="b">
        <v>1</v>
      </c>
      <c r="O27" s="109">
        <f t="shared" ca="1" si="2"/>
        <v>45665.602420000003</v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1</v>
      </c>
      <c r="U27" s="109">
        <f t="shared" ca="1" si="5"/>
        <v>45665.602429999999</v>
      </c>
      <c r="V27" s="161" t="s">
        <v>29</v>
      </c>
      <c r="W27" s="110" t="b">
        <v>1</v>
      </c>
      <c r="X27" s="162">
        <f t="shared" ca="1" si="6"/>
        <v>45665.619839999999</v>
      </c>
      <c r="Y27" s="163">
        <f t="shared" ca="1" si="7"/>
        <v>45665.594559999998</v>
      </c>
      <c r="Z27" s="163">
        <f t="shared" ca="1" si="8"/>
        <v>45665.619839999999</v>
      </c>
      <c r="AA27" s="164">
        <f t="shared" ca="1" si="9"/>
        <v>2.5287789349999999E-2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30" customHeight="1" x14ac:dyDescent="0.45">
      <c r="A28" s="157"/>
      <c r="B28" s="158"/>
      <c r="C28" s="158"/>
      <c r="D28" s="158">
        <v>1</v>
      </c>
      <c r="E28" s="158"/>
      <c r="F28" s="158">
        <v>1</v>
      </c>
      <c r="G28" s="158"/>
      <c r="H28" s="117" t="s">
        <v>174</v>
      </c>
      <c r="I28" s="179" t="s">
        <v>175</v>
      </c>
      <c r="J28" s="108" t="b">
        <v>1</v>
      </c>
      <c r="K28" s="109">
        <f t="shared" ca="1" si="0"/>
        <v>45665.595849999998</v>
      </c>
      <c r="L28" s="108" t="b">
        <v>1</v>
      </c>
      <c r="M28" s="109">
        <f t="shared" ca="1" si="1"/>
        <v>45665.602729999999</v>
      </c>
      <c r="N28" s="108" t="b">
        <v>1</v>
      </c>
      <c r="O28" s="109">
        <f t="shared" ca="1" si="2"/>
        <v>45665.602740000002</v>
      </c>
      <c r="P28" s="108" t="b">
        <v>0</v>
      </c>
      <c r="Q28" s="109" t="str">
        <f t="shared" ca="1" si="3"/>
        <v/>
      </c>
      <c r="R28" s="108" t="b">
        <v>0</v>
      </c>
      <c r="S28" s="109" t="str">
        <f t="shared" ca="1" si="4"/>
        <v/>
      </c>
      <c r="T28" s="108" t="b">
        <v>1</v>
      </c>
      <c r="U28" s="109">
        <f t="shared" ca="1" si="5"/>
        <v>45665.604449999999</v>
      </c>
      <c r="V28" s="161" t="s">
        <v>34</v>
      </c>
      <c r="W28" s="110" t="b">
        <v>1</v>
      </c>
      <c r="X28" s="162">
        <f t="shared" ca="1" si="6"/>
        <v>45665.623160000003</v>
      </c>
      <c r="Y28" s="163">
        <f t="shared" ca="1" si="7"/>
        <v>45665.595849999998</v>
      </c>
      <c r="Z28" s="163">
        <f t="shared" ca="1" si="8"/>
        <v>45665.623160000003</v>
      </c>
      <c r="AA28" s="164">
        <f t="shared" ca="1" si="9"/>
        <v>2.7308599530000002E-2</v>
      </c>
      <c r="AB28" s="145"/>
      <c r="AC28" s="128" t="s">
        <v>56</v>
      </c>
      <c r="AD28" s="125"/>
      <c r="AE28" s="175"/>
      <c r="AF28" s="145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30" customHeight="1" x14ac:dyDescent="0.45">
      <c r="A29" s="157"/>
      <c r="B29" s="158"/>
      <c r="C29" s="158"/>
      <c r="D29" s="158">
        <v>1</v>
      </c>
      <c r="E29" s="158"/>
      <c r="F29" s="158"/>
      <c r="G29" s="158"/>
      <c r="H29" s="117" t="s">
        <v>176</v>
      </c>
      <c r="I29" s="160" t="s">
        <v>177</v>
      </c>
      <c r="J29" s="108" t="b">
        <v>1</v>
      </c>
      <c r="K29" s="109">
        <f t="shared" ca="1" si="0"/>
        <v>45665.60471</v>
      </c>
      <c r="L29" s="108" t="b">
        <v>1</v>
      </c>
      <c r="M29" s="109">
        <f t="shared" ca="1" si="1"/>
        <v>45665.608050000003</v>
      </c>
      <c r="N29" s="108" t="b">
        <v>1</v>
      </c>
      <c r="O29" s="109">
        <f t="shared" ca="1" si="2"/>
        <v>45665.609880000004</v>
      </c>
      <c r="P29" s="108" t="b">
        <v>0</v>
      </c>
      <c r="Q29" s="109" t="str">
        <f t="shared" ca="1" si="3"/>
        <v/>
      </c>
      <c r="R29" s="108" t="b">
        <v>0</v>
      </c>
      <c r="S29" s="109" t="str">
        <f t="shared" ca="1" si="4"/>
        <v/>
      </c>
      <c r="T29" s="108" t="b">
        <v>1</v>
      </c>
      <c r="U29" s="109">
        <f t="shared" ca="1" si="5"/>
        <v>45665.610249999998</v>
      </c>
      <c r="V29" s="161" t="s">
        <v>29</v>
      </c>
      <c r="W29" s="110" t="b">
        <v>1</v>
      </c>
      <c r="X29" s="162">
        <f t="shared" ca="1" si="6"/>
        <v>45665.707190000001</v>
      </c>
      <c r="Y29" s="163">
        <f t="shared" ca="1" si="7"/>
        <v>45665.60471</v>
      </c>
      <c r="Z29" s="163">
        <f t="shared" ca="1" si="8"/>
        <v>45665.707190000001</v>
      </c>
      <c r="AA29" s="164">
        <f t="shared" ca="1" si="9"/>
        <v>0.102470463</v>
      </c>
      <c r="AB29" s="145"/>
      <c r="AC29" s="128" t="s">
        <v>57</v>
      </c>
      <c r="AD29" s="125"/>
      <c r="AE29" s="175"/>
      <c r="AF29" s="145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30" customHeight="1" x14ac:dyDescent="0.45">
      <c r="A30" s="157"/>
      <c r="B30" s="158"/>
      <c r="C30" s="158"/>
      <c r="D30" s="158">
        <v>1</v>
      </c>
      <c r="E30" s="158"/>
      <c r="F30" s="158"/>
      <c r="G30" s="158"/>
      <c r="H30" s="117" t="s">
        <v>178</v>
      </c>
      <c r="I30" s="160" t="s">
        <v>179</v>
      </c>
      <c r="J30" s="108" t="b">
        <v>1</v>
      </c>
      <c r="K30" s="109">
        <f t="shared" ca="1" si="0"/>
        <v>45665.629090000002</v>
      </c>
      <c r="L30" s="108" t="b">
        <v>1</v>
      </c>
      <c r="M30" s="109">
        <f t="shared" ca="1" si="1"/>
        <v>45665.629699999998</v>
      </c>
      <c r="N30" s="108" t="b">
        <v>1</v>
      </c>
      <c r="O30" s="109">
        <f t="shared" ca="1" si="2"/>
        <v>45665.631269999998</v>
      </c>
      <c r="P30" s="108" t="b">
        <v>0</v>
      </c>
      <c r="Q30" s="109" t="str">
        <f t="shared" ca="1" si="3"/>
        <v/>
      </c>
      <c r="R30" s="108" t="b">
        <v>0</v>
      </c>
      <c r="S30" s="109" t="str">
        <f t="shared" ca="1" si="4"/>
        <v/>
      </c>
      <c r="T30" s="108" t="b">
        <v>1</v>
      </c>
      <c r="U30" s="109">
        <f t="shared" ca="1" si="5"/>
        <v>45665.633130000002</v>
      </c>
      <c r="V30" s="161" t="s">
        <v>34</v>
      </c>
      <c r="W30" s="110" t="b">
        <v>1</v>
      </c>
      <c r="X30" s="162">
        <f t="shared" ca="1" si="6"/>
        <v>45665.707190000001</v>
      </c>
      <c r="Y30" s="163">
        <f t="shared" ca="1" si="7"/>
        <v>45665.629090000002</v>
      </c>
      <c r="Z30" s="163">
        <f t="shared" ca="1" si="8"/>
        <v>45665.707190000001</v>
      </c>
      <c r="AA30" s="164">
        <f t="shared" ca="1" si="9"/>
        <v>7.8099027779999997E-2</v>
      </c>
      <c r="AB30" s="145"/>
      <c r="AC30" s="129" t="s">
        <v>58</v>
      </c>
      <c r="AD30" s="124" t="s">
        <v>42</v>
      </c>
      <c r="AE30" s="175"/>
      <c r="AF30" s="145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30" customHeight="1" x14ac:dyDescent="0.35">
      <c r="A31" s="157"/>
      <c r="B31" s="158">
        <v>1</v>
      </c>
      <c r="C31" s="158"/>
      <c r="D31" s="158"/>
      <c r="E31" s="158"/>
      <c r="F31" s="158"/>
      <c r="G31" s="158"/>
      <c r="H31" s="188" t="s">
        <v>180</v>
      </c>
      <c r="I31" s="160" t="s">
        <v>103</v>
      </c>
      <c r="J31" s="108" t="b">
        <v>1</v>
      </c>
      <c r="K31" s="109">
        <f t="shared" ca="1" si="0"/>
        <v>45665.630530000002</v>
      </c>
      <c r="L31" s="108" t="b">
        <v>1</v>
      </c>
      <c r="M31" s="109">
        <f t="shared" ca="1" si="1"/>
        <v>45665.630669999999</v>
      </c>
      <c r="N31" s="108" t="b">
        <v>1</v>
      </c>
      <c r="O31" s="109">
        <f t="shared" ca="1" si="2"/>
        <v>45665.707190000001</v>
      </c>
      <c r="P31" s="108" t="b">
        <v>0</v>
      </c>
      <c r="Q31" s="109" t="str">
        <f t="shared" ca="1" si="3"/>
        <v/>
      </c>
      <c r="R31" s="108" t="b">
        <v>0</v>
      </c>
      <c r="S31" s="109" t="str">
        <f t="shared" ca="1" si="4"/>
        <v/>
      </c>
      <c r="T31" s="108" t="b">
        <v>1</v>
      </c>
      <c r="U31" s="109">
        <f t="shared" ca="1" si="5"/>
        <v>45665.707190000001</v>
      </c>
      <c r="V31" s="161" t="s">
        <v>23</v>
      </c>
      <c r="W31" s="110" t="b">
        <v>1</v>
      </c>
      <c r="X31" s="162">
        <f t="shared" ca="1" si="6"/>
        <v>45665.707190000001</v>
      </c>
      <c r="Y31" s="163">
        <f t="shared" ca="1" si="7"/>
        <v>45665.630530000002</v>
      </c>
      <c r="Z31" s="163">
        <f t="shared" ca="1" si="8"/>
        <v>45665.707190000001</v>
      </c>
      <c r="AA31" s="164">
        <f t="shared" ca="1" si="9"/>
        <v>7.6650798610000001E-2</v>
      </c>
      <c r="AB31" s="145"/>
      <c r="AC31" s="145"/>
      <c r="AD31" s="145"/>
      <c r="AE31" s="138"/>
      <c r="AF31" s="145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30" customHeight="1" x14ac:dyDescent="0.45">
      <c r="A32" s="157"/>
      <c r="B32" s="158"/>
      <c r="C32" s="158">
        <v>1</v>
      </c>
      <c r="D32" s="158"/>
      <c r="E32" s="158">
        <v>1</v>
      </c>
      <c r="F32" s="158">
        <v>2</v>
      </c>
      <c r="G32" s="158"/>
      <c r="H32" s="127" t="s">
        <v>181</v>
      </c>
      <c r="I32" s="160" t="s">
        <v>182</v>
      </c>
      <c r="J32" s="108" t="b">
        <v>1</v>
      </c>
      <c r="K32" s="109">
        <f t="shared" ca="1" si="0"/>
        <v>45665.638250000004</v>
      </c>
      <c r="L32" s="108" t="b">
        <v>1</v>
      </c>
      <c r="M32" s="109">
        <f t="shared" ca="1" si="1"/>
        <v>45665.63912</v>
      </c>
      <c r="N32" s="108" t="b">
        <v>1</v>
      </c>
      <c r="O32" s="109">
        <f t="shared" ca="1" si="2"/>
        <v>45665.643799999998</v>
      </c>
      <c r="P32" s="108" t="b">
        <v>0</v>
      </c>
      <c r="Q32" s="109" t="str">
        <f t="shared" ca="1" si="3"/>
        <v/>
      </c>
      <c r="R32" s="108" t="b">
        <v>0</v>
      </c>
      <c r="S32" s="109" t="str">
        <f t="shared" ca="1" si="4"/>
        <v/>
      </c>
      <c r="T32" s="108" t="b">
        <v>1</v>
      </c>
      <c r="U32" s="109">
        <f t="shared" ca="1" si="5"/>
        <v>45665.6446</v>
      </c>
      <c r="V32" s="161" t="s">
        <v>34</v>
      </c>
      <c r="W32" s="110" t="b">
        <v>1</v>
      </c>
      <c r="X32" s="162">
        <f t="shared" ca="1" si="6"/>
        <v>45665.707190000001</v>
      </c>
      <c r="Y32" s="163">
        <f t="shared" ca="1" si="7"/>
        <v>45665.638250000004</v>
      </c>
      <c r="Z32" s="163">
        <f t="shared" ca="1" si="8"/>
        <v>45665.707190000001</v>
      </c>
      <c r="AA32" s="164">
        <f t="shared" ca="1" si="9"/>
        <v>6.8936956009999995E-2</v>
      </c>
      <c r="AB32" s="145"/>
      <c r="AC32" s="133" t="s">
        <v>59</v>
      </c>
      <c r="AD32" s="90"/>
      <c r="AE32" s="90"/>
      <c r="AF32" s="91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30" customHeight="1" x14ac:dyDescent="0.45">
      <c r="A33" s="157"/>
      <c r="B33" s="158"/>
      <c r="C33" s="158"/>
      <c r="D33" s="158"/>
      <c r="E33" s="158"/>
      <c r="F33" s="158"/>
      <c r="G33" s="158">
        <v>1</v>
      </c>
      <c r="H33" s="117" t="s">
        <v>183</v>
      </c>
      <c r="I33" s="160" t="s">
        <v>184</v>
      </c>
      <c r="J33" s="108" t="b">
        <v>1</v>
      </c>
      <c r="K33" s="109">
        <f t="shared" ca="1" si="0"/>
        <v>45665.644249999998</v>
      </c>
      <c r="L33" s="108" t="b">
        <v>0</v>
      </c>
      <c r="M33" s="109" t="str">
        <f t="shared" ca="1" si="1"/>
        <v/>
      </c>
      <c r="N33" s="108" t="b">
        <v>0</v>
      </c>
      <c r="O33" s="109" t="str">
        <f t="shared" ca="1" si="2"/>
        <v/>
      </c>
      <c r="P33" s="108" t="b">
        <v>0</v>
      </c>
      <c r="Q33" s="109" t="str">
        <f t="shared" ca="1" si="3"/>
        <v/>
      </c>
      <c r="R33" s="108" t="b">
        <v>0</v>
      </c>
      <c r="S33" s="109" t="str">
        <f t="shared" ca="1" si="4"/>
        <v/>
      </c>
      <c r="T33" s="108" t="b">
        <v>1</v>
      </c>
      <c r="U33" s="109">
        <f t="shared" ca="1" si="5"/>
        <v>45665.644260000001</v>
      </c>
      <c r="V33" s="161" t="s">
        <v>29</v>
      </c>
      <c r="W33" s="110" t="b">
        <v>1</v>
      </c>
      <c r="X33" s="162">
        <f t="shared" ca="1" si="6"/>
        <v>45665.707190000001</v>
      </c>
      <c r="Y33" s="163">
        <f t="shared" ca="1" si="7"/>
        <v>45665.644249999998</v>
      </c>
      <c r="Z33" s="163">
        <f t="shared" ca="1" si="8"/>
        <v>45665.707190000001</v>
      </c>
      <c r="AA33" s="164">
        <f t="shared" ca="1" si="9"/>
        <v>6.2937083330000004E-2</v>
      </c>
      <c r="AB33" s="145"/>
      <c r="AC33" s="180" t="s">
        <v>60</v>
      </c>
      <c r="AD33" s="180" t="s">
        <v>61</v>
      </c>
      <c r="AE33" s="180" t="s">
        <v>62</v>
      </c>
      <c r="AF33" s="180" t="s">
        <v>63</v>
      </c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185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38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185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38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185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38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185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38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</row>
    <row r="727" spans="1:42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185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38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</row>
    <row r="728" spans="1:42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185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38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</row>
    <row r="729" spans="1:42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185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38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</row>
    <row r="730" spans="1:42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185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38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</row>
    <row r="731" spans="1:42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185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38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</row>
    <row r="732" spans="1:42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185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38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</row>
    <row r="733" spans="1:42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185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38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</row>
    <row r="734" spans="1:42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185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38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</row>
    <row r="735" spans="1:42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185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38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</row>
    <row r="736" spans="1:42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185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38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</row>
    <row r="737" spans="1:42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185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38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</row>
    <row r="738" spans="1:42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185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38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</row>
    <row r="739" spans="1:42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185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38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</row>
    <row r="740" spans="1:42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185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38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</row>
    <row r="741" spans="1:42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185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38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</row>
    <row r="742" spans="1:42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185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38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</row>
    <row r="743" spans="1:42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185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38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</row>
    <row r="744" spans="1:42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185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38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</row>
    <row r="745" spans="1:42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185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38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</row>
    <row r="746" spans="1:42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185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38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</row>
    <row r="747" spans="1:42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185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38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</row>
    <row r="748" spans="1:42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185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38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</row>
    <row r="749" spans="1:42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185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38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</row>
    <row r="750" spans="1:42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185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38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</row>
    <row r="751" spans="1:42" ht="15.5" x14ac:dyDescent="0.35">
      <c r="A751" s="185"/>
      <c r="B751" s="107"/>
      <c r="C751" s="107"/>
      <c r="D751" s="107"/>
      <c r="E751" s="107"/>
      <c r="F751" s="107"/>
      <c r="G751" s="107"/>
      <c r="H751" s="107"/>
      <c r="I751" s="185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38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</row>
    <row r="752" spans="1:42" ht="15.5" x14ac:dyDescent="0.35">
      <c r="A752" s="185"/>
      <c r="B752" s="107"/>
      <c r="C752" s="107"/>
      <c r="D752" s="107"/>
      <c r="E752" s="107"/>
      <c r="F752" s="107"/>
      <c r="G752" s="107"/>
      <c r="H752" s="107"/>
      <c r="I752" s="185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38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</row>
    <row r="753" spans="1:42" ht="15.5" x14ac:dyDescent="0.35">
      <c r="A753" s="185"/>
      <c r="B753" s="107"/>
      <c r="C753" s="107"/>
      <c r="D753" s="107"/>
      <c r="E753" s="107"/>
      <c r="F753" s="107"/>
      <c r="G753" s="107"/>
      <c r="H753" s="107"/>
      <c r="I753" s="185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38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</row>
    <row r="754" spans="1:42" ht="15.5" x14ac:dyDescent="0.35">
      <c r="A754" s="185"/>
      <c r="B754" s="107"/>
      <c r="C754" s="107"/>
      <c r="D754" s="107"/>
      <c r="E754" s="107"/>
      <c r="F754" s="107"/>
      <c r="G754" s="107"/>
      <c r="H754" s="107"/>
      <c r="I754" s="185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38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</row>
    <row r="755" spans="1:42" ht="15.5" x14ac:dyDescent="0.35">
      <c r="A755" s="185"/>
      <c r="B755" s="107"/>
      <c r="C755" s="107"/>
      <c r="D755" s="107"/>
      <c r="E755" s="107"/>
      <c r="F755" s="107"/>
      <c r="G755" s="107"/>
      <c r="H755" s="107"/>
      <c r="I755" s="185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38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</row>
    <row r="756" spans="1:42" ht="15.5" x14ac:dyDescent="0.35">
      <c r="A756" s="185"/>
      <c r="B756" s="107"/>
      <c r="C756" s="107"/>
      <c r="D756" s="107"/>
      <c r="E756" s="107"/>
      <c r="F756" s="107"/>
      <c r="G756" s="107"/>
      <c r="H756" s="107"/>
      <c r="I756" s="185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38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</row>
    <row r="757" spans="1:42" ht="15.5" x14ac:dyDescent="0.35">
      <c r="A757" s="185"/>
      <c r="B757" s="107"/>
      <c r="C757" s="107"/>
      <c r="D757" s="107"/>
      <c r="E757" s="107"/>
      <c r="F757" s="107"/>
      <c r="G757" s="107"/>
      <c r="H757" s="107"/>
      <c r="I757" s="185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38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</row>
    <row r="758" spans="1:42" ht="15.5" x14ac:dyDescent="0.35">
      <c r="A758" s="185"/>
      <c r="B758" s="107"/>
      <c r="C758" s="107"/>
      <c r="D758" s="107"/>
      <c r="E758" s="107"/>
      <c r="F758" s="107"/>
      <c r="G758" s="107"/>
      <c r="H758" s="107"/>
      <c r="I758" s="185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38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</row>
    <row r="759" spans="1:42" ht="15.5" x14ac:dyDescent="0.35">
      <c r="A759" s="185"/>
      <c r="B759" s="107"/>
      <c r="C759" s="107"/>
      <c r="D759" s="107"/>
      <c r="E759" s="107"/>
      <c r="F759" s="107"/>
      <c r="G759" s="107"/>
      <c r="H759" s="107"/>
      <c r="I759" s="185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38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</row>
    <row r="760" spans="1:42" ht="15.5" x14ac:dyDescent="0.35">
      <c r="A760" s="185"/>
      <c r="B760" s="107"/>
      <c r="C760" s="107"/>
      <c r="D760" s="107"/>
      <c r="E760" s="107"/>
      <c r="F760" s="107"/>
      <c r="G760" s="107"/>
      <c r="H760" s="107"/>
      <c r="I760" s="185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38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</row>
    <row r="761" spans="1:42" ht="15.5" x14ac:dyDescent="0.35">
      <c r="A761" s="185"/>
      <c r="B761" s="107"/>
      <c r="C761" s="107"/>
      <c r="D761" s="107"/>
      <c r="E761" s="107"/>
      <c r="F761" s="107"/>
      <c r="G761" s="107"/>
      <c r="H761" s="107"/>
      <c r="I761" s="185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38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</row>
    <row r="762" spans="1:42" ht="15.5" x14ac:dyDescent="0.35">
      <c r="A762" s="185"/>
      <c r="B762" s="107"/>
      <c r="C762" s="107"/>
      <c r="D762" s="107"/>
      <c r="E762" s="107"/>
      <c r="F762" s="107"/>
      <c r="G762" s="107"/>
      <c r="H762" s="107"/>
      <c r="I762" s="185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38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</row>
    <row r="763" spans="1:42" ht="15.5" x14ac:dyDescent="0.35">
      <c r="A763" s="185"/>
      <c r="B763" s="107"/>
      <c r="C763" s="107"/>
      <c r="D763" s="107"/>
      <c r="E763" s="107"/>
      <c r="F763" s="107"/>
      <c r="G763" s="107"/>
      <c r="H763" s="107"/>
      <c r="I763" s="185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38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</row>
    <row r="764" spans="1:42" ht="15.5" x14ac:dyDescent="0.35">
      <c r="A764" s="185"/>
      <c r="B764" s="107"/>
      <c r="C764" s="107"/>
      <c r="D764" s="107"/>
      <c r="E764" s="107"/>
      <c r="F764" s="107"/>
      <c r="G764" s="107"/>
      <c r="H764" s="107"/>
      <c r="I764" s="185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38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</row>
    <row r="765" spans="1:42" ht="15.5" x14ac:dyDescent="0.35">
      <c r="A765" s="185"/>
      <c r="B765" s="107"/>
      <c r="C765" s="107"/>
      <c r="D765" s="107"/>
      <c r="E765" s="107"/>
      <c r="F765" s="107"/>
      <c r="G765" s="107"/>
      <c r="H765" s="107"/>
      <c r="I765" s="185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38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</row>
    <row r="766" spans="1:42" ht="15.5" x14ac:dyDescent="0.35">
      <c r="A766" s="185"/>
      <c r="B766" s="107"/>
      <c r="C766" s="107"/>
      <c r="D766" s="107"/>
      <c r="E766" s="107"/>
      <c r="F766" s="107"/>
      <c r="G766" s="107"/>
      <c r="H766" s="107"/>
      <c r="I766" s="185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38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</row>
    <row r="767" spans="1:42" ht="15.5" x14ac:dyDescent="0.35">
      <c r="A767" s="185"/>
      <c r="B767" s="107"/>
      <c r="C767" s="107"/>
      <c r="D767" s="107"/>
      <c r="E767" s="107"/>
      <c r="F767" s="107"/>
      <c r="G767" s="107"/>
      <c r="H767" s="107"/>
      <c r="I767" s="185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38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</row>
    <row r="768" spans="1:42" ht="15.5" x14ac:dyDescent="0.35">
      <c r="A768" s="185"/>
      <c r="B768" s="107"/>
      <c r="C768" s="107"/>
      <c r="D768" s="107"/>
      <c r="E768" s="107"/>
      <c r="F768" s="107"/>
      <c r="G768" s="107"/>
      <c r="H768" s="107"/>
      <c r="I768" s="185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38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</row>
    <row r="769" spans="1:42" ht="15.5" x14ac:dyDescent="0.35">
      <c r="A769" s="185"/>
      <c r="B769" s="107"/>
      <c r="C769" s="107"/>
      <c r="D769" s="107"/>
      <c r="E769" s="107"/>
      <c r="F769" s="107"/>
      <c r="G769" s="107"/>
      <c r="H769" s="107"/>
      <c r="I769" s="185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38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</row>
    <row r="770" spans="1:42" ht="15.5" x14ac:dyDescent="0.35">
      <c r="A770" s="185"/>
      <c r="B770" s="107"/>
      <c r="C770" s="107"/>
      <c r="D770" s="107"/>
      <c r="E770" s="107"/>
      <c r="F770" s="107"/>
      <c r="G770" s="107"/>
      <c r="H770" s="107"/>
      <c r="I770" s="185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38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</row>
    <row r="771" spans="1:42" ht="15.5" x14ac:dyDescent="0.35">
      <c r="A771" s="185"/>
      <c r="B771" s="107"/>
      <c r="C771" s="107"/>
      <c r="D771" s="107"/>
      <c r="E771" s="107"/>
      <c r="F771" s="107"/>
      <c r="G771" s="107"/>
      <c r="H771" s="107"/>
      <c r="I771" s="185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38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</row>
    <row r="772" spans="1:42" ht="15.5" x14ac:dyDescent="0.35">
      <c r="A772" s="185"/>
      <c r="B772" s="107"/>
      <c r="C772" s="107"/>
      <c r="D772" s="107"/>
      <c r="E772" s="107"/>
      <c r="F772" s="107"/>
      <c r="G772" s="107"/>
      <c r="H772" s="107"/>
      <c r="I772" s="185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38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</row>
    <row r="773" spans="1:42" ht="15.5" x14ac:dyDescent="0.35">
      <c r="A773" s="185"/>
      <c r="B773" s="107"/>
      <c r="C773" s="107"/>
      <c r="D773" s="107"/>
      <c r="E773" s="107"/>
      <c r="F773" s="107"/>
      <c r="G773" s="107"/>
      <c r="H773" s="107"/>
      <c r="I773" s="185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38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</row>
    <row r="774" spans="1:42" ht="15.5" x14ac:dyDescent="0.35">
      <c r="A774" s="185"/>
      <c r="B774" s="107"/>
      <c r="C774" s="107"/>
      <c r="D774" s="107"/>
      <c r="E774" s="107"/>
      <c r="F774" s="107"/>
      <c r="G774" s="107"/>
      <c r="H774" s="107"/>
      <c r="I774" s="185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38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</row>
    <row r="775" spans="1:42" ht="15.5" x14ac:dyDescent="0.35">
      <c r="A775" s="185"/>
      <c r="B775" s="107"/>
      <c r="C775" s="107"/>
      <c r="D775" s="107"/>
      <c r="E775" s="107"/>
      <c r="F775" s="107"/>
      <c r="G775" s="107"/>
      <c r="H775" s="107"/>
      <c r="I775" s="185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38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</row>
    <row r="776" spans="1:42" ht="15.5" x14ac:dyDescent="0.35">
      <c r="A776" s="185"/>
      <c r="B776" s="107"/>
      <c r="C776" s="107"/>
      <c r="D776" s="107"/>
      <c r="E776" s="107"/>
      <c r="F776" s="107"/>
      <c r="G776" s="107"/>
      <c r="H776" s="107"/>
      <c r="I776" s="185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38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</row>
    <row r="777" spans="1:42" ht="15.5" x14ac:dyDescent="0.35">
      <c r="A777" s="185"/>
      <c r="B777" s="107"/>
      <c r="C777" s="107"/>
      <c r="D777" s="107"/>
      <c r="E777" s="107"/>
      <c r="F777" s="107"/>
      <c r="G777" s="107"/>
      <c r="H777" s="107"/>
      <c r="I777" s="185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38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</row>
    <row r="778" spans="1:42" ht="15.5" x14ac:dyDescent="0.35">
      <c r="A778" s="185"/>
      <c r="B778" s="107"/>
      <c r="C778" s="107"/>
      <c r="D778" s="107"/>
      <c r="E778" s="107"/>
      <c r="F778" s="107"/>
      <c r="G778" s="107"/>
      <c r="H778" s="107"/>
      <c r="I778" s="185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38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</row>
    <row r="779" spans="1:42" ht="15.5" x14ac:dyDescent="0.35">
      <c r="A779" s="185"/>
      <c r="B779" s="107"/>
      <c r="C779" s="107"/>
      <c r="D779" s="107"/>
      <c r="E779" s="107"/>
      <c r="F779" s="107"/>
      <c r="G779" s="107"/>
      <c r="H779" s="107"/>
      <c r="I779" s="185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38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</row>
    <row r="780" spans="1:42" ht="15.5" x14ac:dyDescent="0.35">
      <c r="A780" s="185"/>
      <c r="B780" s="107"/>
      <c r="C780" s="107"/>
      <c r="D780" s="107"/>
      <c r="E780" s="107"/>
      <c r="F780" s="107"/>
      <c r="G780" s="107"/>
      <c r="H780" s="107"/>
      <c r="I780" s="185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38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</row>
    <row r="781" spans="1:42" ht="15.5" x14ac:dyDescent="0.35">
      <c r="A781" s="186"/>
      <c r="I781" s="186"/>
      <c r="AC781" s="107"/>
      <c r="AD781" s="107"/>
      <c r="AE781" s="138"/>
      <c r="AF781" s="107"/>
    </row>
    <row r="782" spans="1:42" ht="15.5" x14ac:dyDescent="0.35">
      <c r="A782" s="186"/>
      <c r="I782" s="186"/>
      <c r="AE782" s="187"/>
    </row>
    <row r="783" spans="1:42" ht="15.5" x14ac:dyDescent="0.35">
      <c r="A783" s="186"/>
      <c r="I783" s="186"/>
      <c r="AE783" s="187"/>
    </row>
    <row r="784" spans="1:42" ht="15.5" x14ac:dyDescent="0.35">
      <c r="A784" s="186"/>
      <c r="I784" s="186"/>
      <c r="AE784" s="187"/>
    </row>
    <row r="785" spans="1:31" ht="15.5" x14ac:dyDescent="0.35">
      <c r="A785" s="186"/>
      <c r="I785" s="186"/>
      <c r="AE785" s="187"/>
    </row>
    <row r="786" spans="1:31" ht="15.5" x14ac:dyDescent="0.35">
      <c r="A786" s="186"/>
      <c r="I786" s="186"/>
      <c r="AE786" s="187"/>
    </row>
    <row r="787" spans="1:31" ht="15.5" x14ac:dyDescent="0.35">
      <c r="A787" s="186"/>
      <c r="I787" s="186"/>
      <c r="AE787" s="187"/>
    </row>
    <row r="788" spans="1:31" ht="15.5" x14ac:dyDescent="0.35">
      <c r="A788" s="186"/>
      <c r="I788" s="186"/>
      <c r="AE788" s="187"/>
    </row>
    <row r="789" spans="1:31" ht="15.5" x14ac:dyDescent="0.35">
      <c r="A789" s="186"/>
      <c r="I789" s="186"/>
      <c r="AE789" s="187"/>
    </row>
    <row r="790" spans="1:31" ht="15.5" x14ac:dyDescent="0.35">
      <c r="A790" s="186"/>
      <c r="I790" s="186"/>
      <c r="AE790" s="187"/>
    </row>
    <row r="791" spans="1:31" ht="15.5" x14ac:dyDescent="0.35">
      <c r="A791" s="186"/>
      <c r="I791" s="186"/>
      <c r="AE791" s="187"/>
    </row>
    <row r="792" spans="1:31" ht="15.5" x14ac:dyDescent="0.35">
      <c r="A792" s="186"/>
      <c r="I792" s="186"/>
      <c r="AE792" s="187"/>
    </row>
    <row r="793" spans="1:31" ht="15.5" x14ac:dyDescent="0.35">
      <c r="A793" s="186"/>
      <c r="I793" s="186"/>
      <c r="AE793" s="187"/>
    </row>
    <row r="794" spans="1:31" ht="15.5" x14ac:dyDescent="0.35">
      <c r="A794" s="186"/>
      <c r="I794" s="186"/>
      <c r="AE794" s="187"/>
    </row>
    <row r="795" spans="1:31" ht="15.5" x14ac:dyDescent="0.35">
      <c r="A795" s="186"/>
      <c r="I795" s="186"/>
      <c r="AE795" s="187"/>
    </row>
    <row r="796" spans="1:31" ht="15.5" x14ac:dyDescent="0.35">
      <c r="A796" s="186"/>
      <c r="I796" s="186"/>
      <c r="AE796" s="187"/>
    </row>
    <row r="797" spans="1:31" ht="15.5" x14ac:dyDescent="0.35">
      <c r="A797" s="186"/>
      <c r="I797" s="186"/>
      <c r="AE797" s="187"/>
    </row>
    <row r="798" spans="1:31" ht="15.5" x14ac:dyDescent="0.35">
      <c r="A798" s="186"/>
      <c r="I798" s="186"/>
      <c r="AE798" s="187"/>
    </row>
    <row r="799" spans="1:31" ht="15.5" x14ac:dyDescent="0.35">
      <c r="A799" s="186"/>
      <c r="I799" s="186"/>
      <c r="AE799" s="187"/>
    </row>
    <row r="800" spans="1:31" ht="15.5" x14ac:dyDescent="0.35">
      <c r="A800" s="186"/>
      <c r="I800" s="186"/>
      <c r="AE800" s="187"/>
    </row>
  </sheetData>
  <mergeCells count="11">
    <mergeCell ref="AC32:AF32"/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33">
    <cfRule type="notContainsBlanks" dxfId="233" priority="1">
      <formula>LEN(TRIM(O4))&gt;0</formula>
    </cfRule>
  </conditionalFormatting>
  <conditionalFormatting sqref="Q4:Q33">
    <cfRule type="notContainsBlanks" dxfId="232" priority="2">
      <formula>LEN(TRIM(Q4))&gt;0</formula>
    </cfRule>
  </conditionalFormatting>
  <conditionalFormatting sqref="S4:S33">
    <cfRule type="notContainsBlanks" dxfId="231" priority="3">
      <formula>LEN(TRIM(S4))&gt;0</formula>
    </cfRule>
  </conditionalFormatting>
  <conditionalFormatting sqref="U4:U33">
    <cfRule type="notContainsBlanks" dxfId="230" priority="4">
      <formula>LEN(TRIM(U4))&gt;0</formula>
    </cfRule>
  </conditionalFormatting>
  <conditionalFormatting sqref="V4:V33">
    <cfRule type="notContainsBlanks" dxfId="229" priority="5">
      <formula>LEN(TRIM(V4))&gt;0</formula>
    </cfRule>
  </conditionalFormatting>
  <conditionalFormatting sqref="AD5:AD16">
    <cfRule type="containsBlanks" dxfId="228" priority="6">
      <formula>LEN(TRIM(AD5))=0</formula>
    </cfRule>
  </conditionalFormatting>
  <conditionalFormatting sqref="AD5:AD16">
    <cfRule type="beginsWith" dxfId="227" priority="7" operator="beginsWith" text="Front">
      <formula>LEFT((AD5),LEN("Front"))=("Front")</formula>
    </cfRule>
  </conditionalFormatting>
  <conditionalFormatting sqref="AD5:AD16">
    <cfRule type="beginsWith" dxfId="226" priority="8" operator="beginsWith" text="Intake">
      <formula>LEFT((AD5),LEN("Intake"))=("Intake")</formula>
    </cfRule>
  </conditionalFormatting>
  <conditionalFormatting sqref="AD5:AD16">
    <cfRule type="beginsWith" dxfId="225" priority="9" operator="beginsWith" text="HP">
      <formula>LEFT((AD5),LEN("HP"))=("HP")</formula>
    </cfRule>
  </conditionalFormatting>
  <conditionalFormatting sqref="AD5:AD16">
    <cfRule type="beginsWith" dxfId="224" priority="10" operator="beginsWith" text="Peer">
      <formula>LEFT((AD5),LEN("Peer"))=("Peer")</formula>
    </cfRule>
  </conditionalFormatting>
  <conditionalFormatting sqref="K4:K33">
    <cfRule type="notContainsBlanks" dxfId="223" priority="11">
      <formula>LEN(TRIM(K4))&gt;0</formula>
    </cfRule>
  </conditionalFormatting>
  <conditionalFormatting sqref="M4:M33">
    <cfRule type="notContainsBlanks" dxfId="222" priority="12">
      <formula>LEN(TRIM(M4))&gt;0</formula>
    </cfRule>
  </conditionalFormatting>
  <conditionalFormatting sqref="X4:X33">
    <cfRule type="notContainsBlanks" dxfId="221" priority="13">
      <formula>LEN(TRIM(X4))&gt;0</formula>
    </cfRule>
  </conditionalFormatting>
  <dataValidations count="2">
    <dataValidation type="list" allowBlank="1" showErrorMessage="1" sqref="B4:G33" xr:uid="{AC3214CD-9DB5-4C1E-99A4-DA6D73D3831E}">
      <formula1>"1,2,3,4,5,6,7,8,9,10"</formula1>
    </dataValidation>
    <dataValidation type="list" allowBlank="1" showErrorMessage="1" sqref="AD19:AD30 V4:V33" xr:uid="{CADE2220-43EC-4E64-8C50-F60BA27E5F81}">
      <formula1>$AC$5:$AC$16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AE3E5-629A-44D7-B8DE-F316EAA3AD75}">
  <dimension ref="A1:AP766"/>
  <sheetViews>
    <sheetView topLeftCell="A9" workbookViewId="0">
      <selection activeCell="I38" sqref="I38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58.90625" style="106" bestFit="1" customWidth="1"/>
    <col min="10" max="10" width="7.81640625" style="106" bestFit="1" customWidth="1"/>
    <col min="11" max="11" width="13.1796875" style="106" bestFit="1" customWidth="1"/>
    <col min="12" max="12" width="7.81640625" style="106" bestFit="1" customWidth="1"/>
    <col min="13" max="13" width="13.1796875" style="106" bestFit="1" customWidth="1"/>
    <col min="14" max="14" width="7.81640625" style="106" bestFit="1" customWidth="1"/>
    <col min="15" max="15" width="13.179687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1796875" style="106" bestFit="1" customWidth="1"/>
    <col min="22" max="22" width="13.453125" style="106" bestFit="1" customWidth="1"/>
    <col min="23" max="23" width="7.81640625" style="106" bestFit="1" customWidth="1"/>
    <col min="24" max="24" width="13.179687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8.7265625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SUM(B4:B33)</f>
        <v>18</v>
      </c>
      <c r="C2" s="141">
        <f>SUM(C4:C33)</f>
        <v>2</v>
      </c>
      <c r="D2" s="142">
        <f>SUM(D4:D33)</f>
        <v>7</v>
      </c>
      <c r="E2" s="142">
        <f>SUM(E4:E33)</f>
        <v>7</v>
      </c>
      <c r="F2" s="142">
        <f>SUM(F4:F33)</f>
        <v>12</v>
      </c>
      <c r="G2" s="142">
        <f>SUM(G4:G33)</f>
        <v>3</v>
      </c>
      <c r="H2" s="143">
        <f>B2+C2+D2+(E2/2)</f>
        <v>30.5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>
        <v>1</v>
      </c>
      <c r="C4" s="158"/>
      <c r="D4" s="158"/>
      <c r="E4" s="158"/>
      <c r="F4" s="158"/>
      <c r="G4" s="158"/>
      <c r="H4" s="159" t="s">
        <v>139</v>
      </c>
      <c r="I4" s="160" t="s">
        <v>103</v>
      </c>
      <c r="J4" s="108" t="b">
        <v>1</v>
      </c>
      <c r="K4" s="109">
        <f t="shared" ref="K4:K33" ca="1" si="0">IF(J4=TRUE,IF(K4&lt;&gt;"",K4,NOW()),"")</f>
        <v>45665.366869999998</v>
      </c>
      <c r="L4" s="108" t="b">
        <v>1</v>
      </c>
      <c r="M4" s="109">
        <f t="shared" ref="M4:M33" ca="1" si="1">IF(L4=TRUE,IF(M4&lt;&gt;"",M4,NOW()),"")</f>
        <v>45665.36752</v>
      </c>
      <c r="N4" s="108" t="b">
        <v>1</v>
      </c>
      <c r="O4" s="109">
        <f t="shared" ref="O4:O33" ca="1" si="2">IF(N4=TRUE,IF(O4&lt;&gt;"",O4,NOW()),"")</f>
        <v>45665.39157</v>
      </c>
      <c r="P4" s="108" t="b">
        <v>0</v>
      </c>
      <c r="Q4" s="109" t="str">
        <f t="shared" ref="Q4:Q33" ca="1" si="3">IF(P4=TRUE,IF(Q4&lt;&gt;"",Q4,NOW()),"")</f>
        <v/>
      </c>
      <c r="R4" s="108" t="b">
        <v>0</v>
      </c>
      <c r="S4" s="109" t="str">
        <f t="shared" ref="S4:S33" ca="1" si="4">IF(R4=TRUE,IF(S4&lt;&gt;"",S4,NOW()),"")</f>
        <v/>
      </c>
      <c r="T4" s="108" t="b">
        <v>1</v>
      </c>
      <c r="U4" s="109">
        <f t="shared" ref="U4:U33" ca="1" si="5">IF(T4=TRUE,IF(U4&lt;&gt;"",U4,NOW()),"")</f>
        <v>45665.39948</v>
      </c>
      <c r="V4" s="161" t="s">
        <v>34</v>
      </c>
      <c r="W4" s="110" t="b">
        <v>1</v>
      </c>
      <c r="X4" s="162">
        <f t="shared" ref="X4:X33" ca="1" si="6">IF(W4=TRUE,IF(X4&lt;&gt;"",X4,NOW()),"")</f>
        <v>45665.430390000001</v>
      </c>
      <c r="Y4" s="163">
        <f t="shared" ref="Y4:Y33" ca="1" si="7">MIN(K4:X4)</f>
        <v>45665.366869999998</v>
      </c>
      <c r="Z4" s="163">
        <f t="shared" ref="Z4:Z33" ca="1" si="8">MAX(K4:X4)</f>
        <v>45665.430390000001</v>
      </c>
      <c r="AA4" s="164">
        <f t="shared" ref="AA4:AA33" ca="1" si="9">Z4-Y4</f>
        <v>6.3516562499999998E-2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>
        <v>2</v>
      </c>
      <c r="C5" s="158"/>
      <c r="D5" s="158"/>
      <c r="E5" s="158"/>
      <c r="F5" s="158"/>
      <c r="G5" s="158"/>
      <c r="H5" s="159" t="s">
        <v>140</v>
      </c>
      <c r="I5" s="160"/>
      <c r="J5" s="108" t="b">
        <v>1</v>
      </c>
      <c r="K5" s="109">
        <f t="shared" ca="1" si="0"/>
        <v>45665.366880000001</v>
      </c>
      <c r="L5" s="108" t="b">
        <v>1</v>
      </c>
      <c r="M5" s="109">
        <f t="shared" ca="1" si="1"/>
        <v>45665.367530000003</v>
      </c>
      <c r="N5" s="108" t="b">
        <v>1</v>
      </c>
      <c r="O5" s="109">
        <f t="shared" ca="1" si="2"/>
        <v>45665.37427</v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45665.381130000002</v>
      </c>
      <c r="V5" s="161" t="s">
        <v>34</v>
      </c>
      <c r="W5" s="110" t="b">
        <v>1</v>
      </c>
      <c r="X5" s="162">
        <f t="shared" ca="1" si="6"/>
        <v>45665.406089999997</v>
      </c>
      <c r="Y5" s="163">
        <f t="shared" ca="1" si="7"/>
        <v>45665.366880000001</v>
      </c>
      <c r="Z5" s="163">
        <f t="shared" ca="1" si="8"/>
        <v>45665.406089999997</v>
      </c>
      <c r="AA5" s="164">
        <f t="shared" ca="1" si="9"/>
        <v>3.9216817119999997E-2</v>
      </c>
      <c r="AB5" s="111"/>
      <c r="AC5" s="114" t="s">
        <v>29</v>
      </c>
      <c r="AD5" s="115" t="str">
        <f>IFERROR(CHOOSE(MATCH(AC5, AD19:AD31, 0), AC19, AC20, AC21, AC22, AC23, AC24, AC25, AC26, AC27, AC28, AC29, AC30, AC31), "")</f>
        <v>HP2</v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>
        <v>1</v>
      </c>
      <c r="E6" s="158"/>
      <c r="F6" s="158"/>
      <c r="G6" s="158"/>
      <c r="H6" s="169" t="s">
        <v>141</v>
      </c>
      <c r="I6" s="160"/>
      <c r="J6" s="108" t="b">
        <v>1</v>
      </c>
      <c r="K6" s="109">
        <f t="shared" ca="1" si="0"/>
        <v>45665.366880000001</v>
      </c>
      <c r="L6" s="108" t="b">
        <v>1</v>
      </c>
      <c r="M6" s="109">
        <f t="shared" ca="1" si="1"/>
        <v>45665.36694</v>
      </c>
      <c r="N6" s="108" t="b">
        <v>1</v>
      </c>
      <c r="O6" s="109">
        <f t="shared" ca="1" si="2"/>
        <v>45665.370190000001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45665.372410000004</v>
      </c>
      <c r="V6" s="161" t="s">
        <v>23</v>
      </c>
      <c r="W6" s="110" t="b">
        <v>1</v>
      </c>
      <c r="X6" s="162">
        <f t="shared" ca="1" si="6"/>
        <v>45665.390579999999</v>
      </c>
      <c r="Y6" s="163">
        <f t="shared" ca="1" si="7"/>
        <v>45665.366880000001</v>
      </c>
      <c r="Z6" s="163">
        <f t="shared" ca="1" si="8"/>
        <v>45665.390579999999</v>
      </c>
      <c r="AA6" s="164">
        <f t="shared" ca="1" si="9"/>
        <v>2.369644676E-2</v>
      </c>
      <c r="AB6" s="111"/>
      <c r="AC6" s="114" t="s">
        <v>23</v>
      </c>
      <c r="AD6" s="115" t="str">
        <f>IFERROR(CHOOSE(MATCH(AC6, AD19:AD31, 0), AC19, AC20, AC21, AC22, AC23, AC24, AC25, AC26, AC27, AC28, AC29, AC30, AC31), "")</f>
        <v>HP3</v>
      </c>
      <c r="AE6" s="170" t="s">
        <v>142</v>
      </c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1</v>
      </c>
      <c r="C7" s="158"/>
      <c r="D7" s="158"/>
      <c r="E7" s="158"/>
      <c r="F7" s="158"/>
      <c r="G7" s="158"/>
      <c r="H7" s="134" t="s">
        <v>143</v>
      </c>
      <c r="I7" s="160" t="s">
        <v>144</v>
      </c>
      <c r="J7" s="108" t="b">
        <v>1</v>
      </c>
      <c r="K7" s="109">
        <f t="shared" ca="1" si="0"/>
        <v>45665.374360000002</v>
      </c>
      <c r="L7" s="108" t="b">
        <v>1</v>
      </c>
      <c r="M7" s="109">
        <f t="shared" ca="1" si="1"/>
        <v>45665.377520000002</v>
      </c>
      <c r="N7" s="108" t="b">
        <v>1</v>
      </c>
      <c r="O7" s="109">
        <f t="shared" ca="1" si="2"/>
        <v>45665.386010000002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45665.40956</v>
      </c>
      <c r="V7" s="161" t="s">
        <v>29</v>
      </c>
      <c r="W7" s="110" t="b">
        <v>1</v>
      </c>
      <c r="X7" s="162">
        <f t="shared" ca="1" si="6"/>
        <v>45665.411469999999</v>
      </c>
      <c r="Y7" s="163">
        <f t="shared" ca="1" si="7"/>
        <v>45665.374360000002</v>
      </c>
      <c r="Z7" s="163">
        <f t="shared" ca="1" si="8"/>
        <v>45665.411469999999</v>
      </c>
      <c r="AA7" s="164">
        <f t="shared" ca="1" si="9"/>
        <v>3.7115335649999998E-2</v>
      </c>
      <c r="AB7" s="111"/>
      <c r="AC7" s="114" t="s">
        <v>34</v>
      </c>
      <c r="AD7" s="116" t="str">
        <f>IFERROR(CHOOSE(MATCH(AC7, AD19:AD31, 0), AC19, AC20, AC21, AC22, AC23, AC24, AC25, AC26, AC27, AC28, AC29, AC30, AC31), "")</f>
        <v>HP1</v>
      </c>
      <c r="AE7" s="171" t="s">
        <v>145</v>
      </c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>
        <v>2</v>
      </c>
      <c r="C8" s="158"/>
      <c r="D8" s="158"/>
      <c r="E8" s="158"/>
      <c r="F8" s="158"/>
      <c r="G8" s="158"/>
      <c r="H8" s="117" t="s">
        <v>146</v>
      </c>
      <c r="I8" s="160" t="s">
        <v>147</v>
      </c>
      <c r="J8" s="108" t="b">
        <v>1</v>
      </c>
      <c r="K8" s="109">
        <f t="shared" ca="1" si="0"/>
        <v>45665.380160000001</v>
      </c>
      <c r="L8" s="108" t="b">
        <v>1</v>
      </c>
      <c r="M8" s="109">
        <f t="shared" ca="1" si="1"/>
        <v>45665.380169999997</v>
      </c>
      <c r="N8" s="108" t="b">
        <v>1</v>
      </c>
      <c r="O8" s="109">
        <f t="shared" ca="1" si="2"/>
        <v>45665.39069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45665.390700000004</v>
      </c>
      <c r="V8" s="161" t="s">
        <v>23</v>
      </c>
      <c r="W8" s="110" t="b">
        <v>1</v>
      </c>
      <c r="X8" s="162">
        <f t="shared" ca="1" si="6"/>
        <v>45665.42065</v>
      </c>
      <c r="Y8" s="163">
        <f t="shared" ca="1" si="7"/>
        <v>45665.380160000001</v>
      </c>
      <c r="Z8" s="163">
        <f t="shared" ca="1" si="8"/>
        <v>45665.42065</v>
      </c>
      <c r="AA8" s="164">
        <f t="shared" ca="1" si="9"/>
        <v>4.0489710650000003E-2</v>
      </c>
      <c r="AB8" s="111"/>
      <c r="AC8" s="114" t="s">
        <v>37</v>
      </c>
      <c r="AD8" s="116" t="str">
        <f>IFERROR(CHOOSE(MATCH(AC8, AD19:AD31, 0), AC19, AC20, AC21, AC22, AC23, AC24, AC25, AC26, AC27, AC28, AC29, AC30, AC31), "")</f>
        <v>Intake</v>
      </c>
      <c r="AE8" s="172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2</v>
      </c>
      <c r="C9" s="158"/>
      <c r="D9" s="158"/>
      <c r="E9" s="158"/>
      <c r="F9" s="158"/>
      <c r="G9" s="158"/>
      <c r="H9" s="169" t="s">
        <v>148</v>
      </c>
      <c r="I9" s="160" t="s">
        <v>149</v>
      </c>
      <c r="J9" s="108" t="b">
        <v>1</v>
      </c>
      <c r="K9" s="109">
        <f t="shared" ca="1" si="0"/>
        <v>45665.381950000003</v>
      </c>
      <c r="L9" s="108" t="b">
        <v>1</v>
      </c>
      <c r="M9" s="109">
        <f t="shared" ca="1" si="1"/>
        <v>45665.382610000001</v>
      </c>
      <c r="N9" s="108" t="b">
        <v>1</v>
      </c>
      <c r="O9" s="109">
        <f t="shared" ca="1" si="2"/>
        <v>45665.401559999998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45665.406340000001</v>
      </c>
      <c r="V9" s="161" t="s">
        <v>29</v>
      </c>
      <c r="W9" s="110" t="b">
        <v>1</v>
      </c>
      <c r="X9" s="162">
        <f t="shared" ca="1" si="6"/>
        <v>45665.426390000001</v>
      </c>
      <c r="Y9" s="163">
        <f t="shared" ca="1" si="7"/>
        <v>45665.381950000003</v>
      </c>
      <c r="Z9" s="163">
        <f t="shared" ca="1" si="8"/>
        <v>45665.426390000001</v>
      </c>
      <c r="AA9" s="164">
        <f t="shared" ca="1" si="9"/>
        <v>4.4440370370000003E-2</v>
      </c>
      <c r="AB9" s="111"/>
      <c r="AC9" s="114" t="s">
        <v>40</v>
      </c>
      <c r="AD9" s="116" t="str">
        <f>IFERROR(CHOOSE(MATCH(AC9, AD19:AD31, 0), AC19, AC20, AC21, AC22, AC23, AC24, AC25, AC26, AC27, AC28, AC29, AC30, AC31),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>
        <v>1</v>
      </c>
      <c r="C10" s="158"/>
      <c r="D10" s="158"/>
      <c r="E10" s="158"/>
      <c r="F10" s="158"/>
      <c r="G10" s="158"/>
      <c r="H10" s="169" t="s">
        <v>150</v>
      </c>
      <c r="I10" s="160" t="s">
        <v>151</v>
      </c>
      <c r="J10" s="108" t="b">
        <v>1</v>
      </c>
      <c r="K10" s="109">
        <f t="shared" ca="1" si="0"/>
        <v>45665.394849999997</v>
      </c>
      <c r="L10" s="108" t="b">
        <v>1</v>
      </c>
      <c r="M10" s="109">
        <f t="shared" ca="1" si="1"/>
        <v>45665.396800000002</v>
      </c>
      <c r="N10" s="108" t="b">
        <v>1</v>
      </c>
      <c r="O10" s="109">
        <f t="shared" ca="1" si="2"/>
        <v>45665.406660000001</v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45665.410080000001</v>
      </c>
      <c r="V10" s="161" t="s">
        <v>23</v>
      </c>
      <c r="W10" s="110" t="b">
        <v>1</v>
      </c>
      <c r="X10" s="162">
        <f t="shared" ca="1" si="6"/>
        <v>45665.43318</v>
      </c>
      <c r="Y10" s="163">
        <f t="shared" ca="1" si="7"/>
        <v>45665.394849999997</v>
      </c>
      <c r="Z10" s="163">
        <f t="shared" ca="1" si="8"/>
        <v>45665.43318</v>
      </c>
      <c r="AA10" s="164">
        <f t="shared" ca="1" si="9"/>
        <v>3.8329849540000002E-2</v>
      </c>
      <c r="AB10" s="174"/>
      <c r="AC10" s="114" t="s">
        <v>41</v>
      </c>
      <c r="AD10" s="119" t="str">
        <f>IFERROR(CHOOSE(MATCH(AC10, AD19:AD31, 0), AC19, AC20, AC21, AC22, AC23, AC24, AC25, AC26, AC27, AC28, AC29, AC30, AC31),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/>
      <c r="F11" s="158">
        <v>1</v>
      </c>
      <c r="G11" s="158"/>
      <c r="H11" s="159" t="s">
        <v>152</v>
      </c>
      <c r="I11" s="160"/>
      <c r="J11" s="108" t="b">
        <v>1</v>
      </c>
      <c r="K11" s="109">
        <f t="shared" ca="1" si="0"/>
        <v>45665.403180000001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0</v>
      </c>
      <c r="U11" s="109" t="str">
        <f t="shared" ca="1" si="5"/>
        <v/>
      </c>
      <c r="V11" s="161"/>
      <c r="W11" s="110" t="b">
        <v>1</v>
      </c>
      <c r="X11" s="162">
        <f t="shared" ca="1" si="6"/>
        <v>45665.4136</v>
      </c>
      <c r="Y11" s="163">
        <f t="shared" ca="1" si="7"/>
        <v>45665.403180000001</v>
      </c>
      <c r="Z11" s="163">
        <f t="shared" ca="1" si="8"/>
        <v>45665.4136</v>
      </c>
      <c r="AA11" s="164">
        <f t="shared" ca="1" si="9"/>
        <v>1.042104166E-2</v>
      </c>
      <c r="AB11" s="111"/>
      <c r="AC11" s="114" t="s">
        <v>42</v>
      </c>
      <c r="AD11" s="119" t="str">
        <f>IFERROR(CHOOSE(MATCH(AC11, AD19:AD31, 0), AC19, AC20, AC21, AC22, AC23, AC24, AC25, AC26, AC27, AC28, AC29, AC30, AC31), "")</f>
        <v>Peer</v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/>
      <c r="C12" s="158"/>
      <c r="D12" s="158"/>
      <c r="E12" s="158"/>
      <c r="F12" s="158">
        <v>2</v>
      </c>
      <c r="G12" s="158"/>
      <c r="H12" s="117" t="s">
        <v>153</v>
      </c>
      <c r="I12" s="160"/>
      <c r="J12" s="108" t="b">
        <v>1</v>
      </c>
      <c r="K12" s="109">
        <f t="shared" ca="1" si="0"/>
        <v>45665.413650000002</v>
      </c>
      <c r="L12" s="108" t="b">
        <v>0</v>
      </c>
      <c r="M12" s="109" t="str">
        <f t="shared" ca="1" si="1"/>
        <v/>
      </c>
      <c r="N12" s="108" t="b">
        <v>0</v>
      </c>
      <c r="O12" s="109" t="str">
        <f t="shared" ca="1" si="2"/>
        <v/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0</v>
      </c>
      <c r="U12" s="109" t="str">
        <f t="shared" ca="1" si="5"/>
        <v/>
      </c>
      <c r="V12" s="161"/>
      <c r="W12" s="110" t="b">
        <v>1</v>
      </c>
      <c r="X12" s="162">
        <f t="shared" ca="1" si="6"/>
        <v>45665.416980000002</v>
      </c>
      <c r="Y12" s="163">
        <f t="shared" ca="1" si="7"/>
        <v>45665.413650000002</v>
      </c>
      <c r="Z12" s="163">
        <f t="shared" ca="1" si="8"/>
        <v>45665.416980000002</v>
      </c>
      <c r="AA12" s="164">
        <f t="shared" ca="1" si="9"/>
        <v>3.3356365750000002E-3</v>
      </c>
      <c r="AB12" s="145"/>
      <c r="AC12" s="114" t="s">
        <v>43</v>
      </c>
      <c r="AD12" s="119" t="str">
        <f>IFERROR(CHOOSE(MATCH(AC12, AD19:AD31, 0), AC19, AC20, AC21, AC22, AC23, AC24, AC25, AC26, AC27, AC28, AC29, AC30, AC31),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>
        <v>1</v>
      </c>
      <c r="C13" s="158"/>
      <c r="D13" s="158">
        <v>1</v>
      </c>
      <c r="E13" s="158"/>
      <c r="F13" s="158"/>
      <c r="G13" s="158"/>
      <c r="H13" s="169" t="s">
        <v>154</v>
      </c>
      <c r="I13" s="160"/>
      <c r="J13" s="108" t="b">
        <v>1</v>
      </c>
      <c r="K13" s="109">
        <f t="shared" ca="1" si="0"/>
        <v>45665.416940000003</v>
      </c>
      <c r="L13" s="108" t="b">
        <v>1</v>
      </c>
      <c r="M13" s="109">
        <f t="shared" ca="1" si="1"/>
        <v>45665.419090000003</v>
      </c>
      <c r="N13" s="108" t="b">
        <v>1</v>
      </c>
      <c r="O13" s="109">
        <f t="shared" ca="1" si="2"/>
        <v>45665.419549999999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45665.4254</v>
      </c>
      <c r="V13" s="161" t="s">
        <v>29</v>
      </c>
      <c r="W13" s="110" t="b">
        <v>1</v>
      </c>
      <c r="X13" s="162">
        <f t="shared" ca="1" si="6"/>
        <v>45665.446409999997</v>
      </c>
      <c r="Y13" s="163">
        <f t="shared" ca="1" si="7"/>
        <v>45665.416940000003</v>
      </c>
      <c r="Z13" s="163">
        <f t="shared" ca="1" si="8"/>
        <v>45665.446409999997</v>
      </c>
      <c r="AA13" s="164">
        <f t="shared" ca="1" si="9"/>
        <v>2.9467870359999999E-2</v>
      </c>
      <c r="AB13" s="156"/>
      <c r="AC13" s="114" t="s">
        <v>44</v>
      </c>
      <c r="AD13" s="119" t="str">
        <f>IFERROR(CHOOSE(MATCH(AC13, AD19:AD31, 0), AC19, AC20, AC21, AC22, AC23, AC24, AC25, AC26, AC27, AC28, AC29, AC30, AC31),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>
        <v>1</v>
      </c>
      <c r="C14" s="158"/>
      <c r="D14" s="158"/>
      <c r="E14" s="158"/>
      <c r="F14" s="158"/>
      <c r="G14" s="158"/>
      <c r="H14" s="169" t="s">
        <v>155</v>
      </c>
      <c r="I14" s="160" t="s">
        <v>103</v>
      </c>
      <c r="J14" s="108" t="b">
        <v>1</v>
      </c>
      <c r="K14" s="109">
        <f t="shared" ca="1" si="0"/>
        <v>45665.423580000002</v>
      </c>
      <c r="L14" s="108" t="b">
        <v>0</v>
      </c>
      <c r="M14" s="109" t="str">
        <f t="shared" ca="1" si="1"/>
        <v/>
      </c>
      <c r="N14" s="108" t="b">
        <v>1</v>
      </c>
      <c r="O14" s="109">
        <f t="shared" ca="1" si="2"/>
        <v>45665.4274</v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45665.434249999998</v>
      </c>
      <c r="V14" s="161" t="s">
        <v>34</v>
      </c>
      <c r="W14" s="110" t="b">
        <v>1</v>
      </c>
      <c r="X14" s="162">
        <f t="shared" ca="1" si="6"/>
        <v>45665.449760000003</v>
      </c>
      <c r="Y14" s="163">
        <f t="shared" ca="1" si="7"/>
        <v>45665.423580000002</v>
      </c>
      <c r="Z14" s="163">
        <f t="shared" ca="1" si="8"/>
        <v>45665.449760000003</v>
      </c>
      <c r="AA14" s="164">
        <f t="shared" ca="1" si="9"/>
        <v>2.617755787E-2</v>
      </c>
      <c r="AB14" s="120"/>
      <c r="AC14" s="114" t="s">
        <v>45</v>
      </c>
      <c r="AD14" s="119" t="str">
        <f>IFERROR(CHOOSE(MATCH(AC14, AD19:AD31, 0), AC19, AC20, AC21, AC22, AC23, AC24, AC25, AC26, AC27, AC28, AC29, AC30, AC31),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/>
      <c r="C15" s="158"/>
      <c r="D15" s="158"/>
      <c r="E15" s="158"/>
      <c r="F15" s="158">
        <v>3</v>
      </c>
      <c r="G15" s="158"/>
      <c r="H15" s="169" t="s">
        <v>156</v>
      </c>
      <c r="I15" s="160"/>
      <c r="J15" s="108" t="b">
        <v>1</v>
      </c>
      <c r="K15" s="109">
        <f t="shared" ca="1" si="0"/>
        <v>45665.42787</v>
      </c>
      <c r="L15" s="108" t="b">
        <v>0</v>
      </c>
      <c r="M15" s="109" t="str">
        <f t="shared" ca="1" si="1"/>
        <v/>
      </c>
      <c r="N15" s="108" t="b">
        <v>0</v>
      </c>
      <c r="O15" s="109" t="str">
        <f t="shared" ca="1" si="2"/>
        <v/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0</v>
      </c>
      <c r="U15" s="109" t="str">
        <f t="shared" ca="1" si="5"/>
        <v/>
      </c>
      <c r="V15" s="161"/>
      <c r="W15" s="110" t="b">
        <v>1</v>
      </c>
      <c r="X15" s="162">
        <f t="shared" ca="1" si="6"/>
        <v>45665.433319999996</v>
      </c>
      <c r="Y15" s="163">
        <f t="shared" ca="1" si="7"/>
        <v>45665.42787</v>
      </c>
      <c r="Z15" s="163">
        <f t="shared" ca="1" si="8"/>
        <v>45665.433319999996</v>
      </c>
      <c r="AA15" s="164">
        <f t="shared" ca="1" si="9"/>
        <v>5.447754636E-3</v>
      </c>
      <c r="AB15" s="120"/>
      <c r="AC15" s="114" t="s">
        <v>46</v>
      </c>
      <c r="AD15" s="119" t="str">
        <f>IFERROR(CHOOSE(MATCH(AC15, AD19:AD31, 0), AC19, AC20, AC21, AC22, AC23, AC24, AC25, AC26, AC27, AC28, AC29, AC30, AC31),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/>
      <c r="C16" s="158"/>
      <c r="D16" s="158">
        <v>1</v>
      </c>
      <c r="E16" s="158"/>
      <c r="F16" s="158">
        <v>1</v>
      </c>
      <c r="G16" s="158"/>
      <c r="H16" s="117" t="s">
        <v>157</v>
      </c>
      <c r="I16" s="160"/>
      <c r="J16" s="108" t="b">
        <v>1</v>
      </c>
      <c r="K16" s="109">
        <f t="shared" ca="1" si="0"/>
        <v>45665.440040000001</v>
      </c>
      <c r="L16" s="108" t="b">
        <v>1</v>
      </c>
      <c r="M16" s="109">
        <f t="shared" ca="1" si="1"/>
        <v>45665.440320000002</v>
      </c>
      <c r="N16" s="108" t="b">
        <v>1</v>
      </c>
      <c r="O16" s="109">
        <f t="shared" ca="1" si="2"/>
        <v>45665.441070000001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45665.443189999998</v>
      </c>
      <c r="V16" s="161" t="s">
        <v>23</v>
      </c>
      <c r="W16" s="110" t="b">
        <v>1</v>
      </c>
      <c r="X16" s="162">
        <f t="shared" ca="1" si="6"/>
        <v>45665.46845</v>
      </c>
      <c r="Y16" s="163">
        <f t="shared" ca="1" si="7"/>
        <v>45665.440040000001</v>
      </c>
      <c r="Z16" s="163">
        <f t="shared" ca="1" si="8"/>
        <v>45665.46845</v>
      </c>
      <c r="AA16" s="164">
        <f t="shared" ca="1" si="9"/>
        <v>2.8403831009999998E-2</v>
      </c>
      <c r="AB16" s="145"/>
      <c r="AC16" s="114" t="s">
        <v>47</v>
      </c>
      <c r="AD16" s="121" t="str">
        <f>IFERROR(CHOOSE(MATCH(AC16, AD19:AD31, 0), AC19, AC20, AC21, AC22, AC23, AC24, AC25, AC26, AC27, AC28, AC29, AC30, AC31),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30" customHeight="1" x14ac:dyDescent="0.35">
      <c r="A17" s="157"/>
      <c r="B17" s="158"/>
      <c r="C17" s="158"/>
      <c r="D17" s="158"/>
      <c r="E17" s="158">
        <v>1</v>
      </c>
      <c r="F17" s="158">
        <v>1</v>
      </c>
      <c r="G17" s="158"/>
      <c r="H17" s="169" t="s">
        <v>158</v>
      </c>
      <c r="I17" s="160" t="s">
        <v>92</v>
      </c>
      <c r="J17" s="108" t="b">
        <v>1</v>
      </c>
      <c r="K17" s="109">
        <f t="shared" ca="1" si="0"/>
        <v>45665.445269999997</v>
      </c>
      <c r="L17" s="108" t="b">
        <v>0</v>
      </c>
      <c r="M17" s="109" t="str">
        <f t="shared" ca="1" si="1"/>
        <v/>
      </c>
      <c r="N17" s="108" t="b">
        <v>0</v>
      </c>
      <c r="O17" s="109" t="str">
        <f t="shared" ca="1" si="2"/>
        <v/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45665.445480000002</v>
      </c>
      <c r="V17" s="161" t="s">
        <v>29</v>
      </c>
      <c r="W17" s="110" t="b">
        <v>1</v>
      </c>
      <c r="X17" s="162">
        <f t="shared" ca="1" si="6"/>
        <v>45665.454489999996</v>
      </c>
      <c r="Y17" s="163">
        <f t="shared" ca="1" si="7"/>
        <v>45665.445269999997</v>
      </c>
      <c r="Z17" s="163">
        <f t="shared" ca="1" si="8"/>
        <v>45665.454489999996</v>
      </c>
      <c r="AA17" s="164">
        <f t="shared" ca="1" si="9"/>
        <v>9.2226273119999994E-3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>
        <v>1</v>
      </c>
      <c r="C18" s="158"/>
      <c r="D18" s="158"/>
      <c r="E18" s="158"/>
      <c r="F18" s="158"/>
      <c r="G18" s="158"/>
      <c r="H18" s="117" t="s">
        <v>159</v>
      </c>
      <c r="I18" s="160" t="s">
        <v>103</v>
      </c>
      <c r="J18" s="108" t="b">
        <v>1</v>
      </c>
      <c r="K18" s="109">
        <f t="shared" ca="1" si="0"/>
        <v>45665.545899999997</v>
      </c>
      <c r="L18" s="108" t="b">
        <v>1</v>
      </c>
      <c r="M18" s="109">
        <f t="shared" ca="1" si="1"/>
        <v>45665.549870000003</v>
      </c>
      <c r="N18" s="108" t="b">
        <v>1</v>
      </c>
      <c r="O18" s="109">
        <f t="shared" ca="1" si="2"/>
        <v>45665.551789999998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45665.556729999997</v>
      </c>
      <c r="V18" s="161" t="s">
        <v>34</v>
      </c>
      <c r="W18" s="110" t="b">
        <v>1</v>
      </c>
      <c r="X18" s="162">
        <f t="shared" ca="1" si="6"/>
        <v>45665.576719999997</v>
      </c>
      <c r="Y18" s="163">
        <f t="shared" ca="1" si="7"/>
        <v>45665.545899999997</v>
      </c>
      <c r="Z18" s="163">
        <f t="shared" ca="1" si="8"/>
        <v>45665.576719999997</v>
      </c>
      <c r="AA18" s="164">
        <f t="shared" ca="1" si="9"/>
        <v>3.0815335650000001E-2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>
        <v>2</v>
      </c>
      <c r="C19" s="158"/>
      <c r="D19" s="158"/>
      <c r="E19" s="158"/>
      <c r="F19" s="158"/>
      <c r="G19" s="158"/>
      <c r="H19" s="159" t="s">
        <v>160</v>
      </c>
      <c r="I19" s="160"/>
      <c r="J19" s="108" t="b">
        <v>1</v>
      </c>
      <c r="K19" s="109">
        <f t="shared" ca="1" si="0"/>
        <v>45665.554239999998</v>
      </c>
      <c r="L19" s="108" t="b">
        <v>1</v>
      </c>
      <c r="M19" s="109">
        <f t="shared" ca="1" si="1"/>
        <v>45665.555439999996</v>
      </c>
      <c r="N19" s="108" t="b">
        <v>1</v>
      </c>
      <c r="O19" s="109">
        <f t="shared" ca="1" si="2"/>
        <v>45665.557139999997</v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1</v>
      </c>
      <c r="U19" s="109">
        <f t="shared" ca="1" si="5"/>
        <v>45665.562239999999</v>
      </c>
      <c r="V19" s="161" t="s">
        <v>23</v>
      </c>
      <c r="W19" s="110" t="b">
        <v>1</v>
      </c>
      <c r="X19" s="162">
        <f t="shared" ca="1" si="6"/>
        <v>45665.596380000003</v>
      </c>
      <c r="Y19" s="163">
        <f t="shared" ca="1" si="7"/>
        <v>45665.554239999998</v>
      </c>
      <c r="Z19" s="163">
        <f t="shared" ca="1" si="8"/>
        <v>45665.596380000003</v>
      </c>
      <c r="AA19" s="164">
        <f t="shared" ca="1" si="9"/>
        <v>4.2140173619999999E-2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/>
      <c r="C20" s="158"/>
      <c r="D20" s="158"/>
      <c r="E20" s="158">
        <v>2</v>
      </c>
      <c r="F20" s="158"/>
      <c r="G20" s="158"/>
      <c r="H20" s="169" t="s">
        <v>161</v>
      </c>
      <c r="I20" s="160" t="s">
        <v>162</v>
      </c>
      <c r="J20" s="108" t="b">
        <v>1</v>
      </c>
      <c r="K20" s="109">
        <f t="shared" ca="1" si="0"/>
        <v>45665.561780000004</v>
      </c>
      <c r="L20" s="108" t="b">
        <v>1</v>
      </c>
      <c r="M20" s="109">
        <f t="shared" ca="1" si="1"/>
        <v>45665.562480000001</v>
      </c>
      <c r="N20" s="108" t="b">
        <v>1</v>
      </c>
      <c r="O20" s="109">
        <f t="shared" ca="1" si="2"/>
        <v>45665.56351</v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45665.5648</v>
      </c>
      <c r="V20" s="161" t="s">
        <v>29</v>
      </c>
      <c r="W20" s="110" t="b">
        <v>1</v>
      </c>
      <c r="X20" s="162">
        <f t="shared" ca="1" si="6"/>
        <v>45665.574159999996</v>
      </c>
      <c r="Y20" s="163">
        <f t="shared" ca="1" si="7"/>
        <v>45665.561780000004</v>
      </c>
      <c r="Z20" s="163">
        <f t="shared" ca="1" si="8"/>
        <v>45665.574159999996</v>
      </c>
      <c r="AA20" s="164">
        <f t="shared" ca="1" si="9"/>
        <v>1.237601852E-2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/>
      <c r="C21" s="158">
        <v>1</v>
      </c>
      <c r="D21" s="158">
        <v>1</v>
      </c>
      <c r="E21" s="158"/>
      <c r="F21" s="158"/>
      <c r="G21" s="158"/>
      <c r="H21" s="159" t="s">
        <v>163</v>
      </c>
      <c r="I21" s="160" t="s">
        <v>164</v>
      </c>
      <c r="J21" s="108" t="b">
        <v>1</v>
      </c>
      <c r="K21" s="109">
        <f t="shared" ca="1" si="0"/>
        <v>45665.564079999996</v>
      </c>
      <c r="L21" s="108" t="b">
        <v>1</v>
      </c>
      <c r="M21" s="109">
        <f t="shared" ca="1" si="1"/>
        <v>45665.567110000004</v>
      </c>
      <c r="N21" s="108" t="b">
        <v>1</v>
      </c>
      <c r="O21" s="109">
        <f t="shared" ca="1" si="2"/>
        <v>45665.567219999997</v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1</v>
      </c>
      <c r="U21" s="109">
        <f t="shared" ca="1" si="5"/>
        <v>45665.572740000003</v>
      </c>
      <c r="V21" s="161" t="s">
        <v>34</v>
      </c>
      <c r="W21" s="110" t="b">
        <v>1</v>
      </c>
      <c r="X21" s="162">
        <f t="shared" ca="1" si="6"/>
        <v>45665.587789999998</v>
      </c>
      <c r="Y21" s="163">
        <f t="shared" ca="1" si="7"/>
        <v>45665.564079999996</v>
      </c>
      <c r="Z21" s="163">
        <f t="shared" ca="1" si="8"/>
        <v>45665.587789999998</v>
      </c>
      <c r="AA21" s="164">
        <f t="shared" ca="1" si="9"/>
        <v>2.370880786E-2</v>
      </c>
      <c r="AB21" s="145"/>
      <c r="AC21" s="126" t="s">
        <v>50</v>
      </c>
      <c r="AD21" s="125" t="s">
        <v>37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/>
      <c r="C22" s="158"/>
      <c r="D22" s="158"/>
      <c r="E22" s="158">
        <v>2</v>
      </c>
      <c r="F22" s="158">
        <v>1</v>
      </c>
      <c r="G22" s="158"/>
      <c r="H22" s="127" t="s">
        <v>165</v>
      </c>
      <c r="I22" s="160" t="s">
        <v>96</v>
      </c>
      <c r="J22" s="108" t="b">
        <v>1</v>
      </c>
      <c r="K22" s="109">
        <f t="shared" ca="1" si="0"/>
        <v>45665.568789999998</v>
      </c>
      <c r="L22" s="108" t="b">
        <v>1</v>
      </c>
      <c r="M22" s="109">
        <f t="shared" ca="1" si="1"/>
        <v>45665.569179999999</v>
      </c>
      <c r="N22" s="108" t="b">
        <v>1</v>
      </c>
      <c r="O22" s="109">
        <f t="shared" ca="1" si="2"/>
        <v>45665.573040000003</v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45665.575870000001</v>
      </c>
      <c r="V22" s="161" t="s">
        <v>29</v>
      </c>
      <c r="W22" s="110" t="b">
        <v>1</v>
      </c>
      <c r="X22" s="162">
        <f t="shared" ca="1" si="6"/>
        <v>45665.60108</v>
      </c>
      <c r="Y22" s="163">
        <f t="shared" ca="1" si="7"/>
        <v>45665.568789999998</v>
      </c>
      <c r="Z22" s="163">
        <f t="shared" ca="1" si="8"/>
        <v>45665.60108</v>
      </c>
      <c r="AA22" s="164">
        <f t="shared" ca="1" si="9"/>
        <v>3.229123842E-2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/>
      <c r="C23" s="158"/>
      <c r="D23" s="158"/>
      <c r="E23" s="158"/>
      <c r="F23" s="158"/>
      <c r="G23" s="158">
        <v>1</v>
      </c>
      <c r="H23" s="159" t="s">
        <v>166</v>
      </c>
      <c r="I23" s="160" t="s">
        <v>167</v>
      </c>
      <c r="J23" s="108" t="b">
        <v>1</v>
      </c>
      <c r="K23" s="109">
        <f t="shared" ca="1" si="0"/>
        <v>45665.57026</v>
      </c>
      <c r="L23" s="108" t="b">
        <v>0</v>
      </c>
      <c r="M23" s="109" t="str">
        <f t="shared" ca="1" si="1"/>
        <v/>
      </c>
      <c r="N23" s="108" t="b">
        <v>0</v>
      </c>
      <c r="O23" s="109" t="str">
        <f t="shared" ca="1" si="2"/>
        <v/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45665.570720000003</v>
      </c>
      <c r="V23" s="161" t="s">
        <v>34</v>
      </c>
      <c r="W23" s="110" t="b">
        <v>1</v>
      </c>
      <c r="X23" s="162">
        <f t="shared" ca="1" si="6"/>
        <v>45665.595359999999</v>
      </c>
      <c r="Y23" s="163">
        <f t="shared" ca="1" si="7"/>
        <v>45665.57026</v>
      </c>
      <c r="Z23" s="163">
        <f t="shared" ca="1" si="8"/>
        <v>45665.595359999999</v>
      </c>
      <c r="AA23" s="164">
        <f t="shared" ca="1" si="9"/>
        <v>2.5101909719999999E-2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/>
      <c r="C24" s="158"/>
      <c r="D24" s="158"/>
      <c r="E24" s="158">
        <v>1</v>
      </c>
      <c r="F24" s="158"/>
      <c r="G24" s="158"/>
      <c r="H24" s="159" t="s">
        <v>168</v>
      </c>
      <c r="I24" s="160" t="s">
        <v>92</v>
      </c>
      <c r="J24" s="108" t="b">
        <v>1</v>
      </c>
      <c r="K24" s="109">
        <f t="shared" ca="1" si="0"/>
        <v>45665.571360000002</v>
      </c>
      <c r="L24" s="108" t="b">
        <v>0</v>
      </c>
      <c r="M24" s="109" t="str">
        <f t="shared" ca="1" si="1"/>
        <v/>
      </c>
      <c r="N24" s="108" t="b">
        <v>0</v>
      </c>
      <c r="O24" s="109" t="str">
        <f t="shared" ca="1" si="2"/>
        <v/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45665.571389999997</v>
      </c>
      <c r="V24" s="161" t="s">
        <v>29</v>
      </c>
      <c r="W24" s="110" t="b">
        <v>1</v>
      </c>
      <c r="X24" s="162">
        <f t="shared" ca="1" si="6"/>
        <v>45665.586929999998</v>
      </c>
      <c r="Y24" s="163">
        <f t="shared" ca="1" si="7"/>
        <v>45665.571360000002</v>
      </c>
      <c r="Z24" s="163">
        <f t="shared" ca="1" si="8"/>
        <v>45665.586929999998</v>
      </c>
      <c r="AA24" s="164">
        <f t="shared" ca="1" si="9"/>
        <v>1.55650926E-2</v>
      </c>
      <c r="AB24" s="145"/>
      <c r="AC24" s="128" t="s">
        <v>52</v>
      </c>
      <c r="AD24" s="125" t="s">
        <v>34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>
        <v>2</v>
      </c>
      <c r="C25" s="158"/>
      <c r="D25" s="158"/>
      <c r="E25" s="158"/>
      <c r="F25" s="158"/>
      <c r="G25" s="158"/>
      <c r="H25" s="178" t="s">
        <v>169</v>
      </c>
      <c r="I25" s="160" t="s">
        <v>170</v>
      </c>
      <c r="J25" s="108" t="b">
        <v>1</v>
      </c>
      <c r="K25" s="109">
        <f t="shared" ca="1" si="0"/>
        <v>45665.584000000003</v>
      </c>
      <c r="L25" s="108" t="b">
        <v>1</v>
      </c>
      <c r="M25" s="109">
        <f t="shared" ca="1" si="1"/>
        <v>45665.58887</v>
      </c>
      <c r="N25" s="108" t="b">
        <v>1</v>
      </c>
      <c r="O25" s="109">
        <f t="shared" ca="1" si="2"/>
        <v>45665.590429999997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45665.597549999999</v>
      </c>
      <c r="V25" s="161" t="s">
        <v>23</v>
      </c>
      <c r="W25" s="110" t="b">
        <v>1</v>
      </c>
      <c r="X25" s="162">
        <f t="shared" ca="1" si="6"/>
        <v>45665.626100000001</v>
      </c>
      <c r="Y25" s="163">
        <f t="shared" ca="1" si="7"/>
        <v>45665.584000000003</v>
      </c>
      <c r="Z25" s="163">
        <f t="shared" ca="1" si="8"/>
        <v>45665.626100000001</v>
      </c>
      <c r="AA25" s="164">
        <f t="shared" ca="1" si="9"/>
        <v>4.2095185180000001E-2</v>
      </c>
      <c r="AB25" s="145"/>
      <c r="AC25" s="128" t="s">
        <v>53</v>
      </c>
      <c r="AD25" s="125" t="s">
        <v>29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/>
      <c r="E26" s="158"/>
      <c r="F26" s="158"/>
      <c r="G26" s="158">
        <v>1</v>
      </c>
      <c r="H26" s="169" t="s">
        <v>171</v>
      </c>
      <c r="I26" s="160" t="s">
        <v>172</v>
      </c>
      <c r="J26" s="108" t="b">
        <v>1</v>
      </c>
      <c r="K26" s="109">
        <f t="shared" ca="1" si="0"/>
        <v>45665.594420000001</v>
      </c>
      <c r="L26" s="108" t="b">
        <v>0</v>
      </c>
      <c r="M26" s="109" t="str">
        <f t="shared" ca="1" si="1"/>
        <v/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1</v>
      </c>
      <c r="U26" s="109">
        <f t="shared" ca="1" si="5"/>
        <v>45665.594429999997</v>
      </c>
      <c r="V26" s="161" t="s">
        <v>34</v>
      </c>
      <c r="W26" s="110" t="b">
        <v>1</v>
      </c>
      <c r="X26" s="162">
        <f t="shared" ca="1" si="6"/>
        <v>45665.60282</v>
      </c>
      <c r="Y26" s="163">
        <f t="shared" ca="1" si="7"/>
        <v>45665.594420000001</v>
      </c>
      <c r="Z26" s="163">
        <f t="shared" ca="1" si="8"/>
        <v>45665.60282</v>
      </c>
      <c r="AA26" s="164">
        <f t="shared" ca="1" si="9"/>
        <v>8.3923611089999992E-3</v>
      </c>
      <c r="AB26" s="145"/>
      <c r="AC26" s="128" t="s">
        <v>54</v>
      </c>
      <c r="AD26" s="125" t="s">
        <v>23</v>
      </c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>
        <v>1</v>
      </c>
      <c r="C27" s="158"/>
      <c r="D27" s="158"/>
      <c r="E27" s="158"/>
      <c r="F27" s="158"/>
      <c r="G27" s="158"/>
      <c r="H27" s="178" t="s">
        <v>173</v>
      </c>
      <c r="I27" s="160"/>
      <c r="J27" s="108" t="b">
        <v>1</v>
      </c>
      <c r="K27" s="109">
        <f t="shared" ca="1" si="0"/>
        <v>45665.594559999998</v>
      </c>
      <c r="L27" s="108" t="b">
        <v>1</v>
      </c>
      <c r="M27" s="109">
        <f t="shared" ca="1" si="1"/>
        <v>45665.594559999998</v>
      </c>
      <c r="N27" s="108" t="b">
        <v>1</v>
      </c>
      <c r="O27" s="109">
        <f t="shared" ca="1" si="2"/>
        <v>45665.602420000003</v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1</v>
      </c>
      <c r="U27" s="109">
        <f t="shared" ca="1" si="5"/>
        <v>45665.602429999999</v>
      </c>
      <c r="V27" s="161" t="s">
        <v>29</v>
      </c>
      <c r="W27" s="110" t="b">
        <v>1</v>
      </c>
      <c r="X27" s="162">
        <f t="shared" ca="1" si="6"/>
        <v>45665.619839999999</v>
      </c>
      <c r="Y27" s="163">
        <f t="shared" ca="1" si="7"/>
        <v>45665.594559999998</v>
      </c>
      <c r="Z27" s="163">
        <f t="shared" ca="1" si="8"/>
        <v>45665.619839999999</v>
      </c>
      <c r="AA27" s="164">
        <f t="shared" ca="1" si="9"/>
        <v>2.5287789349999999E-2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30" customHeight="1" x14ac:dyDescent="0.45">
      <c r="A28" s="157"/>
      <c r="B28" s="158"/>
      <c r="C28" s="158"/>
      <c r="D28" s="158">
        <v>1</v>
      </c>
      <c r="E28" s="158"/>
      <c r="F28" s="158">
        <v>1</v>
      </c>
      <c r="G28" s="158"/>
      <c r="H28" s="117" t="s">
        <v>174</v>
      </c>
      <c r="I28" s="179" t="s">
        <v>175</v>
      </c>
      <c r="J28" s="108" t="b">
        <v>1</v>
      </c>
      <c r="K28" s="109">
        <f t="shared" ca="1" si="0"/>
        <v>45665.595849999998</v>
      </c>
      <c r="L28" s="108" t="b">
        <v>1</v>
      </c>
      <c r="M28" s="109">
        <f t="shared" ca="1" si="1"/>
        <v>45665.602729999999</v>
      </c>
      <c r="N28" s="108" t="b">
        <v>1</v>
      </c>
      <c r="O28" s="109">
        <f t="shared" ca="1" si="2"/>
        <v>45665.602740000002</v>
      </c>
      <c r="P28" s="108" t="b">
        <v>0</v>
      </c>
      <c r="Q28" s="109" t="str">
        <f t="shared" ca="1" si="3"/>
        <v/>
      </c>
      <c r="R28" s="108" t="b">
        <v>0</v>
      </c>
      <c r="S28" s="109" t="str">
        <f t="shared" ca="1" si="4"/>
        <v/>
      </c>
      <c r="T28" s="108" t="b">
        <v>1</v>
      </c>
      <c r="U28" s="109">
        <f t="shared" ca="1" si="5"/>
        <v>45665.604449999999</v>
      </c>
      <c r="V28" s="161" t="s">
        <v>34</v>
      </c>
      <c r="W28" s="110" t="b">
        <v>1</v>
      </c>
      <c r="X28" s="162">
        <f t="shared" ca="1" si="6"/>
        <v>45665.623160000003</v>
      </c>
      <c r="Y28" s="163">
        <f t="shared" ca="1" si="7"/>
        <v>45665.595849999998</v>
      </c>
      <c r="Z28" s="163">
        <f t="shared" ca="1" si="8"/>
        <v>45665.623160000003</v>
      </c>
      <c r="AA28" s="164">
        <f t="shared" ca="1" si="9"/>
        <v>2.7308599530000002E-2</v>
      </c>
      <c r="AB28" s="145"/>
      <c r="AC28" s="128" t="s">
        <v>56</v>
      </c>
      <c r="AD28" s="125"/>
      <c r="AE28" s="175"/>
      <c r="AF28" s="145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30" customHeight="1" x14ac:dyDescent="0.45">
      <c r="A29" s="157"/>
      <c r="B29" s="158"/>
      <c r="C29" s="158"/>
      <c r="D29" s="158">
        <v>1</v>
      </c>
      <c r="E29" s="158"/>
      <c r="F29" s="158"/>
      <c r="G29" s="158"/>
      <c r="H29" s="117" t="s">
        <v>176</v>
      </c>
      <c r="I29" s="160" t="s">
        <v>177</v>
      </c>
      <c r="J29" s="108" t="b">
        <v>1</v>
      </c>
      <c r="K29" s="109">
        <f t="shared" ca="1" si="0"/>
        <v>45665.60471</v>
      </c>
      <c r="L29" s="108" t="b">
        <v>1</v>
      </c>
      <c r="M29" s="109">
        <f t="shared" ca="1" si="1"/>
        <v>45665.608050000003</v>
      </c>
      <c r="N29" s="108" t="b">
        <v>1</v>
      </c>
      <c r="O29" s="109">
        <f t="shared" ca="1" si="2"/>
        <v>45665.609880000004</v>
      </c>
      <c r="P29" s="108" t="b">
        <v>0</v>
      </c>
      <c r="Q29" s="109" t="str">
        <f t="shared" ca="1" si="3"/>
        <v/>
      </c>
      <c r="R29" s="108" t="b">
        <v>0</v>
      </c>
      <c r="S29" s="109" t="str">
        <f t="shared" ca="1" si="4"/>
        <v/>
      </c>
      <c r="T29" s="108" t="b">
        <v>1</v>
      </c>
      <c r="U29" s="109">
        <f t="shared" ca="1" si="5"/>
        <v>45665.610249999998</v>
      </c>
      <c r="V29" s="161" t="s">
        <v>29</v>
      </c>
      <c r="W29" s="110" t="b">
        <v>1</v>
      </c>
      <c r="X29" s="162">
        <f t="shared" ca="1" si="6"/>
        <v>45665.707190000001</v>
      </c>
      <c r="Y29" s="163">
        <f t="shared" ca="1" si="7"/>
        <v>45665.60471</v>
      </c>
      <c r="Z29" s="163">
        <f t="shared" ca="1" si="8"/>
        <v>45665.707190000001</v>
      </c>
      <c r="AA29" s="164">
        <f t="shared" ca="1" si="9"/>
        <v>0.102470463</v>
      </c>
      <c r="AB29" s="145"/>
      <c r="AC29" s="128" t="s">
        <v>57</v>
      </c>
      <c r="AD29" s="125"/>
      <c r="AE29" s="175"/>
      <c r="AF29" s="145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30" customHeight="1" x14ac:dyDescent="0.45">
      <c r="A30" s="157"/>
      <c r="B30" s="158"/>
      <c r="C30" s="158"/>
      <c r="D30" s="158">
        <v>1</v>
      </c>
      <c r="E30" s="158"/>
      <c r="F30" s="158"/>
      <c r="G30" s="158"/>
      <c r="H30" s="117" t="s">
        <v>178</v>
      </c>
      <c r="I30" s="160" t="s">
        <v>179</v>
      </c>
      <c r="J30" s="108" t="b">
        <v>1</v>
      </c>
      <c r="K30" s="109">
        <f t="shared" ca="1" si="0"/>
        <v>45665.629090000002</v>
      </c>
      <c r="L30" s="108" t="b">
        <v>1</v>
      </c>
      <c r="M30" s="109">
        <f t="shared" ca="1" si="1"/>
        <v>45665.629699999998</v>
      </c>
      <c r="N30" s="108" t="b">
        <v>1</v>
      </c>
      <c r="O30" s="109">
        <f t="shared" ca="1" si="2"/>
        <v>45665.631269999998</v>
      </c>
      <c r="P30" s="108" t="b">
        <v>0</v>
      </c>
      <c r="Q30" s="109" t="str">
        <f t="shared" ca="1" si="3"/>
        <v/>
      </c>
      <c r="R30" s="108" t="b">
        <v>0</v>
      </c>
      <c r="S30" s="109" t="str">
        <f t="shared" ca="1" si="4"/>
        <v/>
      </c>
      <c r="T30" s="108" t="b">
        <v>1</v>
      </c>
      <c r="U30" s="109">
        <f t="shared" ca="1" si="5"/>
        <v>45665.633130000002</v>
      </c>
      <c r="V30" s="161" t="s">
        <v>34</v>
      </c>
      <c r="W30" s="110" t="b">
        <v>1</v>
      </c>
      <c r="X30" s="162">
        <f t="shared" ca="1" si="6"/>
        <v>45665.707190000001</v>
      </c>
      <c r="Y30" s="163">
        <f t="shared" ca="1" si="7"/>
        <v>45665.629090000002</v>
      </c>
      <c r="Z30" s="163">
        <f t="shared" ca="1" si="8"/>
        <v>45665.707190000001</v>
      </c>
      <c r="AA30" s="164">
        <f t="shared" ca="1" si="9"/>
        <v>7.8099027779999997E-2</v>
      </c>
      <c r="AB30" s="145"/>
      <c r="AC30" s="129" t="s">
        <v>58</v>
      </c>
      <c r="AD30" s="124" t="s">
        <v>42</v>
      </c>
      <c r="AE30" s="175"/>
      <c r="AF30" s="145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30" customHeight="1" x14ac:dyDescent="0.35">
      <c r="A31" s="157"/>
      <c r="B31" s="158">
        <v>1</v>
      </c>
      <c r="C31" s="158"/>
      <c r="D31" s="158"/>
      <c r="E31" s="158"/>
      <c r="F31" s="158"/>
      <c r="G31" s="158"/>
      <c r="H31" s="188" t="s">
        <v>180</v>
      </c>
      <c r="I31" s="160" t="s">
        <v>103</v>
      </c>
      <c r="J31" s="108" t="b">
        <v>1</v>
      </c>
      <c r="K31" s="109">
        <f t="shared" ca="1" si="0"/>
        <v>45665.630530000002</v>
      </c>
      <c r="L31" s="108" t="b">
        <v>1</v>
      </c>
      <c r="M31" s="109">
        <f t="shared" ca="1" si="1"/>
        <v>45665.630669999999</v>
      </c>
      <c r="N31" s="108" t="b">
        <v>1</v>
      </c>
      <c r="O31" s="109">
        <f t="shared" ca="1" si="2"/>
        <v>45665.707190000001</v>
      </c>
      <c r="P31" s="108" t="b">
        <v>0</v>
      </c>
      <c r="Q31" s="109" t="str">
        <f t="shared" ca="1" si="3"/>
        <v/>
      </c>
      <c r="R31" s="108" t="b">
        <v>0</v>
      </c>
      <c r="S31" s="109" t="str">
        <f t="shared" ca="1" si="4"/>
        <v/>
      </c>
      <c r="T31" s="108" t="b">
        <v>1</v>
      </c>
      <c r="U31" s="109">
        <f t="shared" ca="1" si="5"/>
        <v>45665.707190000001</v>
      </c>
      <c r="V31" s="161" t="s">
        <v>23</v>
      </c>
      <c r="W31" s="110" t="b">
        <v>1</v>
      </c>
      <c r="X31" s="162">
        <f t="shared" ca="1" si="6"/>
        <v>45665.707190000001</v>
      </c>
      <c r="Y31" s="163">
        <f t="shared" ca="1" si="7"/>
        <v>45665.630530000002</v>
      </c>
      <c r="Z31" s="163">
        <f t="shared" ca="1" si="8"/>
        <v>45665.707190000001</v>
      </c>
      <c r="AA31" s="164">
        <f t="shared" ca="1" si="9"/>
        <v>7.6650798610000001E-2</v>
      </c>
      <c r="AB31" s="145"/>
      <c r="AC31" s="145"/>
      <c r="AD31" s="145"/>
      <c r="AE31" s="138"/>
      <c r="AF31" s="145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30" customHeight="1" x14ac:dyDescent="0.45">
      <c r="A32" s="157"/>
      <c r="B32" s="158"/>
      <c r="C32" s="158">
        <v>1</v>
      </c>
      <c r="D32" s="158"/>
      <c r="E32" s="158">
        <v>1</v>
      </c>
      <c r="F32" s="158">
        <v>2</v>
      </c>
      <c r="G32" s="158"/>
      <c r="H32" s="127" t="s">
        <v>181</v>
      </c>
      <c r="I32" s="160" t="s">
        <v>182</v>
      </c>
      <c r="J32" s="108" t="b">
        <v>1</v>
      </c>
      <c r="K32" s="109">
        <f t="shared" ca="1" si="0"/>
        <v>45665.638250000004</v>
      </c>
      <c r="L32" s="108" t="b">
        <v>1</v>
      </c>
      <c r="M32" s="109">
        <f t="shared" ca="1" si="1"/>
        <v>45665.63912</v>
      </c>
      <c r="N32" s="108" t="b">
        <v>1</v>
      </c>
      <c r="O32" s="109">
        <f t="shared" ca="1" si="2"/>
        <v>45665.643799999998</v>
      </c>
      <c r="P32" s="108" t="b">
        <v>0</v>
      </c>
      <c r="Q32" s="109" t="str">
        <f t="shared" ca="1" si="3"/>
        <v/>
      </c>
      <c r="R32" s="108" t="b">
        <v>0</v>
      </c>
      <c r="S32" s="109" t="str">
        <f t="shared" ca="1" si="4"/>
        <v/>
      </c>
      <c r="T32" s="108" t="b">
        <v>1</v>
      </c>
      <c r="U32" s="109">
        <f t="shared" ca="1" si="5"/>
        <v>45665.6446</v>
      </c>
      <c r="V32" s="161" t="s">
        <v>34</v>
      </c>
      <c r="W32" s="110" t="b">
        <v>1</v>
      </c>
      <c r="X32" s="162">
        <f t="shared" ca="1" si="6"/>
        <v>45665.707190000001</v>
      </c>
      <c r="Y32" s="163">
        <f t="shared" ca="1" si="7"/>
        <v>45665.638250000004</v>
      </c>
      <c r="Z32" s="163">
        <f t="shared" ca="1" si="8"/>
        <v>45665.707190000001</v>
      </c>
      <c r="AA32" s="164">
        <f t="shared" ca="1" si="9"/>
        <v>6.8936956009999995E-2</v>
      </c>
      <c r="AB32" s="145"/>
      <c r="AC32" s="133" t="s">
        <v>59</v>
      </c>
      <c r="AD32" s="90"/>
      <c r="AE32" s="90"/>
      <c r="AF32" s="91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30" customHeight="1" x14ac:dyDescent="0.45">
      <c r="A33" s="157"/>
      <c r="B33" s="158"/>
      <c r="C33" s="158"/>
      <c r="D33" s="158"/>
      <c r="E33" s="158"/>
      <c r="F33" s="158"/>
      <c r="G33" s="158">
        <v>1</v>
      </c>
      <c r="H33" s="117" t="s">
        <v>183</v>
      </c>
      <c r="I33" s="160" t="s">
        <v>184</v>
      </c>
      <c r="J33" s="108" t="b">
        <v>1</v>
      </c>
      <c r="K33" s="109">
        <f t="shared" ca="1" si="0"/>
        <v>45665.644249999998</v>
      </c>
      <c r="L33" s="108" t="b">
        <v>0</v>
      </c>
      <c r="M33" s="109" t="str">
        <f t="shared" ca="1" si="1"/>
        <v/>
      </c>
      <c r="N33" s="108" t="b">
        <v>0</v>
      </c>
      <c r="O33" s="109" t="str">
        <f t="shared" ca="1" si="2"/>
        <v/>
      </c>
      <c r="P33" s="108" t="b">
        <v>0</v>
      </c>
      <c r="Q33" s="109" t="str">
        <f t="shared" ca="1" si="3"/>
        <v/>
      </c>
      <c r="R33" s="108" t="b">
        <v>0</v>
      </c>
      <c r="S33" s="109" t="str">
        <f t="shared" ca="1" si="4"/>
        <v/>
      </c>
      <c r="T33" s="108" t="b">
        <v>1</v>
      </c>
      <c r="U33" s="109">
        <f t="shared" ca="1" si="5"/>
        <v>45665.644260000001</v>
      </c>
      <c r="V33" s="161" t="s">
        <v>29</v>
      </c>
      <c r="W33" s="110" t="b">
        <v>1</v>
      </c>
      <c r="X33" s="162">
        <f t="shared" ca="1" si="6"/>
        <v>45665.707190000001</v>
      </c>
      <c r="Y33" s="163">
        <f t="shared" ca="1" si="7"/>
        <v>45665.644249999998</v>
      </c>
      <c r="Z33" s="163">
        <f t="shared" ca="1" si="8"/>
        <v>45665.707190000001</v>
      </c>
      <c r="AA33" s="164">
        <f t="shared" ca="1" si="9"/>
        <v>6.2937083330000004E-2</v>
      </c>
      <c r="AB33" s="145"/>
      <c r="AC33" s="180" t="s">
        <v>60</v>
      </c>
      <c r="AD33" s="180" t="s">
        <v>61</v>
      </c>
      <c r="AE33" s="180" t="s">
        <v>62</v>
      </c>
      <c r="AF33" s="180" t="s">
        <v>63</v>
      </c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185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38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185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38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185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38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185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38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</row>
    <row r="727" spans="1:42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185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38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</row>
    <row r="728" spans="1:42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185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38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</row>
    <row r="729" spans="1:42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185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38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</row>
    <row r="730" spans="1:42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185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38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</row>
    <row r="731" spans="1:42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185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38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</row>
    <row r="732" spans="1:42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185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38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</row>
    <row r="733" spans="1:42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185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38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</row>
    <row r="734" spans="1:42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185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38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</row>
    <row r="735" spans="1:42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185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38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</row>
    <row r="736" spans="1:42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185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38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</row>
    <row r="737" spans="1:42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185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38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</row>
    <row r="738" spans="1:42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185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38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</row>
    <row r="739" spans="1:42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185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38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</row>
    <row r="740" spans="1:42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185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38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</row>
    <row r="741" spans="1:42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185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38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</row>
    <row r="742" spans="1:42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185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38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</row>
    <row r="743" spans="1:42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185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38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</row>
    <row r="744" spans="1:42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185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38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</row>
    <row r="745" spans="1:42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185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38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</row>
    <row r="746" spans="1:42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185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38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</row>
    <row r="747" spans="1:42" ht="15.5" x14ac:dyDescent="0.35">
      <c r="A747" s="186"/>
      <c r="I747" s="186"/>
      <c r="AC747" s="107"/>
      <c r="AD747" s="107"/>
      <c r="AE747" s="138"/>
      <c r="AF747" s="107"/>
    </row>
    <row r="748" spans="1:42" ht="15.5" x14ac:dyDescent="0.35">
      <c r="A748" s="186"/>
      <c r="I748" s="186"/>
      <c r="AE748" s="187"/>
    </row>
    <row r="749" spans="1:42" ht="15.5" x14ac:dyDescent="0.35">
      <c r="A749" s="186"/>
      <c r="I749" s="186"/>
      <c r="AE749" s="187"/>
    </row>
    <row r="750" spans="1:42" ht="15.5" x14ac:dyDescent="0.35">
      <c r="A750" s="186"/>
      <c r="I750" s="186"/>
      <c r="AE750" s="187"/>
    </row>
    <row r="751" spans="1:42" ht="15.5" x14ac:dyDescent="0.35">
      <c r="A751" s="186"/>
      <c r="I751" s="186"/>
      <c r="AE751" s="187"/>
    </row>
    <row r="752" spans="1:42" ht="15.5" x14ac:dyDescent="0.35">
      <c r="A752" s="186"/>
      <c r="I752" s="186"/>
      <c r="AE752" s="187"/>
    </row>
    <row r="753" spans="1:31" ht="15.5" x14ac:dyDescent="0.35">
      <c r="A753" s="186"/>
      <c r="I753" s="186"/>
      <c r="AE753" s="187"/>
    </row>
    <row r="754" spans="1:31" ht="15.5" x14ac:dyDescent="0.35">
      <c r="A754" s="186"/>
      <c r="I754" s="186"/>
      <c r="AE754" s="187"/>
    </row>
    <row r="755" spans="1:31" ht="15.5" x14ac:dyDescent="0.35">
      <c r="A755" s="186"/>
      <c r="I755" s="186"/>
      <c r="AE755" s="187"/>
    </row>
    <row r="756" spans="1:31" ht="15.5" x14ac:dyDescent="0.35">
      <c r="A756" s="186"/>
      <c r="I756" s="186"/>
      <c r="AE756" s="187"/>
    </row>
    <row r="757" spans="1:31" ht="15.5" x14ac:dyDescent="0.35">
      <c r="A757" s="186"/>
      <c r="I757" s="186"/>
      <c r="AE757" s="187"/>
    </row>
    <row r="758" spans="1:31" ht="15.5" x14ac:dyDescent="0.35">
      <c r="A758" s="186"/>
      <c r="I758" s="186"/>
      <c r="AE758" s="187"/>
    </row>
    <row r="759" spans="1:31" ht="15.5" x14ac:dyDescent="0.35">
      <c r="A759" s="186"/>
      <c r="I759" s="186"/>
      <c r="AE759" s="187"/>
    </row>
    <row r="760" spans="1:31" ht="15.5" x14ac:dyDescent="0.35">
      <c r="A760" s="186"/>
      <c r="I760" s="186"/>
      <c r="AE760" s="187"/>
    </row>
    <row r="761" spans="1:31" ht="15.5" x14ac:dyDescent="0.35">
      <c r="A761" s="186"/>
      <c r="I761" s="186"/>
      <c r="AE761" s="187"/>
    </row>
    <row r="762" spans="1:31" ht="15.5" x14ac:dyDescent="0.35">
      <c r="A762" s="186"/>
      <c r="I762" s="186"/>
      <c r="AE762" s="187"/>
    </row>
    <row r="763" spans="1:31" ht="15.5" x14ac:dyDescent="0.35">
      <c r="A763" s="186"/>
      <c r="I763" s="186"/>
      <c r="AE763" s="187"/>
    </row>
    <row r="764" spans="1:31" ht="15.5" x14ac:dyDescent="0.35">
      <c r="A764" s="186"/>
      <c r="I764" s="186"/>
      <c r="AE764" s="187"/>
    </row>
    <row r="765" spans="1:31" ht="15.5" x14ac:dyDescent="0.35">
      <c r="A765" s="186"/>
      <c r="I765" s="186"/>
      <c r="AE765" s="187"/>
    </row>
    <row r="766" spans="1:31" ht="15.5" x14ac:dyDescent="0.35">
      <c r="A766" s="186"/>
      <c r="I766" s="186"/>
      <c r="AE766" s="187"/>
    </row>
  </sheetData>
  <mergeCells count="11">
    <mergeCell ref="AC32:AF32"/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33">
    <cfRule type="notContainsBlanks" dxfId="220" priority="1">
      <formula>LEN(TRIM(O4))&gt;0</formula>
    </cfRule>
  </conditionalFormatting>
  <conditionalFormatting sqref="Q4:Q33">
    <cfRule type="notContainsBlanks" dxfId="219" priority="2">
      <formula>LEN(TRIM(Q4))&gt;0</formula>
    </cfRule>
  </conditionalFormatting>
  <conditionalFormatting sqref="S4:S33">
    <cfRule type="notContainsBlanks" dxfId="218" priority="3">
      <formula>LEN(TRIM(S4))&gt;0</formula>
    </cfRule>
  </conditionalFormatting>
  <conditionalFormatting sqref="U4:U33">
    <cfRule type="notContainsBlanks" dxfId="217" priority="4">
      <formula>LEN(TRIM(U4))&gt;0</formula>
    </cfRule>
  </conditionalFormatting>
  <conditionalFormatting sqref="V4:V33">
    <cfRule type="notContainsBlanks" dxfId="216" priority="5">
      <formula>LEN(TRIM(V4))&gt;0</formula>
    </cfRule>
  </conditionalFormatting>
  <conditionalFormatting sqref="AD5:AD16">
    <cfRule type="containsBlanks" dxfId="215" priority="6">
      <formula>LEN(TRIM(AD5))=0</formula>
    </cfRule>
  </conditionalFormatting>
  <conditionalFormatting sqref="AD5:AD16">
    <cfRule type="beginsWith" dxfId="214" priority="7" operator="beginsWith" text="Front">
      <formula>LEFT((AD5),LEN("Front"))=("Front")</formula>
    </cfRule>
  </conditionalFormatting>
  <conditionalFormatting sqref="AD5:AD16">
    <cfRule type="beginsWith" dxfId="213" priority="8" operator="beginsWith" text="Intake">
      <formula>LEFT((AD5),LEN("Intake"))=("Intake")</formula>
    </cfRule>
  </conditionalFormatting>
  <conditionalFormatting sqref="AD5:AD16">
    <cfRule type="beginsWith" dxfId="212" priority="9" operator="beginsWith" text="HP">
      <formula>LEFT((AD5),LEN("HP"))=("HP")</formula>
    </cfRule>
  </conditionalFormatting>
  <conditionalFormatting sqref="AD5:AD16">
    <cfRule type="beginsWith" dxfId="211" priority="10" operator="beginsWith" text="Peer">
      <formula>LEFT((AD5),LEN("Peer"))=("Peer")</formula>
    </cfRule>
  </conditionalFormatting>
  <conditionalFormatting sqref="K4:K33">
    <cfRule type="notContainsBlanks" dxfId="210" priority="11">
      <formula>LEN(TRIM(K4))&gt;0</formula>
    </cfRule>
  </conditionalFormatting>
  <conditionalFormatting sqref="M4:M33">
    <cfRule type="notContainsBlanks" dxfId="209" priority="12">
      <formula>LEN(TRIM(M4))&gt;0</formula>
    </cfRule>
  </conditionalFormatting>
  <conditionalFormatting sqref="X4:X33">
    <cfRule type="notContainsBlanks" dxfId="208" priority="13">
      <formula>LEN(TRIM(X4))&gt;0</formula>
    </cfRule>
  </conditionalFormatting>
  <dataValidations count="2">
    <dataValidation type="list" allowBlank="1" showErrorMessage="1" sqref="B4:G33" xr:uid="{18446B3C-1F39-4BEA-8A8C-246980D8D591}">
      <formula1>"1,2,3,4,5,6,7,8,9,10"</formula1>
    </dataValidation>
    <dataValidation type="list" allowBlank="1" showErrorMessage="1" sqref="AD19:AD30 V4:V33" xr:uid="{0AC2C778-48B8-4798-9962-001FEE5BAB00}">
      <formula1>$AC$5:$AC$16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877D6-1A87-4635-BC9D-B7026E9E77A4}">
  <dimension ref="A1:AP742"/>
  <sheetViews>
    <sheetView workbookViewId="0">
      <selection activeCell="I24" sqref="I24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38.6328125" style="106" bestFit="1" customWidth="1"/>
    <col min="10" max="10" width="7.81640625" style="106" bestFit="1" customWidth="1"/>
    <col min="11" max="11" width="13.1796875" style="106" bestFit="1" customWidth="1"/>
    <col min="12" max="12" width="7.81640625" style="106" bestFit="1" customWidth="1"/>
    <col min="13" max="13" width="11.90625" style="106" bestFit="1" customWidth="1"/>
    <col min="14" max="14" width="7.81640625" style="106" bestFit="1" customWidth="1"/>
    <col min="15" max="15" width="13.179687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1796875" style="106" bestFit="1" customWidth="1"/>
    <col min="22" max="22" width="13.453125" style="106" bestFit="1" customWidth="1"/>
    <col min="23" max="23" width="7.81640625" style="106" bestFit="1" customWidth="1"/>
    <col min="24" max="24" width="13.179687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SUM(B4:B16)</f>
        <v>6</v>
      </c>
      <c r="C2" s="141">
        <f>SUM(C4:C16)</f>
        <v>2</v>
      </c>
      <c r="D2" s="142">
        <f>SUM(D4:D16)</f>
        <v>4</v>
      </c>
      <c r="E2" s="142">
        <f>SUM(E4:E16)</f>
        <v>0</v>
      </c>
      <c r="F2" s="142">
        <f>SUM(F4:F16)</f>
        <v>3</v>
      </c>
      <c r="G2" s="142">
        <f>SUM(G4:G16)</f>
        <v>1</v>
      </c>
      <c r="H2" s="143">
        <f>B2+C2+D2+(E2/2)</f>
        <v>12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>
        <v>1</v>
      </c>
      <c r="C4" s="158"/>
      <c r="D4" s="158">
        <v>1</v>
      </c>
      <c r="E4" s="158"/>
      <c r="F4" s="158"/>
      <c r="G4" s="158"/>
      <c r="H4" s="159" t="s">
        <v>185</v>
      </c>
      <c r="I4" s="160" t="s">
        <v>186</v>
      </c>
      <c r="J4" s="108" t="b">
        <v>1</v>
      </c>
      <c r="K4" s="109">
        <f t="shared" ref="K4:K16" ca="1" si="0">IF(J4=TRUE,IF(K4&lt;&gt;"",K4,NOW()),"")</f>
        <v>45667.335500000001</v>
      </c>
      <c r="L4" s="108" t="b">
        <v>1</v>
      </c>
      <c r="M4" s="109">
        <f t="shared" ref="M4:M16" ca="1" si="1">IF(L4=TRUE,IF(M4&lt;&gt;"",M4,NOW()),"")</f>
        <v>45667.336869999999</v>
      </c>
      <c r="N4" s="108" t="b">
        <v>1</v>
      </c>
      <c r="O4" s="109">
        <f t="shared" ref="O4:O16" ca="1" si="2">IF(N4=TRUE,IF(O4&lt;&gt;"",O4,NOW()),"")</f>
        <v>45667.338470000002</v>
      </c>
      <c r="P4" s="108" t="b">
        <v>0</v>
      </c>
      <c r="Q4" s="109" t="str">
        <f t="shared" ref="Q4:Q16" ca="1" si="3">IF(P4=TRUE,IF(Q4&lt;&gt;"",Q4,NOW()),"")</f>
        <v/>
      </c>
      <c r="R4" s="108" t="b">
        <v>0</v>
      </c>
      <c r="S4" s="109" t="str">
        <f t="shared" ref="S4:S16" ca="1" si="4">IF(R4=TRUE,IF(S4&lt;&gt;"",S4,NOW()),"")</f>
        <v/>
      </c>
      <c r="T4" s="108" t="b">
        <v>1</v>
      </c>
      <c r="U4" s="109">
        <f t="shared" ref="U4:U16" ca="1" si="5">IF(T4=TRUE,IF(U4&lt;&gt;"",U4,NOW()),"")</f>
        <v>45667.346879999997</v>
      </c>
      <c r="V4" s="161" t="s">
        <v>37</v>
      </c>
      <c r="W4" s="110" t="b">
        <v>1</v>
      </c>
      <c r="X4" s="162">
        <f t="shared" ref="X4:X16" ca="1" si="6">IF(W4=TRUE,IF(X4&lt;&gt;"",X4,NOW()),"")</f>
        <v>45667.358780000002</v>
      </c>
      <c r="Y4" s="163">
        <f t="shared" ref="Y4:Y16" ca="1" si="7">MIN(K4:X4)</f>
        <v>45667.335500000001</v>
      </c>
      <c r="Z4" s="163">
        <f t="shared" ref="Z4:Z16" ca="1" si="8">MAX(K4:X4)</f>
        <v>45667.358780000002</v>
      </c>
      <c r="AA4" s="164">
        <f t="shared" ref="AA4:AA16" ca="1" si="9">Z4-Y4</f>
        <v>2.327762731E-2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>
        <v>1</v>
      </c>
      <c r="E5" s="158"/>
      <c r="F5" s="158"/>
      <c r="G5" s="158"/>
      <c r="H5" s="159" t="s">
        <v>187</v>
      </c>
      <c r="I5" s="160"/>
      <c r="J5" s="108" t="b">
        <v>1</v>
      </c>
      <c r="K5" s="109">
        <f t="shared" ca="1" si="0"/>
        <v>45667.340479999999</v>
      </c>
      <c r="L5" s="108" t="b">
        <v>1</v>
      </c>
      <c r="M5" s="109">
        <f t="shared" ca="1" si="1"/>
        <v>45667.340790000002</v>
      </c>
      <c r="N5" s="108" t="b">
        <v>0</v>
      </c>
      <c r="O5" s="109" t="str">
        <f t="shared" ca="1" si="2"/>
        <v/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45667.344689999998</v>
      </c>
      <c r="V5" s="161" t="s">
        <v>34</v>
      </c>
      <c r="W5" s="110" t="b">
        <v>1</v>
      </c>
      <c r="X5" s="162">
        <f t="shared" ca="1" si="6"/>
        <v>45667.354359999998</v>
      </c>
      <c r="Y5" s="163">
        <f t="shared" ca="1" si="7"/>
        <v>45667.340479999999</v>
      </c>
      <c r="Z5" s="163">
        <f t="shared" ca="1" si="8"/>
        <v>45667.354359999998</v>
      </c>
      <c r="AA5" s="164">
        <f t="shared" ca="1" si="9"/>
        <v>1.388464121E-2</v>
      </c>
      <c r="AB5" s="111"/>
      <c r="AC5" s="114" t="s">
        <v>29</v>
      </c>
      <c r="AD5" s="115" t="str">
        <f>IFERROR( CHOOSE(MATCH(AC5,#REF!, 0),#REF!,#REF!,#REF!,#REF!,#REF!,#REF!,#REF!,#REF!,#REF!,#REF!,#REF!,#REF!,#REF!), "")</f>
        <v/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>
        <v>1</v>
      </c>
      <c r="E6" s="158"/>
      <c r="F6" s="158"/>
      <c r="G6" s="158"/>
      <c r="H6" s="169" t="s">
        <v>188</v>
      </c>
      <c r="I6" s="160"/>
      <c r="J6" s="108" t="b">
        <v>1</v>
      </c>
      <c r="K6" s="109">
        <f t="shared" ca="1" si="0"/>
        <v>45667.361969999998</v>
      </c>
      <c r="L6" s="108" t="b">
        <v>1</v>
      </c>
      <c r="M6" s="109">
        <f t="shared" ca="1" si="1"/>
        <v>45667.362110000002</v>
      </c>
      <c r="N6" s="108" t="b">
        <v>1</v>
      </c>
      <c r="O6" s="109">
        <f t="shared" ca="1" si="2"/>
        <v>45667.366300000002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45667.369980000003</v>
      </c>
      <c r="V6" s="161" t="s">
        <v>29</v>
      </c>
      <c r="W6" s="110" t="b">
        <v>1</v>
      </c>
      <c r="X6" s="162">
        <f t="shared" ca="1" si="6"/>
        <v>45667.388270000003</v>
      </c>
      <c r="Y6" s="163">
        <f t="shared" ca="1" si="7"/>
        <v>45667.361969999998</v>
      </c>
      <c r="Z6" s="163">
        <f t="shared" ca="1" si="8"/>
        <v>45667.388270000003</v>
      </c>
      <c r="AA6" s="164">
        <f t="shared" ca="1" si="9"/>
        <v>2.6299490740000001E-2</v>
      </c>
      <c r="AB6" s="111"/>
      <c r="AC6" s="114" t="s">
        <v>23</v>
      </c>
      <c r="AD6" s="115" t="str">
        <f>IFERROR( CHOOSE(MATCH(AC6,#REF!, 0),#REF!,#REF!,#REF!,#REF!,#REF!,#REF!,#REF!,#REF!,#REF!,#REF!,#REF!,#REF!,#REF!), "")</f>
        <v/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2</v>
      </c>
      <c r="C7" s="158"/>
      <c r="D7" s="158"/>
      <c r="E7" s="158"/>
      <c r="F7" s="158"/>
      <c r="G7" s="158"/>
      <c r="H7" s="189" t="s">
        <v>189</v>
      </c>
      <c r="I7" s="160"/>
      <c r="J7" s="108" t="b">
        <v>1</v>
      </c>
      <c r="K7" s="109">
        <f t="shared" ca="1" si="0"/>
        <v>45667.38564</v>
      </c>
      <c r="L7" s="108" t="b">
        <v>1</v>
      </c>
      <c r="M7" s="109">
        <f t="shared" ca="1" si="1"/>
        <v>45667.38826</v>
      </c>
      <c r="N7" s="108" t="b">
        <v>0</v>
      </c>
      <c r="O7" s="109" t="str">
        <f t="shared" ca="1" si="2"/>
        <v/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45667.411840000001</v>
      </c>
      <c r="V7" s="161" t="s">
        <v>29</v>
      </c>
      <c r="W7" s="110" t="b">
        <v>1</v>
      </c>
      <c r="X7" s="162">
        <f t="shared" ca="1" si="6"/>
        <v>45667.437669999999</v>
      </c>
      <c r="Y7" s="163">
        <f t="shared" ca="1" si="7"/>
        <v>45667.38564</v>
      </c>
      <c r="Z7" s="163">
        <f t="shared" ca="1" si="8"/>
        <v>45667.437669999999</v>
      </c>
      <c r="AA7" s="164">
        <f t="shared" ca="1" si="9"/>
        <v>5.2034918979999997E-2</v>
      </c>
      <c r="AB7" s="111"/>
      <c r="AC7" s="114" t="s">
        <v>34</v>
      </c>
      <c r="AD7" s="116" t="str">
        <f>IFERROR( CHOOSE(MATCH(AC7,#REF!, 0),#REF!,#REF!,#REF!,#REF!,#REF!,#REF!,#REF!,#REF!,#REF!,#REF!,#REF!,#REF!,#REF!), "")</f>
        <v/>
      </c>
      <c r="AE7" s="171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/>
      <c r="C8" s="158">
        <v>1</v>
      </c>
      <c r="D8" s="158"/>
      <c r="E8" s="158"/>
      <c r="F8" s="158"/>
      <c r="G8" s="158"/>
      <c r="H8" s="117" t="s">
        <v>190</v>
      </c>
      <c r="I8" s="160" t="s">
        <v>191</v>
      </c>
      <c r="J8" s="108" t="b">
        <v>1</v>
      </c>
      <c r="K8" s="109">
        <f t="shared" ca="1" si="0"/>
        <v>45667.390350000001</v>
      </c>
      <c r="L8" s="108" t="b">
        <v>1</v>
      </c>
      <c r="M8" s="109">
        <f t="shared" ca="1" si="1"/>
        <v>45667.39069</v>
      </c>
      <c r="N8" s="108" t="b">
        <v>1</v>
      </c>
      <c r="O8" s="109">
        <f t="shared" ca="1" si="2"/>
        <v>45667.410159999999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45667.41807</v>
      </c>
      <c r="V8" s="161" t="s">
        <v>37</v>
      </c>
      <c r="W8" s="110" t="b">
        <v>1</v>
      </c>
      <c r="X8" s="162">
        <f t="shared" ca="1" si="6"/>
        <v>45667.437669999999</v>
      </c>
      <c r="Y8" s="163">
        <f t="shared" ca="1" si="7"/>
        <v>45667.390350000001</v>
      </c>
      <c r="Z8" s="163">
        <f t="shared" ca="1" si="8"/>
        <v>45667.437669999999</v>
      </c>
      <c r="AA8" s="164">
        <f t="shared" ca="1" si="9"/>
        <v>4.7319641199999998E-2</v>
      </c>
      <c r="AB8" s="111"/>
      <c r="AC8" s="114" t="s">
        <v>37</v>
      </c>
      <c r="AD8" s="116" t="str">
        <f>IFERROR( CHOOSE(MATCH(AC8,#REF!, 0),#REF!,#REF!,#REF!,#REF!,#REF!,#REF!,#REF!,#REF!,#REF!,#REF!,#REF!,#REF!,#REF!), "")</f>
        <v/>
      </c>
      <c r="AE8" s="172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1</v>
      </c>
      <c r="C9" s="158"/>
      <c r="D9" s="158"/>
      <c r="E9" s="158"/>
      <c r="F9" s="158"/>
      <c r="G9" s="158"/>
      <c r="H9" s="117" t="s">
        <v>192</v>
      </c>
      <c r="I9" s="190" t="s">
        <v>193</v>
      </c>
      <c r="J9" s="108" t="b">
        <v>1</v>
      </c>
      <c r="K9" s="109">
        <f t="shared" ca="1" si="0"/>
        <v>45667.392910000002</v>
      </c>
      <c r="L9" s="108" t="b">
        <v>1</v>
      </c>
      <c r="M9" s="109">
        <f t="shared" ca="1" si="1"/>
        <v>45667.397969999998</v>
      </c>
      <c r="N9" s="108" t="b">
        <v>0</v>
      </c>
      <c r="O9" s="109" t="str">
        <f t="shared" ca="1" si="2"/>
        <v/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0</v>
      </c>
      <c r="U9" s="109" t="str">
        <f t="shared" ca="1" si="5"/>
        <v/>
      </c>
      <c r="V9" s="161"/>
      <c r="W9" s="110" t="b">
        <v>1</v>
      </c>
      <c r="X9" s="162">
        <f t="shared" ca="1" si="6"/>
        <v>45667.41403</v>
      </c>
      <c r="Y9" s="163">
        <f t="shared" ca="1" si="7"/>
        <v>45667.392910000002</v>
      </c>
      <c r="Z9" s="163">
        <f t="shared" ca="1" si="8"/>
        <v>45667.41403</v>
      </c>
      <c r="AA9" s="164">
        <f t="shared" ca="1" si="9"/>
        <v>2.1120821759999998E-2</v>
      </c>
      <c r="AB9" s="111"/>
      <c r="AC9" s="114" t="s">
        <v>40</v>
      </c>
      <c r="AD9" s="116" t="str">
        <f>IFERROR( CHOOSE(MATCH(AC9,#REF!, 0),#REF!,#REF!,#REF!,#REF!,#REF!,#REF!,#REF!,#REF!,#REF!,#REF!,#REF!,#REF!,#REF!), "")</f>
        <v/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>
        <v>1</v>
      </c>
      <c r="D10" s="158"/>
      <c r="E10" s="158"/>
      <c r="F10" s="158"/>
      <c r="G10" s="158"/>
      <c r="H10" s="191" t="s">
        <v>194</v>
      </c>
      <c r="I10" s="160"/>
      <c r="J10" s="108" t="b">
        <v>1</v>
      </c>
      <c r="K10" s="109">
        <f t="shared" ca="1" si="0"/>
        <v>45667.401380000003</v>
      </c>
      <c r="L10" s="108" t="b">
        <v>1</v>
      </c>
      <c r="M10" s="109">
        <f t="shared" ca="1" si="1"/>
        <v>45667.401389999999</v>
      </c>
      <c r="N10" s="108" t="b">
        <v>1</v>
      </c>
      <c r="O10" s="109">
        <f t="shared" ca="1" si="2"/>
        <v>45667.421540000003</v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45667.422050000001</v>
      </c>
      <c r="V10" s="161" t="s">
        <v>34</v>
      </c>
      <c r="W10" s="110" t="b">
        <v>1</v>
      </c>
      <c r="X10" s="162">
        <f t="shared" ca="1" si="6"/>
        <v>45667.44526</v>
      </c>
      <c r="Y10" s="163">
        <f t="shared" ca="1" si="7"/>
        <v>45667.401380000003</v>
      </c>
      <c r="Z10" s="163">
        <f t="shared" ca="1" si="8"/>
        <v>45667.44526</v>
      </c>
      <c r="AA10" s="164">
        <f t="shared" ca="1" si="9"/>
        <v>4.387542824E-2</v>
      </c>
      <c r="AB10" s="174"/>
      <c r="AC10" s="114" t="s">
        <v>41</v>
      </c>
      <c r="AD10" s="119" t="str">
        <f>IFERROR( CHOOSE(MATCH(AC10,#REF!, 0),#REF!,#REF!,#REF!,#REF!,#REF!,#REF!,#REF!,#REF!,#REF!,#REF!,#REF!,#REF!,#REF!),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>
        <v>1</v>
      </c>
      <c r="C11" s="158"/>
      <c r="D11" s="158">
        <v>1</v>
      </c>
      <c r="E11" s="158"/>
      <c r="F11" s="158"/>
      <c r="G11" s="158"/>
      <c r="H11" s="159" t="s">
        <v>195</v>
      </c>
      <c r="I11" s="160" t="s">
        <v>196</v>
      </c>
      <c r="J11" s="108" t="b">
        <v>1</v>
      </c>
      <c r="K11" s="109">
        <f t="shared" ca="1" si="0"/>
        <v>45667.404799999997</v>
      </c>
      <c r="L11" s="108" t="b">
        <v>1</v>
      </c>
      <c r="M11" s="109">
        <f t="shared" ca="1" si="1"/>
        <v>45667.40481</v>
      </c>
      <c r="N11" s="108" t="b">
        <v>1</v>
      </c>
      <c r="O11" s="109">
        <f t="shared" ca="1" si="2"/>
        <v>45667.437669999999</v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45667.437669999999</v>
      </c>
      <c r="V11" s="161" t="s">
        <v>37</v>
      </c>
      <c r="W11" s="110" t="b">
        <v>1</v>
      </c>
      <c r="X11" s="162">
        <f t="shared" ca="1" si="6"/>
        <v>45667.440519999996</v>
      </c>
      <c r="Y11" s="163">
        <f t="shared" ca="1" si="7"/>
        <v>45667.404799999997</v>
      </c>
      <c r="Z11" s="163">
        <f t="shared" ca="1" si="8"/>
        <v>45667.440519999996</v>
      </c>
      <c r="AA11" s="164">
        <f t="shared" ca="1" si="9"/>
        <v>3.5722395830000003E-2</v>
      </c>
      <c r="AB11" s="111"/>
      <c r="AC11" s="114" t="s">
        <v>42</v>
      </c>
      <c r="AD11" s="119" t="str">
        <f>IFERROR( CHOOSE(MATCH(AC11,#REF!, 0),#REF!,#REF!,#REF!,#REF!,#REF!,#REF!,#REF!,#REF!,#REF!,#REF!,#REF!,#REF!,#REF!), "")</f>
        <v/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>
        <v>1</v>
      </c>
      <c r="C12" s="158"/>
      <c r="D12" s="158"/>
      <c r="E12" s="158"/>
      <c r="F12" s="158"/>
      <c r="G12" s="158"/>
      <c r="H12" s="117" t="s">
        <v>197</v>
      </c>
      <c r="I12" s="160"/>
      <c r="J12" s="108" t="b">
        <v>1</v>
      </c>
      <c r="K12" s="109">
        <f t="shared" ca="1" si="0"/>
        <v>45667.409119999997</v>
      </c>
      <c r="L12" s="108" t="b">
        <v>1</v>
      </c>
      <c r="M12" s="109">
        <f t="shared" ca="1" si="1"/>
        <v>45667.409749999999</v>
      </c>
      <c r="N12" s="108" t="b">
        <v>1</v>
      </c>
      <c r="O12" s="109">
        <f t="shared" ca="1" si="2"/>
        <v>45667.422610000001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45667.437669999999</v>
      </c>
      <c r="V12" s="161" t="s">
        <v>37</v>
      </c>
      <c r="W12" s="110" t="b">
        <v>1</v>
      </c>
      <c r="X12" s="162">
        <f t="shared" ca="1" si="6"/>
        <v>45667.46299</v>
      </c>
      <c r="Y12" s="163">
        <f t="shared" ca="1" si="7"/>
        <v>45667.409119999997</v>
      </c>
      <c r="Z12" s="163">
        <f t="shared" ca="1" si="8"/>
        <v>45667.46299</v>
      </c>
      <c r="AA12" s="164">
        <f t="shared" ca="1" si="9"/>
        <v>5.3871736119999999E-2</v>
      </c>
      <c r="AB12" s="145"/>
      <c r="AC12" s="114" t="s">
        <v>43</v>
      </c>
      <c r="AD12" s="119" t="str">
        <f>IFERROR( CHOOSE(MATCH(AC12,#REF!, 0),#REF!,#REF!,#REF!,#REF!,#REF!,#REF!,#REF!,#REF!,#REF!,#REF!,#REF!,#REF!,#REF!),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/>
      <c r="C13" s="158"/>
      <c r="D13" s="158"/>
      <c r="E13" s="158"/>
      <c r="F13" s="158">
        <v>1</v>
      </c>
      <c r="G13" s="158"/>
      <c r="H13" s="169" t="s">
        <v>198</v>
      </c>
      <c r="I13" s="160" t="s">
        <v>199</v>
      </c>
      <c r="J13" s="108" t="b">
        <v>1</v>
      </c>
      <c r="K13" s="109">
        <f t="shared" ca="1" si="0"/>
        <v>45667.424939999997</v>
      </c>
      <c r="L13" s="108" t="b">
        <v>0</v>
      </c>
      <c r="M13" s="109" t="str">
        <f t="shared" ca="1" si="1"/>
        <v/>
      </c>
      <c r="N13" s="108" t="b">
        <v>0</v>
      </c>
      <c r="O13" s="109" t="str">
        <f t="shared" ca="1" si="2"/>
        <v/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45667.424959999997</v>
      </c>
      <c r="V13" s="161" t="s">
        <v>34</v>
      </c>
      <c r="W13" s="110" t="b">
        <v>1</v>
      </c>
      <c r="X13" s="162">
        <f t="shared" ca="1" si="6"/>
        <v>45667.450499999999</v>
      </c>
      <c r="Y13" s="163">
        <f t="shared" ca="1" si="7"/>
        <v>45667.424939999997</v>
      </c>
      <c r="Z13" s="163">
        <f t="shared" ca="1" si="8"/>
        <v>45667.450499999999</v>
      </c>
      <c r="AA13" s="164">
        <f t="shared" ca="1" si="9"/>
        <v>2.556540509E-2</v>
      </c>
      <c r="AB13" s="156"/>
      <c r="AC13" s="114" t="s">
        <v>44</v>
      </c>
      <c r="AD13" s="119" t="str">
        <f>IFERROR( CHOOSE(MATCH(AC13,#REF!, 0),#REF!,#REF!,#REF!,#REF!,#REF!,#REF!,#REF!,#REF!,#REF!,#REF!,#REF!,#REF!,#REF!),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>
        <v>1</v>
      </c>
      <c r="G14" s="158"/>
      <c r="H14" s="169" t="s">
        <v>200</v>
      </c>
      <c r="I14" s="160" t="s">
        <v>201</v>
      </c>
      <c r="J14" s="108" t="b">
        <v>1</v>
      </c>
      <c r="K14" s="109">
        <f t="shared" ca="1" si="0"/>
        <v>45667.437669999999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45667.437669999999</v>
      </c>
      <c r="V14" s="161" t="s">
        <v>23</v>
      </c>
      <c r="W14" s="110" t="b">
        <v>1</v>
      </c>
      <c r="X14" s="162">
        <f t="shared" ca="1" si="6"/>
        <v>45667.461069999998</v>
      </c>
      <c r="Y14" s="163">
        <f t="shared" ca="1" si="7"/>
        <v>45667.437669999999</v>
      </c>
      <c r="Z14" s="163">
        <f t="shared" ca="1" si="8"/>
        <v>45667.461069999998</v>
      </c>
      <c r="AA14" s="164">
        <f t="shared" ca="1" si="9"/>
        <v>2.3399178239999999E-2</v>
      </c>
      <c r="AB14" s="120"/>
      <c r="AC14" s="114" t="s">
        <v>45</v>
      </c>
      <c r="AD14" s="119" t="str">
        <f>IFERROR( CHOOSE(MATCH(AC14,#REF!, 0),#REF!,#REF!,#REF!,#REF!,#REF!,#REF!,#REF!,#REF!,#REF!,#REF!,#REF!,#REF!,#REF!),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/>
      <c r="C15" s="158"/>
      <c r="D15" s="158"/>
      <c r="E15" s="158"/>
      <c r="F15" s="158"/>
      <c r="G15" s="158">
        <v>1</v>
      </c>
      <c r="H15" s="169" t="s">
        <v>22</v>
      </c>
      <c r="I15" s="160" t="s">
        <v>202</v>
      </c>
      <c r="J15" s="108" t="b">
        <v>1</v>
      </c>
      <c r="K15" s="109">
        <f t="shared" ca="1" si="0"/>
        <v>45667.451289999997</v>
      </c>
      <c r="L15" s="108" t="b">
        <v>0</v>
      </c>
      <c r="M15" s="109" t="str">
        <f t="shared" ca="1" si="1"/>
        <v/>
      </c>
      <c r="N15" s="108" t="b">
        <v>0</v>
      </c>
      <c r="O15" s="109" t="str">
        <f t="shared" ca="1" si="2"/>
        <v/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1</v>
      </c>
      <c r="U15" s="109">
        <f t="shared" ca="1" si="5"/>
        <v>45667.451300000001</v>
      </c>
      <c r="V15" s="161" t="s">
        <v>34</v>
      </c>
      <c r="W15" s="110" t="b">
        <v>1</v>
      </c>
      <c r="X15" s="162">
        <f t="shared" ca="1" si="6"/>
        <v>45667.465929999998</v>
      </c>
      <c r="Y15" s="163">
        <f t="shared" ca="1" si="7"/>
        <v>45667.451289999997</v>
      </c>
      <c r="Z15" s="163">
        <f t="shared" ca="1" si="8"/>
        <v>45667.465929999998</v>
      </c>
      <c r="AA15" s="164">
        <f t="shared" ca="1" si="9"/>
        <v>1.4632256939999999E-2</v>
      </c>
      <c r="AB15" s="120"/>
      <c r="AC15" s="114" t="s">
        <v>46</v>
      </c>
      <c r="AD15" s="119" t="str">
        <f>IFERROR( CHOOSE(MATCH(AC15,#REF!, 0),#REF!,#REF!,#REF!,#REF!,#REF!,#REF!,#REF!,#REF!,#REF!,#REF!,#REF!,#REF!,#REF!),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/>
      <c r="C16" s="158"/>
      <c r="D16" s="158"/>
      <c r="E16" s="158"/>
      <c r="F16" s="158">
        <v>1</v>
      </c>
      <c r="G16" s="158"/>
      <c r="H16" s="117" t="s">
        <v>203</v>
      </c>
      <c r="I16" s="160" t="s">
        <v>204</v>
      </c>
      <c r="J16" s="108" t="b">
        <v>1</v>
      </c>
      <c r="K16" s="109">
        <f t="shared" ca="1" si="0"/>
        <v>45667.459940000001</v>
      </c>
      <c r="L16" s="108" t="b">
        <v>0</v>
      </c>
      <c r="M16" s="109" t="str">
        <f t="shared" ca="1" si="1"/>
        <v/>
      </c>
      <c r="N16" s="108" t="b">
        <v>0</v>
      </c>
      <c r="O16" s="109" t="str">
        <f t="shared" ca="1" si="2"/>
        <v/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45667.45996</v>
      </c>
      <c r="V16" s="161" t="s">
        <v>37</v>
      </c>
      <c r="W16" s="110" t="b">
        <v>1</v>
      </c>
      <c r="X16" s="162">
        <f t="shared" ca="1" si="6"/>
        <v>45667.469169999997</v>
      </c>
      <c r="Y16" s="163">
        <f t="shared" ca="1" si="7"/>
        <v>45667.459940000001</v>
      </c>
      <c r="Z16" s="163">
        <f t="shared" ca="1" si="8"/>
        <v>45667.469169999997</v>
      </c>
      <c r="AA16" s="164">
        <f t="shared" ca="1" si="9"/>
        <v>9.2267361030000002E-3</v>
      </c>
      <c r="AB16" s="145"/>
      <c r="AC16" s="114" t="s">
        <v>47</v>
      </c>
      <c r="AD16" s="121" t="str">
        <f>IFERROR( CHOOSE(MATCH(AC16,#REF!, 0),#REF!,#REF!,#REF!,#REF!,#REF!,#REF!,#REF!,#REF!,#REF!,#REF!,#REF!,#REF!,#REF!),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15.5" x14ac:dyDescent="0.35">
      <c r="A17" s="185"/>
      <c r="B17" s="107"/>
      <c r="C17" s="107"/>
      <c r="D17" s="107"/>
      <c r="E17" s="107"/>
      <c r="F17" s="107"/>
      <c r="G17" s="107"/>
      <c r="H17" s="107"/>
      <c r="I17" s="185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38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15.5" x14ac:dyDescent="0.35">
      <c r="A18" s="185"/>
      <c r="B18" s="107"/>
      <c r="C18" s="107"/>
      <c r="D18" s="107"/>
      <c r="E18" s="107"/>
      <c r="F18" s="107"/>
      <c r="G18" s="107"/>
      <c r="H18" s="107"/>
      <c r="I18" s="185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38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15.5" x14ac:dyDescent="0.35">
      <c r="A19" s="185"/>
      <c r="B19" s="107"/>
      <c r="C19" s="107"/>
      <c r="D19" s="107"/>
      <c r="E19" s="107"/>
      <c r="F19" s="107"/>
      <c r="G19" s="107"/>
      <c r="H19" s="107"/>
      <c r="I19" s="185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38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15.5" x14ac:dyDescent="0.35">
      <c r="A20" s="185"/>
      <c r="B20" s="107"/>
      <c r="C20" s="107"/>
      <c r="D20" s="107"/>
      <c r="E20" s="107"/>
      <c r="F20" s="107"/>
      <c r="G20" s="107"/>
      <c r="H20" s="107"/>
      <c r="I20" s="185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38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15.5" x14ac:dyDescent="0.35">
      <c r="A21" s="185"/>
      <c r="B21" s="107"/>
      <c r="C21" s="107"/>
      <c r="D21" s="107"/>
      <c r="E21" s="107"/>
      <c r="F21" s="107"/>
      <c r="G21" s="107"/>
      <c r="H21" s="107"/>
      <c r="I21" s="185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38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15.5" x14ac:dyDescent="0.35">
      <c r="A22" s="185"/>
      <c r="B22" s="107"/>
      <c r="C22" s="107"/>
      <c r="D22" s="107"/>
      <c r="E22" s="107"/>
      <c r="F22" s="107"/>
      <c r="G22" s="107"/>
      <c r="H22" s="107"/>
      <c r="I22" s="185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38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15.5" x14ac:dyDescent="0.35">
      <c r="A23" s="185"/>
      <c r="B23" s="107"/>
      <c r="C23" s="107"/>
      <c r="D23" s="107"/>
      <c r="E23" s="107"/>
      <c r="F23" s="107"/>
      <c r="G23" s="107"/>
      <c r="H23" s="107"/>
      <c r="I23" s="185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38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15.5" x14ac:dyDescent="0.35">
      <c r="A24" s="185"/>
      <c r="B24" s="107"/>
      <c r="C24" s="107"/>
      <c r="D24" s="107"/>
      <c r="E24" s="107"/>
      <c r="F24" s="107"/>
      <c r="G24" s="107"/>
      <c r="H24" s="107"/>
      <c r="I24" s="185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38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15.5" x14ac:dyDescent="0.35">
      <c r="A25" s="185"/>
      <c r="B25" s="107"/>
      <c r="C25" s="107"/>
      <c r="D25" s="107"/>
      <c r="E25" s="107"/>
      <c r="F25" s="107"/>
      <c r="G25" s="107"/>
      <c r="H25" s="107"/>
      <c r="I25" s="185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38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15.5" x14ac:dyDescent="0.35">
      <c r="A26" s="185"/>
      <c r="B26" s="107"/>
      <c r="C26" s="107"/>
      <c r="D26" s="107"/>
      <c r="E26" s="107"/>
      <c r="F26" s="107"/>
      <c r="G26" s="107"/>
      <c r="H26" s="107"/>
      <c r="I26" s="185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38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15.5" x14ac:dyDescent="0.35">
      <c r="A27" s="185"/>
      <c r="B27" s="107"/>
      <c r="C27" s="107"/>
      <c r="D27" s="107"/>
      <c r="E27" s="107"/>
      <c r="F27" s="107"/>
      <c r="G27" s="107"/>
      <c r="H27" s="107"/>
      <c r="I27" s="185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38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15.5" x14ac:dyDescent="0.35">
      <c r="A28" s="185"/>
      <c r="B28" s="107"/>
      <c r="C28" s="107"/>
      <c r="D28" s="107"/>
      <c r="E28" s="107"/>
      <c r="F28" s="107"/>
      <c r="G28" s="107"/>
      <c r="H28" s="107"/>
      <c r="I28" s="185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38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15.5" x14ac:dyDescent="0.35">
      <c r="A29" s="185"/>
      <c r="B29" s="107"/>
      <c r="C29" s="107"/>
      <c r="D29" s="107"/>
      <c r="E29" s="107"/>
      <c r="F29" s="107"/>
      <c r="G29" s="107"/>
      <c r="H29" s="107"/>
      <c r="I29" s="185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38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185"/>
      <c r="B30" s="107"/>
      <c r="C30" s="107"/>
      <c r="D30" s="107"/>
      <c r="E30" s="107"/>
      <c r="F30" s="107"/>
      <c r="G30" s="107"/>
      <c r="H30" s="107"/>
      <c r="I30" s="185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38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185"/>
      <c r="B31" s="107"/>
      <c r="C31" s="107"/>
      <c r="D31" s="107"/>
      <c r="E31" s="107"/>
      <c r="F31" s="107"/>
      <c r="G31" s="107"/>
      <c r="H31" s="107"/>
      <c r="I31" s="185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38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185"/>
      <c r="B32" s="107"/>
      <c r="C32" s="107"/>
      <c r="D32" s="107"/>
      <c r="E32" s="107"/>
      <c r="F32" s="107"/>
      <c r="G32" s="107"/>
      <c r="H32" s="107"/>
      <c r="I32" s="185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38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185"/>
      <c r="B33" s="107"/>
      <c r="C33" s="107"/>
      <c r="D33" s="107"/>
      <c r="E33" s="107"/>
      <c r="F33" s="107"/>
      <c r="G33" s="107"/>
      <c r="H33" s="107"/>
      <c r="I33" s="185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38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6"/>
      <c r="I723" s="186"/>
      <c r="AC723" s="107"/>
      <c r="AD723" s="107"/>
      <c r="AE723" s="138"/>
      <c r="AF723" s="107"/>
    </row>
    <row r="724" spans="1:42" ht="15.5" x14ac:dyDescent="0.35">
      <c r="A724" s="186"/>
      <c r="I724" s="186"/>
      <c r="AE724" s="187"/>
    </row>
    <row r="725" spans="1:42" ht="15.5" x14ac:dyDescent="0.35">
      <c r="A725" s="186"/>
      <c r="I725" s="186"/>
      <c r="AE725" s="187"/>
    </row>
    <row r="726" spans="1:42" ht="15.5" x14ac:dyDescent="0.35">
      <c r="A726" s="186"/>
      <c r="I726" s="186"/>
      <c r="AE726" s="187"/>
    </row>
    <row r="727" spans="1:42" ht="15.5" x14ac:dyDescent="0.35">
      <c r="A727" s="186"/>
      <c r="I727" s="186"/>
      <c r="AE727" s="187"/>
    </row>
    <row r="728" spans="1:42" ht="15.5" x14ac:dyDescent="0.35">
      <c r="A728" s="186"/>
      <c r="I728" s="186"/>
      <c r="AE728" s="187"/>
    </row>
    <row r="729" spans="1:42" ht="15.5" x14ac:dyDescent="0.35">
      <c r="A729" s="186"/>
      <c r="I729" s="186"/>
      <c r="AE729" s="187"/>
    </row>
    <row r="730" spans="1:42" ht="15.5" x14ac:dyDescent="0.35">
      <c r="A730" s="186"/>
      <c r="I730" s="186"/>
      <c r="AE730" s="187"/>
    </row>
    <row r="731" spans="1:42" ht="15.5" x14ac:dyDescent="0.35">
      <c r="A731" s="186"/>
      <c r="I731" s="186"/>
      <c r="AE731" s="187"/>
    </row>
    <row r="732" spans="1:42" ht="15.5" x14ac:dyDescent="0.35">
      <c r="A732" s="186"/>
      <c r="I732" s="186"/>
      <c r="AE732" s="187"/>
    </row>
    <row r="733" spans="1:42" ht="15.5" x14ac:dyDescent="0.35">
      <c r="A733" s="186"/>
      <c r="I733" s="186"/>
      <c r="AE733" s="187"/>
    </row>
    <row r="734" spans="1:42" ht="15.5" x14ac:dyDescent="0.35">
      <c r="A734" s="186"/>
      <c r="I734" s="186"/>
      <c r="AE734" s="187"/>
    </row>
    <row r="735" spans="1:42" ht="15.5" x14ac:dyDescent="0.35">
      <c r="A735" s="186"/>
      <c r="I735" s="186"/>
      <c r="AE735" s="187"/>
    </row>
    <row r="736" spans="1:42" ht="15.5" x14ac:dyDescent="0.35">
      <c r="A736" s="186"/>
      <c r="I736" s="186"/>
      <c r="AE736" s="187"/>
    </row>
    <row r="737" spans="1:31" ht="15.5" x14ac:dyDescent="0.35">
      <c r="A737" s="186"/>
      <c r="I737" s="186"/>
      <c r="AE737" s="187"/>
    </row>
    <row r="738" spans="1:31" ht="15.5" x14ac:dyDescent="0.35">
      <c r="A738" s="186"/>
      <c r="I738" s="186"/>
      <c r="AE738" s="187"/>
    </row>
    <row r="739" spans="1:31" ht="15.5" x14ac:dyDescent="0.35">
      <c r="A739" s="186"/>
      <c r="I739" s="186"/>
      <c r="AE739" s="187"/>
    </row>
    <row r="740" spans="1:31" ht="15.5" x14ac:dyDescent="0.35">
      <c r="A740" s="186"/>
      <c r="I740" s="186"/>
      <c r="AE740" s="187"/>
    </row>
    <row r="741" spans="1:31" ht="15.5" x14ac:dyDescent="0.35">
      <c r="A741" s="186"/>
      <c r="I741" s="186"/>
      <c r="AE741" s="187"/>
    </row>
    <row r="742" spans="1:31" ht="15.5" x14ac:dyDescent="0.35">
      <c r="A742" s="186"/>
      <c r="I742" s="186"/>
      <c r="AE742" s="187"/>
    </row>
  </sheetData>
  <mergeCells count="10"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16">
    <cfRule type="notContainsBlanks" dxfId="207" priority="1">
      <formula>LEN(TRIM(O4))&gt;0</formula>
    </cfRule>
  </conditionalFormatting>
  <conditionalFormatting sqref="Q4:Q16">
    <cfRule type="notContainsBlanks" dxfId="206" priority="2">
      <formula>LEN(TRIM(Q4))&gt;0</formula>
    </cfRule>
  </conditionalFormatting>
  <conditionalFormatting sqref="S4:S16">
    <cfRule type="notContainsBlanks" dxfId="205" priority="3">
      <formula>LEN(TRIM(S4))&gt;0</formula>
    </cfRule>
  </conditionalFormatting>
  <conditionalFormatting sqref="U4:U16">
    <cfRule type="notContainsBlanks" dxfId="204" priority="4">
      <formula>LEN(TRIM(U4))&gt;0</formula>
    </cfRule>
  </conditionalFormatting>
  <conditionalFormatting sqref="V4:V16">
    <cfRule type="notContainsBlanks" dxfId="203" priority="5">
      <formula>LEN(TRIM(V4))&gt;0</formula>
    </cfRule>
  </conditionalFormatting>
  <conditionalFormatting sqref="AD5:AD16">
    <cfRule type="containsBlanks" dxfId="202" priority="6">
      <formula>LEN(TRIM(AD5))=0</formula>
    </cfRule>
  </conditionalFormatting>
  <conditionalFormatting sqref="AD5:AD16">
    <cfRule type="beginsWith" dxfId="201" priority="7" operator="beginsWith" text="Front">
      <formula>LEFT((AD5),LEN("Front"))=("Front")</formula>
    </cfRule>
  </conditionalFormatting>
  <conditionalFormatting sqref="AD5:AD16">
    <cfRule type="beginsWith" dxfId="200" priority="8" operator="beginsWith" text="Intake">
      <formula>LEFT((AD5),LEN("Intake"))=("Intake")</formula>
    </cfRule>
  </conditionalFormatting>
  <conditionalFormatting sqref="AD5:AD16">
    <cfRule type="beginsWith" dxfId="199" priority="9" operator="beginsWith" text="HP">
      <formula>LEFT((AD5),LEN("HP"))=("HP")</formula>
    </cfRule>
  </conditionalFormatting>
  <conditionalFormatting sqref="AD5:AD16">
    <cfRule type="beginsWith" dxfId="198" priority="10" operator="beginsWith" text="Peer">
      <formula>LEFT((AD5),LEN("Peer"))=("Peer")</formula>
    </cfRule>
  </conditionalFormatting>
  <conditionalFormatting sqref="K4:K16">
    <cfRule type="notContainsBlanks" dxfId="197" priority="11">
      <formula>LEN(TRIM(K4))&gt;0</formula>
    </cfRule>
  </conditionalFormatting>
  <conditionalFormatting sqref="M4:M16">
    <cfRule type="notContainsBlanks" dxfId="196" priority="12">
      <formula>LEN(TRIM(M4))&gt;0</formula>
    </cfRule>
  </conditionalFormatting>
  <conditionalFormatting sqref="X4:X16">
    <cfRule type="notContainsBlanks" dxfId="195" priority="13">
      <formula>LEN(TRIM(X4))&gt;0</formula>
    </cfRule>
  </conditionalFormatting>
  <dataValidations count="2">
    <dataValidation type="list" allowBlank="1" showErrorMessage="1" sqref="B4:G16" xr:uid="{DC87C55F-5E65-45A4-8118-FCA018CF71CE}">
      <formula1>"1,2,3,4,5,6,7,8,9,10"</formula1>
    </dataValidation>
    <dataValidation type="list" allowBlank="1" showErrorMessage="1" sqref="V4:V16" xr:uid="{0F9067DB-6873-4116-8234-6D14F62F6132}">
      <formula1>$AC$5:$AC$16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3BA4-9447-412F-8ABC-E0C069CC8D29}">
  <dimension ref="A1:AP676"/>
  <sheetViews>
    <sheetView workbookViewId="0">
      <selection activeCell="I41" sqref="I41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6.90625" style="106" bestFit="1" customWidth="1"/>
    <col min="9" max="9" width="68.453125" style="106" bestFit="1" customWidth="1"/>
    <col min="10" max="10" width="7.81640625" style="106" bestFit="1" customWidth="1"/>
    <col min="11" max="11" width="13.26953125" style="106" bestFit="1" customWidth="1"/>
    <col min="12" max="12" width="7.81640625" style="106" bestFit="1" customWidth="1"/>
    <col min="13" max="13" width="13.26953125" style="106" bestFit="1" customWidth="1"/>
    <col min="14" max="14" width="7.81640625" style="106" bestFit="1" customWidth="1"/>
    <col min="15" max="15" width="13.2695312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26953125" style="106" bestFit="1" customWidth="1"/>
    <col min="22" max="22" width="13.453125" style="106" bestFit="1" customWidth="1"/>
    <col min="23" max="23" width="7.81640625" style="106" bestFit="1" customWidth="1"/>
    <col min="24" max="24" width="13.2695312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5.81640625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SUM(B4:B36)</f>
        <v>6</v>
      </c>
      <c r="C2" s="141">
        <f>SUM(C4:C36)</f>
        <v>4</v>
      </c>
      <c r="D2" s="142">
        <f>SUM(D4:D36)</f>
        <v>7</v>
      </c>
      <c r="E2" s="142">
        <f>SUM(E4:E36)</f>
        <v>6</v>
      </c>
      <c r="F2" s="142">
        <f>SUM(F4:F36)</f>
        <v>24</v>
      </c>
      <c r="G2" s="142">
        <f>SUM(G4:G36)</f>
        <v>0</v>
      </c>
      <c r="H2" s="143">
        <f>B2+C2+D2+(E2/2)</f>
        <v>20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>
        <v>1</v>
      </c>
      <c r="C4" s="158"/>
      <c r="D4" s="158"/>
      <c r="E4" s="158"/>
      <c r="F4" s="158"/>
      <c r="G4" s="158"/>
      <c r="H4" s="159" t="s">
        <v>205</v>
      </c>
      <c r="I4" s="160"/>
      <c r="J4" s="108" t="b">
        <v>1</v>
      </c>
      <c r="K4" s="109">
        <f t="shared" ref="K4:K36" ca="1" si="0">IF(J4=TRUE,IF(K4&lt;&gt;"",K4,NOW()),"")</f>
        <v>45670.340259999997</v>
      </c>
      <c r="L4" s="108" t="b">
        <v>1</v>
      </c>
      <c r="M4" s="109">
        <f t="shared" ref="M4:M36" ca="1" si="1">IF(L4=TRUE,IF(M4&lt;&gt;"",M4,NOW()),"")</f>
        <v>45670.342429999997</v>
      </c>
      <c r="N4" s="108" t="b">
        <v>1</v>
      </c>
      <c r="O4" s="109">
        <f t="shared" ref="O4:O36" ca="1" si="2">IF(N4=TRUE,IF(O4&lt;&gt;"",O4,NOW()),"")</f>
        <v>45670.35383</v>
      </c>
      <c r="P4" s="108" t="b">
        <v>0</v>
      </c>
      <c r="Q4" s="109" t="str">
        <f t="shared" ref="Q4:Q36" ca="1" si="3">IF(P4=TRUE,IF(Q4&lt;&gt;"",Q4,NOW()),"")</f>
        <v/>
      </c>
      <c r="R4" s="108" t="b">
        <v>0</v>
      </c>
      <c r="S4" s="109" t="str">
        <f t="shared" ref="S4:S36" ca="1" si="4">IF(R4=TRUE,IF(S4&lt;&gt;"",S4,NOW()),"")</f>
        <v/>
      </c>
      <c r="T4" s="108" t="b">
        <v>1</v>
      </c>
      <c r="U4" s="109">
        <f t="shared" ref="U4:U36" ca="1" si="5">IF(T4=TRUE,IF(U4&lt;&gt;"",U4,NOW()),"")</f>
        <v>45670.355989999996</v>
      </c>
      <c r="V4" s="161" t="s">
        <v>37</v>
      </c>
      <c r="W4" s="110" t="b">
        <v>1</v>
      </c>
      <c r="X4" s="162">
        <f t="shared" ref="X4:X36" ca="1" si="6">IF(W4=TRUE,IF(X4&lt;&gt;"",X4,NOW()),"")</f>
        <v>45670.364049999996</v>
      </c>
      <c r="Y4" s="163">
        <f t="shared" ref="Y4:Y36" ca="1" si="7">MIN(K4:X4)</f>
        <v>45670.340259999997</v>
      </c>
      <c r="Z4" s="163">
        <f t="shared" ref="Z4:Z36" ca="1" si="8">MAX(K4:X4)</f>
        <v>45670.364049999996</v>
      </c>
      <c r="AA4" s="164">
        <f t="shared" ref="AA4:AA36" ca="1" si="9">Z4-Y4</f>
        <v>2.3788263890000001E-2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/>
      <c r="E5" s="158">
        <v>1</v>
      </c>
      <c r="F5" s="158"/>
      <c r="G5" s="158"/>
      <c r="H5" s="159" t="s">
        <v>206</v>
      </c>
      <c r="I5" s="160" t="s">
        <v>207</v>
      </c>
      <c r="J5" s="108" t="b">
        <v>1</v>
      </c>
      <c r="K5" s="109">
        <f t="shared" ca="1" si="0"/>
        <v>45670.34749</v>
      </c>
      <c r="L5" s="108" t="b">
        <v>1</v>
      </c>
      <c r="M5" s="109">
        <f t="shared" ca="1" si="1"/>
        <v>45670.34751</v>
      </c>
      <c r="N5" s="108" t="b">
        <v>0</v>
      </c>
      <c r="O5" s="109" t="str">
        <f t="shared" ca="1" si="2"/>
        <v/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45670.356370000001</v>
      </c>
      <c r="V5" s="161" t="s">
        <v>29</v>
      </c>
      <c r="W5" s="110" t="b">
        <v>1</v>
      </c>
      <c r="X5" s="162">
        <f t="shared" ca="1" si="6"/>
        <v>45670.360090000002</v>
      </c>
      <c r="Y5" s="163">
        <f t="shared" ca="1" si="7"/>
        <v>45670.34749</v>
      </c>
      <c r="Z5" s="163">
        <f t="shared" ca="1" si="8"/>
        <v>45670.360090000002</v>
      </c>
      <c r="AA5" s="164">
        <f t="shared" ca="1" si="9"/>
        <v>1.2603252319999999E-2</v>
      </c>
      <c r="AB5" s="111"/>
      <c r="AC5" s="114" t="s">
        <v>29</v>
      </c>
      <c r="AD5" s="115" t="str">
        <f>IFERROR(CHOOSE(MATCH(AC5, AD19:AD31, 0), AC19, AC20, AC21, AC22, AC23, AC24, AC25, AC26, AC27, AC28, AC29, AC30, AC31), "")</f>
        <v>HP2</v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/>
      <c r="E6" s="158"/>
      <c r="F6" s="158"/>
      <c r="G6" s="158"/>
      <c r="H6" s="169" t="s">
        <v>208</v>
      </c>
      <c r="I6" s="160" t="s">
        <v>209</v>
      </c>
      <c r="J6" s="108" t="b">
        <v>1</v>
      </c>
      <c r="K6" s="109">
        <f t="shared" ca="1" si="0"/>
        <v>45670.354679999997</v>
      </c>
      <c r="L6" s="108" t="b">
        <v>0</v>
      </c>
      <c r="M6" s="109" t="str">
        <f t="shared" ca="1" si="1"/>
        <v/>
      </c>
      <c r="N6" s="108" t="b">
        <v>0</v>
      </c>
      <c r="O6" s="109" t="str">
        <f t="shared" ca="1" si="2"/>
        <v/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45670.354780000001</v>
      </c>
      <c r="V6" s="161" t="s">
        <v>44</v>
      </c>
      <c r="W6" s="110" t="b">
        <v>1</v>
      </c>
      <c r="X6" s="162">
        <f t="shared" ca="1" si="6"/>
        <v>45670.362249999998</v>
      </c>
      <c r="Y6" s="163">
        <f t="shared" ca="1" si="7"/>
        <v>45670.354679999997</v>
      </c>
      <c r="Z6" s="163">
        <f t="shared" ca="1" si="8"/>
        <v>45670.362249999998</v>
      </c>
      <c r="AA6" s="164">
        <f t="shared" ca="1" si="9"/>
        <v>7.568368055E-3</v>
      </c>
      <c r="AB6" s="111"/>
      <c r="AC6" s="114" t="s">
        <v>23</v>
      </c>
      <c r="AD6" s="115" t="str">
        <f>IFERROR(CHOOSE(MATCH(AC6, AD19:AD31, 0), AC19, AC20, AC21, AC22, AC23, AC24, AC25, AC26, AC27, AC28, AC29, AC30, AC31), "")</f>
        <v>Front Desk</v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2</v>
      </c>
      <c r="C7" s="158"/>
      <c r="D7" s="158"/>
      <c r="E7" s="158"/>
      <c r="F7" s="158"/>
      <c r="G7" s="158"/>
      <c r="H7" s="189" t="s">
        <v>210</v>
      </c>
      <c r="I7" s="160" t="s">
        <v>211</v>
      </c>
      <c r="J7" s="108" t="b">
        <v>1</v>
      </c>
      <c r="K7" s="109">
        <f t="shared" ca="1" si="0"/>
        <v>45670.378680000002</v>
      </c>
      <c r="L7" s="108" t="b">
        <v>1</v>
      </c>
      <c r="M7" s="109">
        <f t="shared" ca="1" si="1"/>
        <v>45670.37876</v>
      </c>
      <c r="N7" s="108" t="b">
        <v>1</v>
      </c>
      <c r="O7" s="109">
        <f t="shared" ca="1" si="2"/>
        <v>45670.390229999997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45670.391510000001</v>
      </c>
      <c r="V7" s="161" t="s">
        <v>29</v>
      </c>
      <c r="W7" s="110" t="b">
        <v>1</v>
      </c>
      <c r="X7" s="162">
        <f t="shared" ca="1" si="6"/>
        <v>45670.409809999997</v>
      </c>
      <c r="Y7" s="163">
        <f t="shared" ca="1" si="7"/>
        <v>45670.378680000002</v>
      </c>
      <c r="Z7" s="163">
        <f t="shared" ca="1" si="8"/>
        <v>45670.409809999997</v>
      </c>
      <c r="AA7" s="164">
        <f t="shared" ca="1" si="9"/>
        <v>3.1133055560000001E-2</v>
      </c>
      <c r="AB7" s="111"/>
      <c r="AC7" s="114" t="s">
        <v>34</v>
      </c>
      <c r="AD7" s="116" t="str">
        <f>IFERROR(CHOOSE(MATCH(AC7, AD19:AD31, 0), AC19, AC20, AC21, AC22, AC23, AC24, AC25, AC26, AC27, AC28, AC29, AC30, AC31), "")</f>
        <v>HP1</v>
      </c>
      <c r="AE7" s="171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>
        <v>1</v>
      </c>
      <c r="C8" s="158"/>
      <c r="D8" s="158"/>
      <c r="E8" s="158"/>
      <c r="F8" s="158"/>
      <c r="G8" s="158"/>
      <c r="H8" s="117" t="s">
        <v>212</v>
      </c>
      <c r="I8" s="160" t="s">
        <v>213</v>
      </c>
      <c r="J8" s="108" t="b">
        <v>1</v>
      </c>
      <c r="K8" s="109">
        <f t="shared" ca="1" si="0"/>
        <v>45670.38235</v>
      </c>
      <c r="L8" s="108" t="b">
        <v>1</v>
      </c>
      <c r="M8" s="109">
        <f t="shared" ca="1" si="1"/>
        <v>45670.384559999999</v>
      </c>
      <c r="N8" s="108" t="b">
        <v>1</v>
      </c>
      <c r="O8" s="109">
        <f t="shared" ca="1" si="2"/>
        <v>45670.392749999999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45670.405910000001</v>
      </c>
      <c r="V8" s="161" t="s">
        <v>37</v>
      </c>
      <c r="W8" s="110" t="b">
        <v>1</v>
      </c>
      <c r="X8" s="162">
        <f t="shared" ca="1" si="6"/>
        <v>45670.421520000004</v>
      </c>
      <c r="Y8" s="163">
        <f t="shared" ca="1" si="7"/>
        <v>45670.38235</v>
      </c>
      <c r="Z8" s="163">
        <f t="shared" ca="1" si="8"/>
        <v>45670.421520000004</v>
      </c>
      <c r="AA8" s="164">
        <f t="shared" ca="1" si="9"/>
        <v>3.9168263889999999E-2</v>
      </c>
      <c r="AB8" s="111"/>
      <c r="AC8" s="114" t="s">
        <v>37</v>
      </c>
      <c r="AD8" s="116" t="str">
        <f>IFERROR(CHOOSE(MATCH(AC8, AD19:AD31, 0), AC19, AC20, AC21, AC22, AC23, AC24, AC25, AC26, AC27, AC28, AC29, AC30, AC31), "")</f>
        <v>HP3</v>
      </c>
      <c r="AE8" s="192" t="s">
        <v>214</v>
      </c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/>
      <c r="C9" s="158">
        <v>1</v>
      </c>
      <c r="D9" s="158"/>
      <c r="E9" s="158"/>
      <c r="F9" s="158"/>
      <c r="G9" s="158"/>
      <c r="H9" s="193" t="s">
        <v>215</v>
      </c>
      <c r="I9" s="179" t="s">
        <v>216</v>
      </c>
      <c r="J9" s="108" t="b">
        <v>1</v>
      </c>
      <c r="K9" s="109">
        <f t="shared" ca="1" si="0"/>
        <v>45670.393080000002</v>
      </c>
      <c r="L9" s="108" t="b">
        <v>1</v>
      </c>
      <c r="M9" s="109">
        <f t="shared" ca="1" si="1"/>
        <v>45670.393089999998</v>
      </c>
      <c r="N9" s="108" t="b">
        <v>1</v>
      </c>
      <c r="O9" s="109">
        <f t="shared" ca="1" si="2"/>
        <v>45670.40898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45670.411569999997</v>
      </c>
      <c r="V9" s="161" t="s">
        <v>29</v>
      </c>
      <c r="W9" s="110" t="b">
        <v>1</v>
      </c>
      <c r="X9" s="162">
        <f t="shared" ca="1" si="6"/>
        <v>45670.43851</v>
      </c>
      <c r="Y9" s="163">
        <f t="shared" ca="1" si="7"/>
        <v>45670.393080000002</v>
      </c>
      <c r="Z9" s="163">
        <f t="shared" ca="1" si="8"/>
        <v>45670.43851</v>
      </c>
      <c r="AA9" s="164">
        <f t="shared" ca="1" si="9"/>
        <v>4.5427152790000001E-2</v>
      </c>
      <c r="AB9" s="111"/>
      <c r="AC9" s="114" t="s">
        <v>40</v>
      </c>
      <c r="AD9" s="116" t="str">
        <f>IFERROR(CHOOSE(MATCH(AC9, AD19:AD31, 0), AC19, AC20, AC21, AC22, AC23, AC24, AC25, AC26, AC27, AC28, AC29, AC30, AC31), "")</f>
        <v/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/>
      <c r="E10" s="158"/>
      <c r="F10" s="158">
        <v>2</v>
      </c>
      <c r="G10" s="158"/>
      <c r="H10" s="193" t="s">
        <v>217</v>
      </c>
      <c r="I10" s="160" t="s">
        <v>86</v>
      </c>
      <c r="J10" s="108" t="b">
        <v>1</v>
      </c>
      <c r="K10" s="109">
        <f t="shared" ca="1" si="0"/>
        <v>45670.394670000001</v>
      </c>
      <c r="L10" s="108" t="b">
        <v>1</v>
      </c>
      <c r="M10" s="109">
        <f t="shared" ca="1" si="1"/>
        <v>45670.394789999998</v>
      </c>
      <c r="N10" s="108" t="b">
        <v>1</v>
      </c>
      <c r="O10" s="109">
        <f t="shared" ca="1" si="2"/>
        <v>45670.406940000001</v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45670.407930000001</v>
      </c>
      <c r="V10" s="161" t="s">
        <v>29</v>
      </c>
      <c r="W10" s="110" t="b">
        <v>1</v>
      </c>
      <c r="X10" s="162">
        <f t="shared" ca="1" si="6"/>
        <v>45670.418530000003</v>
      </c>
      <c r="Y10" s="163">
        <f t="shared" ca="1" si="7"/>
        <v>45670.394670000001</v>
      </c>
      <c r="Z10" s="163">
        <f t="shared" ca="1" si="8"/>
        <v>45670.418530000003</v>
      </c>
      <c r="AA10" s="164">
        <f t="shared" ca="1" si="9"/>
        <v>2.386063657E-2</v>
      </c>
      <c r="AB10" s="174"/>
      <c r="AC10" s="114" t="s">
        <v>41</v>
      </c>
      <c r="AD10" s="119" t="str">
        <f>IFERROR(CHOOSE(MATCH(AC10, AD19:AD31, 0), AC19, AC20, AC21, AC22, AC23, AC24, AC25, AC26, AC27, AC28, AC29, AC30, AC31),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/>
      <c r="F11" s="158">
        <v>2</v>
      </c>
      <c r="G11" s="158"/>
      <c r="H11" s="159" t="s">
        <v>218</v>
      </c>
      <c r="I11" s="160"/>
      <c r="J11" s="108" t="b">
        <v>1</v>
      </c>
      <c r="K11" s="109">
        <f t="shared" ca="1" si="0"/>
        <v>45670.39559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0</v>
      </c>
      <c r="U11" s="109" t="str">
        <f t="shared" ca="1" si="5"/>
        <v/>
      </c>
      <c r="V11" s="161"/>
      <c r="W11" s="110" t="b">
        <v>1</v>
      </c>
      <c r="X11" s="162">
        <f t="shared" ca="1" si="6"/>
        <v>45670.395640000002</v>
      </c>
      <c r="Y11" s="163">
        <f t="shared" ca="1" si="7"/>
        <v>45670.39559</v>
      </c>
      <c r="Z11" s="163">
        <f t="shared" ca="1" si="8"/>
        <v>45670.395640000002</v>
      </c>
      <c r="AA11" s="164">
        <f t="shared" ca="1" si="9"/>
        <v>4.7199071559999998E-5</v>
      </c>
      <c r="AB11" s="111"/>
      <c r="AC11" s="114" t="s">
        <v>42</v>
      </c>
      <c r="AD11" s="119" t="str">
        <f>IFERROR(CHOOSE(MATCH(AC11, AD19:AD31, 0), AC19, AC20, AC21, AC22, AC23, AC24, AC25, AC26, AC27, AC28, AC29, AC30, AC31), "")</f>
        <v>Peer</v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/>
      <c r="C12" s="158"/>
      <c r="D12" s="158"/>
      <c r="E12" s="158"/>
      <c r="F12" s="158">
        <v>1</v>
      </c>
      <c r="G12" s="158"/>
      <c r="H12" s="193" t="s">
        <v>219</v>
      </c>
      <c r="I12" s="160"/>
      <c r="J12" s="108" t="b">
        <v>1</v>
      </c>
      <c r="K12" s="109">
        <f t="shared" ca="1" si="0"/>
        <v>45670.397850000001</v>
      </c>
      <c r="L12" s="108" t="b">
        <v>0</v>
      </c>
      <c r="M12" s="109" t="str">
        <f t="shared" ca="1" si="1"/>
        <v/>
      </c>
      <c r="N12" s="108" t="b">
        <v>0</v>
      </c>
      <c r="O12" s="109" t="str">
        <f t="shared" ca="1" si="2"/>
        <v/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0</v>
      </c>
      <c r="U12" s="109" t="str">
        <f t="shared" ca="1" si="5"/>
        <v/>
      </c>
      <c r="V12" s="161"/>
      <c r="W12" s="110" t="b">
        <v>1</v>
      </c>
      <c r="X12" s="162">
        <f t="shared" ca="1" si="6"/>
        <v>45670.398639999999</v>
      </c>
      <c r="Y12" s="163">
        <f t="shared" ca="1" si="7"/>
        <v>45670.397850000001</v>
      </c>
      <c r="Z12" s="163">
        <f t="shared" ca="1" si="8"/>
        <v>45670.398639999999</v>
      </c>
      <c r="AA12" s="164">
        <f t="shared" ca="1" si="9"/>
        <v>7.8820601630000004E-4</v>
      </c>
      <c r="AB12" s="145"/>
      <c r="AC12" s="114" t="s">
        <v>43</v>
      </c>
      <c r="AD12" s="119" t="str">
        <f>IFERROR(CHOOSE(MATCH(AC12, AD19:AD31, 0), AC19, AC20, AC21, AC22, AC23, AC24, AC25, AC26, AC27, AC28, AC29, AC30, AC31), "")</f>
        <v>Intake</v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/>
      <c r="C13" s="158"/>
      <c r="D13" s="158">
        <v>1</v>
      </c>
      <c r="E13" s="158"/>
      <c r="F13" s="158"/>
      <c r="G13" s="158"/>
      <c r="H13" s="189" t="s">
        <v>220</v>
      </c>
      <c r="I13" s="160"/>
      <c r="J13" s="108" t="b">
        <v>1</v>
      </c>
      <c r="K13" s="109">
        <f t="shared" ca="1" si="0"/>
        <v>45670.402249999999</v>
      </c>
      <c r="L13" s="108" t="b">
        <v>1</v>
      </c>
      <c r="M13" s="109">
        <f t="shared" ca="1" si="1"/>
        <v>45670.402260000003</v>
      </c>
      <c r="N13" s="108" t="b">
        <v>1</v>
      </c>
      <c r="O13" s="109">
        <f t="shared" ca="1" si="2"/>
        <v>45670.412810000002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45670.412839999997</v>
      </c>
      <c r="V13" s="161" t="s">
        <v>37</v>
      </c>
      <c r="W13" s="110" t="b">
        <v>1</v>
      </c>
      <c r="X13" s="162">
        <f t="shared" ca="1" si="6"/>
        <v>45670.428890000003</v>
      </c>
      <c r="Y13" s="163">
        <f t="shared" ca="1" si="7"/>
        <v>45670.402249999999</v>
      </c>
      <c r="Z13" s="163">
        <f t="shared" ca="1" si="8"/>
        <v>45670.428890000003</v>
      </c>
      <c r="AA13" s="164">
        <f t="shared" ca="1" si="9"/>
        <v>2.6644803240000001E-2</v>
      </c>
      <c r="AB13" s="156"/>
      <c r="AC13" s="114" t="s">
        <v>44</v>
      </c>
      <c r="AD13" s="119" t="str">
        <f>IFERROR(CHOOSE(MATCH(AC13, AD19:AD31, 0), AC19, AC20, AC21, AC22, AC23, AC24, AC25, AC26, AC27, AC28, AC29, AC30, AC31), "")</f>
        <v/>
      </c>
      <c r="AE13" s="168" t="s">
        <v>221</v>
      </c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>
        <v>1</v>
      </c>
      <c r="G14" s="158"/>
      <c r="H14" s="193" t="s">
        <v>222</v>
      </c>
      <c r="I14" s="160" t="s">
        <v>223</v>
      </c>
      <c r="J14" s="108" t="b">
        <v>1</v>
      </c>
      <c r="K14" s="109">
        <f t="shared" ca="1" si="0"/>
        <v>45670.415670000002</v>
      </c>
      <c r="L14" s="108" t="b">
        <v>1</v>
      </c>
      <c r="M14" s="109">
        <f t="shared" ca="1" si="1"/>
        <v>45670.415679999998</v>
      </c>
      <c r="N14" s="108" t="b">
        <v>1</v>
      </c>
      <c r="O14" s="109">
        <f t="shared" ca="1" si="2"/>
        <v>45670.415679999998</v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0</v>
      </c>
      <c r="U14" s="109" t="str">
        <f t="shared" ca="1" si="5"/>
        <v/>
      </c>
      <c r="V14" s="161"/>
      <c r="W14" s="110" t="b">
        <v>1</v>
      </c>
      <c r="X14" s="162">
        <f t="shared" ca="1" si="6"/>
        <v>45670.415699999998</v>
      </c>
      <c r="Y14" s="163">
        <f t="shared" ca="1" si="7"/>
        <v>45670.415670000002</v>
      </c>
      <c r="Z14" s="163">
        <f t="shared" ca="1" si="8"/>
        <v>45670.415699999998</v>
      </c>
      <c r="AA14" s="164">
        <f t="shared" ca="1" si="9"/>
        <v>3.0763883839999998E-5</v>
      </c>
      <c r="AB14" s="120"/>
      <c r="AC14" s="114" t="s">
        <v>45</v>
      </c>
      <c r="AD14" s="119" t="str">
        <f>IFERROR(CHOOSE(MATCH(AC14, AD19:AD31, 0), AC19, AC20, AC21, AC22, AC23, AC24, AC25, AC26, AC27, AC28, AC29, AC30, AC31),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/>
      <c r="C15" s="158">
        <v>1</v>
      </c>
      <c r="D15" s="158"/>
      <c r="E15" s="158"/>
      <c r="F15" s="158"/>
      <c r="G15" s="158"/>
      <c r="H15" s="169" t="s">
        <v>224</v>
      </c>
      <c r="I15" s="160"/>
      <c r="J15" s="108" t="b">
        <v>1</v>
      </c>
      <c r="K15" s="109">
        <f t="shared" ca="1" si="0"/>
        <v>45670.433749999997</v>
      </c>
      <c r="L15" s="108" t="b">
        <v>1</v>
      </c>
      <c r="M15" s="109">
        <f t="shared" ca="1" si="1"/>
        <v>45670.438439999998</v>
      </c>
      <c r="N15" s="108" t="b">
        <v>1</v>
      </c>
      <c r="O15" s="109">
        <f t="shared" ca="1" si="2"/>
        <v>45670.438450000001</v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1</v>
      </c>
      <c r="U15" s="109">
        <f t="shared" ca="1" si="5"/>
        <v>45670.443160000003</v>
      </c>
      <c r="V15" s="161" t="s">
        <v>29</v>
      </c>
      <c r="W15" s="110" t="b">
        <v>1</v>
      </c>
      <c r="X15" s="162">
        <f t="shared" ca="1" si="6"/>
        <v>45670.504739999997</v>
      </c>
      <c r="Y15" s="163">
        <f t="shared" ca="1" si="7"/>
        <v>45670.433749999997</v>
      </c>
      <c r="Z15" s="163">
        <f t="shared" ca="1" si="8"/>
        <v>45670.504739999997</v>
      </c>
      <c r="AA15" s="164">
        <f t="shared" ca="1" si="9"/>
        <v>7.0987013900000007E-2</v>
      </c>
      <c r="AB15" s="120"/>
      <c r="AC15" s="114" t="s">
        <v>46</v>
      </c>
      <c r="AD15" s="119" t="str">
        <f>IFERROR(CHOOSE(MATCH(AC15, AD19:AD31, 0), AC19, AC20, AC21, AC22, AC23, AC24, AC25, AC26, AC27, AC28, AC29, AC30, AC31),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/>
      <c r="C16" s="158"/>
      <c r="D16" s="158"/>
      <c r="E16" s="158">
        <v>2</v>
      </c>
      <c r="F16" s="158"/>
      <c r="G16" s="158"/>
      <c r="H16" s="193" t="s">
        <v>225</v>
      </c>
      <c r="I16" s="160" t="s">
        <v>226</v>
      </c>
      <c r="J16" s="108" t="b">
        <v>1</v>
      </c>
      <c r="K16" s="109">
        <f t="shared" ca="1" si="0"/>
        <v>45670.440900000001</v>
      </c>
      <c r="L16" s="108" t="b">
        <v>1</v>
      </c>
      <c r="M16" s="109">
        <f t="shared" ca="1" si="1"/>
        <v>45670.441469999998</v>
      </c>
      <c r="N16" s="108" t="b">
        <v>1</v>
      </c>
      <c r="O16" s="109">
        <f t="shared" ca="1" si="2"/>
        <v>45670.443879999999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45670.504739999997</v>
      </c>
      <c r="V16" s="161" t="s">
        <v>37</v>
      </c>
      <c r="W16" s="110" t="b">
        <v>1</v>
      </c>
      <c r="X16" s="162">
        <f t="shared" ca="1" si="6"/>
        <v>45670.504739999997</v>
      </c>
      <c r="Y16" s="163">
        <f t="shared" ca="1" si="7"/>
        <v>45670.440900000001</v>
      </c>
      <c r="Z16" s="163">
        <f t="shared" ca="1" si="8"/>
        <v>45670.504739999997</v>
      </c>
      <c r="AA16" s="164">
        <f t="shared" ca="1" si="9"/>
        <v>6.3836226849999997E-2</v>
      </c>
      <c r="AB16" s="145"/>
      <c r="AC16" s="114" t="s">
        <v>47</v>
      </c>
      <c r="AD16" s="121" t="str">
        <f>IFERROR(CHOOSE(MATCH(AC16, AD19:AD31, 0), AC19, AC20, AC21, AC22, AC23, AC24, AC25, AC26, AC27, AC28, AC29, AC30, AC31),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30" customHeight="1" x14ac:dyDescent="0.35">
      <c r="A17" s="157"/>
      <c r="B17" s="158"/>
      <c r="C17" s="158"/>
      <c r="D17" s="158"/>
      <c r="E17" s="158">
        <v>1</v>
      </c>
      <c r="F17" s="158">
        <v>1</v>
      </c>
      <c r="G17" s="158"/>
      <c r="H17" s="169" t="s">
        <v>227</v>
      </c>
      <c r="I17" s="160" t="s">
        <v>228</v>
      </c>
      <c r="J17" s="108" t="b">
        <v>1</v>
      </c>
      <c r="K17" s="109">
        <f t="shared" ca="1" si="0"/>
        <v>45670.441870000002</v>
      </c>
      <c r="L17" s="108" t="b">
        <v>0</v>
      </c>
      <c r="M17" s="109" t="str">
        <f t="shared" ca="1" si="1"/>
        <v/>
      </c>
      <c r="N17" s="108" t="b">
        <v>0</v>
      </c>
      <c r="O17" s="109" t="str">
        <f t="shared" ca="1" si="2"/>
        <v/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45670.441910000001</v>
      </c>
      <c r="V17" s="161" t="s">
        <v>37</v>
      </c>
      <c r="W17" s="110" t="b">
        <v>1</v>
      </c>
      <c r="X17" s="162">
        <f t="shared" ca="1" si="6"/>
        <v>45670.504739999997</v>
      </c>
      <c r="Y17" s="163">
        <f t="shared" ca="1" si="7"/>
        <v>45670.441870000002</v>
      </c>
      <c r="Z17" s="163">
        <f t="shared" ca="1" si="8"/>
        <v>45670.504739999997</v>
      </c>
      <c r="AA17" s="164">
        <f t="shared" ca="1" si="9"/>
        <v>6.2868726850000001E-2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/>
      <c r="C18" s="158"/>
      <c r="D18" s="158"/>
      <c r="E18" s="158">
        <v>1</v>
      </c>
      <c r="F18" s="158"/>
      <c r="G18" s="158"/>
      <c r="H18" s="117" t="s">
        <v>229</v>
      </c>
      <c r="I18" s="160" t="s">
        <v>230</v>
      </c>
      <c r="J18" s="108" t="b">
        <v>1</v>
      </c>
      <c r="K18" s="109">
        <f t="shared" ca="1" si="0"/>
        <v>45670.44472</v>
      </c>
      <c r="L18" s="108" t="b">
        <v>0</v>
      </c>
      <c r="M18" s="109" t="str">
        <f t="shared" ca="1" si="1"/>
        <v/>
      </c>
      <c r="N18" s="108" t="b">
        <v>1</v>
      </c>
      <c r="O18" s="109">
        <f t="shared" ca="1" si="2"/>
        <v>45670.449099999998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45670.44915</v>
      </c>
      <c r="V18" s="161" t="s">
        <v>37</v>
      </c>
      <c r="W18" s="110" t="b">
        <v>1</v>
      </c>
      <c r="X18" s="162">
        <f t="shared" ca="1" si="6"/>
        <v>45670.504739999997</v>
      </c>
      <c r="Y18" s="163">
        <f t="shared" ca="1" si="7"/>
        <v>45670.44472</v>
      </c>
      <c r="Z18" s="163">
        <f t="shared" ca="1" si="8"/>
        <v>45670.504739999997</v>
      </c>
      <c r="AA18" s="164">
        <f t="shared" ca="1" si="9"/>
        <v>6.0017511570000001E-2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/>
      <c r="C19" s="158"/>
      <c r="D19" s="158"/>
      <c r="E19" s="158"/>
      <c r="F19" s="158">
        <v>1</v>
      </c>
      <c r="G19" s="158"/>
      <c r="H19" s="159" t="s">
        <v>231</v>
      </c>
      <c r="I19" s="160"/>
      <c r="J19" s="108" t="b">
        <v>1</v>
      </c>
      <c r="K19" s="109">
        <f t="shared" ca="1" si="0"/>
        <v>45670.504739999997</v>
      </c>
      <c r="L19" s="108" t="b">
        <v>0</v>
      </c>
      <c r="M19" s="109" t="str">
        <f t="shared" ca="1" si="1"/>
        <v/>
      </c>
      <c r="N19" s="108" t="b">
        <v>0</v>
      </c>
      <c r="O19" s="109" t="str">
        <f t="shared" ca="1" si="2"/>
        <v/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0</v>
      </c>
      <c r="U19" s="109" t="str">
        <f t="shared" ca="1" si="5"/>
        <v/>
      </c>
      <c r="V19" s="161"/>
      <c r="W19" s="110" t="b">
        <v>1</v>
      </c>
      <c r="X19" s="162">
        <f t="shared" ca="1" si="6"/>
        <v>45670.504739999997</v>
      </c>
      <c r="Y19" s="163">
        <f t="shared" ca="1" si="7"/>
        <v>45670.504739999997</v>
      </c>
      <c r="Z19" s="163">
        <f t="shared" ca="1" si="8"/>
        <v>45670.504739999997</v>
      </c>
      <c r="AA19" s="164">
        <f t="shared" ca="1" si="9"/>
        <v>0</v>
      </c>
      <c r="AB19" s="120"/>
      <c r="AC19" s="123" t="s">
        <v>49</v>
      </c>
      <c r="AD19" s="124" t="s">
        <v>23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/>
      <c r="C20" s="158"/>
      <c r="D20" s="158">
        <v>2</v>
      </c>
      <c r="E20" s="158"/>
      <c r="F20" s="158"/>
      <c r="G20" s="158"/>
      <c r="H20" s="169" t="s">
        <v>232</v>
      </c>
      <c r="I20" s="160"/>
      <c r="J20" s="108" t="b">
        <v>1</v>
      </c>
      <c r="K20" s="109">
        <f t="shared" ca="1" si="0"/>
        <v>45670.504739999997</v>
      </c>
      <c r="L20" s="108" t="b">
        <v>1</v>
      </c>
      <c r="M20" s="109">
        <f t="shared" ca="1" si="1"/>
        <v>45670.504739999997</v>
      </c>
      <c r="N20" s="108" t="b">
        <v>1</v>
      </c>
      <c r="O20" s="109">
        <f t="shared" ca="1" si="2"/>
        <v>45670.504739999997</v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45670.504739999997</v>
      </c>
      <c r="V20" s="161" t="s">
        <v>29</v>
      </c>
      <c r="W20" s="110" t="b">
        <v>1</v>
      </c>
      <c r="X20" s="162">
        <f t="shared" ca="1" si="6"/>
        <v>45670.504739999997</v>
      </c>
      <c r="Y20" s="163">
        <f t="shared" ca="1" si="7"/>
        <v>45670.504739999997</v>
      </c>
      <c r="Z20" s="163">
        <f t="shared" ca="1" si="8"/>
        <v>45670.504739999997</v>
      </c>
      <c r="AA20" s="164">
        <f t="shared" ca="1" si="9"/>
        <v>0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/>
      <c r="C21" s="158"/>
      <c r="D21" s="158">
        <v>1</v>
      </c>
      <c r="E21" s="158"/>
      <c r="F21" s="158"/>
      <c r="G21" s="158"/>
      <c r="H21" s="159" t="s">
        <v>233</v>
      </c>
      <c r="I21" s="160"/>
      <c r="J21" s="108" t="b">
        <v>1</v>
      </c>
      <c r="K21" s="109">
        <f t="shared" ca="1" si="0"/>
        <v>45670.504739999997</v>
      </c>
      <c r="L21" s="108" t="b">
        <v>1</v>
      </c>
      <c r="M21" s="109">
        <f t="shared" ca="1" si="1"/>
        <v>45670.504739999997</v>
      </c>
      <c r="N21" s="108" t="b">
        <v>1</v>
      </c>
      <c r="O21" s="109">
        <f t="shared" ca="1" si="2"/>
        <v>45670.504739999997</v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1</v>
      </c>
      <c r="U21" s="109">
        <f t="shared" ca="1" si="5"/>
        <v>45670.504739999997</v>
      </c>
      <c r="V21" s="161" t="s">
        <v>37</v>
      </c>
      <c r="W21" s="110" t="b">
        <v>1</v>
      </c>
      <c r="X21" s="162">
        <f t="shared" ca="1" si="6"/>
        <v>45670.504739999997</v>
      </c>
      <c r="Y21" s="163">
        <f t="shared" ca="1" si="7"/>
        <v>45670.504739999997</v>
      </c>
      <c r="Z21" s="163">
        <f t="shared" ca="1" si="8"/>
        <v>45670.504739999997</v>
      </c>
      <c r="AA21" s="164">
        <f t="shared" ca="1" si="9"/>
        <v>0</v>
      </c>
      <c r="AB21" s="145"/>
      <c r="AC21" s="126" t="s">
        <v>50</v>
      </c>
      <c r="AD21" s="125" t="s">
        <v>43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/>
      <c r="C22" s="158"/>
      <c r="D22" s="158">
        <v>1</v>
      </c>
      <c r="E22" s="158"/>
      <c r="F22" s="158">
        <v>2</v>
      </c>
      <c r="G22" s="158"/>
      <c r="H22" s="127" t="s">
        <v>234</v>
      </c>
      <c r="I22" s="160"/>
      <c r="J22" s="108" t="b">
        <v>1</v>
      </c>
      <c r="K22" s="109">
        <f t="shared" ca="1" si="0"/>
        <v>45670.504739999997</v>
      </c>
      <c r="L22" s="108" t="b">
        <v>1</v>
      </c>
      <c r="M22" s="109">
        <f t="shared" ca="1" si="1"/>
        <v>45670.504739999997</v>
      </c>
      <c r="N22" s="108" t="b">
        <v>1</v>
      </c>
      <c r="O22" s="109">
        <f t="shared" ca="1" si="2"/>
        <v>45670.504739999997</v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45670.504739999997</v>
      </c>
      <c r="V22" s="161" t="s">
        <v>37</v>
      </c>
      <c r="W22" s="110" t="b">
        <v>1</v>
      </c>
      <c r="X22" s="162">
        <f t="shared" ca="1" si="6"/>
        <v>45670.504739999997</v>
      </c>
      <c r="Y22" s="163">
        <f t="shared" ca="1" si="7"/>
        <v>45670.504739999997</v>
      </c>
      <c r="Z22" s="163">
        <f t="shared" ca="1" si="8"/>
        <v>45670.504739999997</v>
      </c>
      <c r="AA22" s="164">
        <f t="shared" ca="1" si="9"/>
        <v>0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/>
      <c r="C23" s="158"/>
      <c r="D23" s="158">
        <v>1</v>
      </c>
      <c r="E23" s="158"/>
      <c r="F23" s="158"/>
      <c r="G23" s="158"/>
      <c r="H23" s="159" t="s">
        <v>235</v>
      </c>
      <c r="I23" s="160"/>
      <c r="J23" s="108" t="b">
        <v>1</v>
      </c>
      <c r="K23" s="109">
        <f t="shared" ca="1" si="0"/>
        <v>45670.504739999997</v>
      </c>
      <c r="L23" s="108" t="b">
        <v>1</v>
      </c>
      <c r="M23" s="109">
        <f t="shared" ca="1" si="1"/>
        <v>45670.504739999997</v>
      </c>
      <c r="N23" s="108" t="b">
        <v>1</v>
      </c>
      <c r="O23" s="109">
        <f t="shared" ca="1" si="2"/>
        <v>45670.504739999997</v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45670.504739999997</v>
      </c>
      <c r="V23" s="161" t="s">
        <v>29</v>
      </c>
      <c r="W23" s="110" t="b">
        <v>1</v>
      </c>
      <c r="X23" s="162">
        <f t="shared" ca="1" si="6"/>
        <v>45670.504739999997</v>
      </c>
      <c r="Y23" s="163">
        <f t="shared" ca="1" si="7"/>
        <v>45670.504739999997</v>
      </c>
      <c r="Z23" s="163">
        <f t="shared" ca="1" si="8"/>
        <v>45670.504739999997</v>
      </c>
      <c r="AA23" s="164">
        <f t="shared" ca="1" si="9"/>
        <v>1.157604856E-8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/>
      <c r="C24" s="158"/>
      <c r="D24" s="158"/>
      <c r="E24" s="158"/>
      <c r="F24" s="158">
        <v>2</v>
      </c>
      <c r="G24" s="158"/>
      <c r="H24" s="159" t="s">
        <v>236</v>
      </c>
      <c r="I24" s="160"/>
      <c r="J24" s="108" t="b">
        <v>1</v>
      </c>
      <c r="K24" s="109">
        <f t="shared" ca="1" si="0"/>
        <v>45670.510110000003</v>
      </c>
      <c r="L24" s="108" t="b">
        <v>0</v>
      </c>
      <c r="M24" s="109" t="str">
        <f t="shared" ca="1" si="1"/>
        <v/>
      </c>
      <c r="N24" s="108" t="b">
        <v>0</v>
      </c>
      <c r="O24" s="109" t="str">
        <f t="shared" ca="1" si="2"/>
        <v/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0</v>
      </c>
      <c r="U24" s="109" t="str">
        <f t="shared" ca="1" si="5"/>
        <v/>
      </c>
      <c r="V24" s="161"/>
      <c r="W24" s="110" t="b">
        <v>1</v>
      </c>
      <c r="X24" s="162">
        <f t="shared" ca="1" si="6"/>
        <v>45670.510130000002</v>
      </c>
      <c r="Y24" s="163">
        <f t="shared" ca="1" si="7"/>
        <v>45670.510110000003</v>
      </c>
      <c r="Z24" s="163">
        <f t="shared" ca="1" si="8"/>
        <v>45670.510130000002</v>
      </c>
      <c r="AA24" s="164">
        <f t="shared" ca="1" si="9"/>
        <v>2.2476844610000001E-5</v>
      </c>
      <c r="AB24" s="145"/>
      <c r="AC24" s="128" t="s">
        <v>52</v>
      </c>
      <c r="AD24" s="125" t="s">
        <v>34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>
        <v>1</v>
      </c>
      <c r="C25" s="158">
        <v>1</v>
      </c>
      <c r="D25" s="158"/>
      <c r="E25" s="158"/>
      <c r="F25" s="158"/>
      <c r="G25" s="158"/>
      <c r="H25" s="193" t="s">
        <v>237</v>
      </c>
      <c r="I25" s="160" t="s">
        <v>238</v>
      </c>
      <c r="J25" s="108" t="b">
        <v>1</v>
      </c>
      <c r="K25" s="109">
        <f t="shared" ca="1" si="0"/>
        <v>45670.559500000003</v>
      </c>
      <c r="L25" s="108" t="b">
        <v>1</v>
      </c>
      <c r="M25" s="109">
        <f t="shared" ca="1" si="1"/>
        <v>45670.560879999997</v>
      </c>
      <c r="N25" s="108" t="b">
        <v>1</v>
      </c>
      <c r="O25" s="109">
        <f t="shared" ca="1" si="2"/>
        <v>45670.571369999998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45670.574220000002</v>
      </c>
      <c r="V25" s="161" t="s">
        <v>29</v>
      </c>
      <c r="W25" s="110" t="b">
        <v>1</v>
      </c>
      <c r="X25" s="162">
        <f t="shared" ca="1" si="6"/>
        <v>45670.696680000001</v>
      </c>
      <c r="Y25" s="163">
        <f t="shared" ca="1" si="7"/>
        <v>45670.559500000003</v>
      </c>
      <c r="Z25" s="163">
        <f t="shared" ca="1" si="8"/>
        <v>45670.696680000001</v>
      </c>
      <c r="AA25" s="164">
        <f t="shared" ca="1" si="9"/>
        <v>0.13718710649999999</v>
      </c>
      <c r="AB25" s="145"/>
      <c r="AC25" s="128" t="s">
        <v>53</v>
      </c>
      <c r="AD25" s="125" t="s">
        <v>29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/>
      <c r="E26" s="158"/>
      <c r="F26" s="158">
        <v>1</v>
      </c>
      <c r="G26" s="158"/>
      <c r="H26" s="169" t="s">
        <v>239</v>
      </c>
      <c r="I26" s="160"/>
      <c r="J26" s="108" t="b">
        <v>1</v>
      </c>
      <c r="K26" s="109">
        <f t="shared" ca="1" si="0"/>
        <v>45670.564180000001</v>
      </c>
      <c r="L26" s="108" t="b">
        <v>0</v>
      </c>
      <c r="M26" s="109" t="str">
        <f t="shared" ca="1" si="1"/>
        <v/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0</v>
      </c>
      <c r="U26" s="109" t="str">
        <f t="shared" ca="1" si="5"/>
        <v/>
      </c>
      <c r="V26" s="161"/>
      <c r="W26" s="110" t="b">
        <v>1</v>
      </c>
      <c r="X26" s="162">
        <f t="shared" ca="1" si="6"/>
        <v>45670.564200000001</v>
      </c>
      <c r="Y26" s="163">
        <f t="shared" ca="1" si="7"/>
        <v>45670.564180000001</v>
      </c>
      <c r="Z26" s="163">
        <f t="shared" ca="1" si="8"/>
        <v>45670.564200000001</v>
      </c>
      <c r="AA26" s="164">
        <f t="shared" ca="1" si="9"/>
        <v>1.870370761E-5</v>
      </c>
      <c r="AB26" s="145"/>
      <c r="AC26" s="128" t="s">
        <v>54</v>
      </c>
      <c r="AD26" s="125" t="s">
        <v>37</v>
      </c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/>
      <c r="C27" s="158"/>
      <c r="D27" s="158"/>
      <c r="E27" s="158">
        <v>1</v>
      </c>
      <c r="F27" s="158"/>
      <c r="G27" s="158"/>
      <c r="H27" s="178" t="s">
        <v>240</v>
      </c>
      <c r="I27" s="160" t="s">
        <v>241</v>
      </c>
      <c r="J27" s="108" t="b">
        <v>1</v>
      </c>
      <c r="K27" s="109">
        <f t="shared" ca="1" si="0"/>
        <v>45670.57144</v>
      </c>
      <c r="L27" s="108" t="b">
        <v>0</v>
      </c>
      <c r="M27" s="109" t="str">
        <f t="shared" ca="1" si="1"/>
        <v/>
      </c>
      <c r="N27" s="108" t="b">
        <v>0</v>
      </c>
      <c r="O27" s="109" t="str">
        <f t="shared" ca="1" si="2"/>
        <v/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1</v>
      </c>
      <c r="U27" s="109">
        <f t="shared" ca="1" si="5"/>
        <v>45670.571969999997</v>
      </c>
      <c r="V27" s="161" t="s">
        <v>37</v>
      </c>
      <c r="W27" s="110" t="b">
        <v>1</v>
      </c>
      <c r="X27" s="162">
        <f t="shared" ca="1" si="6"/>
        <v>45670.58741</v>
      </c>
      <c r="Y27" s="163">
        <f t="shared" ca="1" si="7"/>
        <v>45670.57144</v>
      </c>
      <c r="Z27" s="163">
        <f t="shared" ca="1" si="8"/>
        <v>45670.58741</v>
      </c>
      <c r="AA27" s="164">
        <f t="shared" ca="1" si="9"/>
        <v>1.5967557869999999E-2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30" customHeight="1" x14ac:dyDescent="0.45">
      <c r="A28" s="157"/>
      <c r="B28" s="158"/>
      <c r="C28" s="158"/>
      <c r="D28" s="158"/>
      <c r="E28" s="158"/>
      <c r="F28" s="158">
        <v>2</v>
      </c>
      <c r="G28" s="158"/>
      <c r="H28" s="117" t="s">
        <v>242</v>
      </c>
      <c r="I28" s="179"/>
      <c r="J28" s="108" t="b">
        <v>1</v>
      </c>
      <c r="K28" s="109">
        <f t="shared" ca="1" si="0"/>
        <v>45670.579149999998</v>
      </c>
      <c r="L28" s="108" t="b">
        <v>0</v>
      </c>
      <c r="M28" s="109" t="str">
        <f t="shared" ca="1" si="1"/>
        <v/>
      </c>
      <c r="N28" s="108" t="b">
        <v>0</v>
      </c>
      <c r="O28" s="109" t="str">
        <f t="shared" ca="1" si="2"/>
        <v/>
      </c>
      <c r="P28" s="108" t="b">
        <v>0</v>
      </c>
      <c r="Q28" s="109" t="str">
        <f t="shared" ca="1" si="3"/>
        <v/>
      </c>
      <c r="R28" s="108" t="b">
        <v>0</v>
      </c>
      <c r="S28" s="109" t="str">
        <f t="shared" ca="1" si="4"/>
        <v/>
      </c>
      <c r="T28" s="108" t="b">
        <v>0</v>
      </c>
      <c r="U28" s="109" t="str">
        <f t="shared" ca="1" si="5"/>
        <v/>
      </c>
      <c r="V28" s="161"/>
      <c r="W28" s="110" t="b">
        <v>1</v>
      </c>
      <c r="X28" s="162">
        <f t="shared" ca="1" si="6"/>
        <v>45670.579189999997</v>
      </c>
      <c r="Y28" s="163">
        <f t="shared" ca="1" si="7"/>
        <v>45670.579149999998</v>
      </c>
      <c r="Z28" s="163">
        <f t="shared" ca="1" si="8"/>
        <v>45670.579189999997</v>
      </c>
      <c r="AA28" s="164">
        <f t="shared" ca="1" si="9"/>
        <v>4.2476851379999999E-5</v>
      </c>
      <c r="AB28" s="145"/>
      <c r="AC28" s="128" t="s">
        <v>56</v>
      </c>
      <c r="AD28" s="125"/>
      <c r="AE28" s="175"/>
      <c r="AF28" s="145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30" customHeight="1" x14ac:dyDescent="0.45">
      <c r="A29" s="157"/>
      <c r="B29" s="158"/>
      <c r="C29" s="158"/>
      <c r="D29" s="158"/>
      <c r="E29" s="158"/>
      <c r="F29" s="158">
        <v>2</v>
      </c>
      <c r="G29" s="158"/>
      <c r="H29" s="193" t="s">
        <v>243</v>
      </c>
      <c r="I29" s="160" t="s">
        <v>244</v>
      </c>
      <c r="J29" s="108" t="b">
        <v>1</v>
      </c>
      <c r="K29" s="109">
        <f t="shared" ca="1" si="0"/>
        <v>45670.586739999999</v>
      </c>
      <c r="L29" s="108" t="b">
        <v>0</v>
      </c>
      <c r="M29" s="109" t="str">
        <f t="shared" ca="1" si="1"/>
        <v/>
      </c>
      <c r="N29" s="108" t="b">
        <v>0</v>
      </c>
      <c r="O29" s="109" t="str">
        <f t="shared" ca="1" si="2"/>
        <v/>
      </c>
      <c r="P29" s="108" t="b">
        <v>0</v>
      </c>
      <c r="Q29" s="109" t="str">
        <f t="shared" ca="1" si="3"/>
        <v/>
      </c>
      <c r="R29" s="108" t="b">
        <v>0</v>
      </c>
      <c r="S29" s="109" t="str">
        <f t="shared" ca="1" si="4"/>
        <v/>
      </c>
      <c r="T29" s="108" t="b">
        <v>1</v>
      </c>
      <c r="U29" s="109">
        <f t="shared" ca="1" si="5"/>
        <v>45670.696680000001</v>
      </c>
      <c r="V29" s="161" t="s">
        <v>37</v>
      </c>
      <c r="W29" s="110" t="b">
        <v>1</v>
      </c>
      <c r="X29" s="162">
        <f t="shared" ca="1" si="6"/>
        <v>45670.696680000001</v>
      </c>
      <c r="Y29" s="163">
        <f t="shared" ca="1" si="7"/>
        <v>45670.586739999999</v>
      </c>
      <c r="Z29" s="163">
        <f t="shared" ca="1" si="8"/>
        <v>45670.696680000001</v>
      </c>
      <c r="AA29" s="164">
        <f t="shared" ca="1" si="9"/>
        <v>0.1099457407</v>
      </c>
      <c r="AB29" s="145"/>
      <c r="AC29" s="128" t="s">
        <v>57</v>
      </c>
      <c r="AD29" s="125"/>
      <c r="AE29" s="175"/>
      <c r="AF29" s="145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30" customHeight="1" x14ac:dyDescent="0.45">
      <c r="A30" s="157"/>
      <c r="B30" s="158"/>
      <c r="C30" s="158"/>
      <c r="D30" s="158"/>
      <c r="E30" s="158"/>
      <c r="F30" s="158">
        <v>2</v>
      </c>
      <c r="G30" s="158"/>
      <c r="H30" s="117" t="s">
        <v>242</v>
      </c>
      <c r="I30" s="160"/>
      <c r="J30" s="108" t="b">
        <v>1</v>
      </c>
      <c r="K30" s="109">
        <f t="shared" ca="1" si="0"/>
        <v>45670.587979999997</v>
      </c>
      <c r="L30" s="108" t="b">
        <v>0</v>
      </c>
      <c r="M30" s="109" t="str">
        <f t="shared" ca="1" si="1"/>
        <v/>
      </c>
      <c r="N30" s="108" t="b">
        <v>0</v>
      </c>
      <c r="O30" s="109" t="str">
        <f t="shared" ca="1" si="2"/>
        <v/>
      </c>
      <c r="P30" s="108" t="b">
        <v>0</v>
      </c>
      <c r="Q30" s="109" t="str">
        <f t="shared" ca="1" si="3"/>
        <v/>
      </c>
      <c r="R30" s="108" t="b">
        <v>0</v>
      </c>
      <c r="S30" s="109" t="str">
        <f t="shared" ca="1" si="4"/>
        <v/>
      </c>
      <c r="T30" s="108" t="b">
        <v>0</v>
      </c>
      <c r="U30" s="109" t="str">
        <f t="shared" ca="1" si="5"/>
        <v/>
      </c>
      <c r="V30" s="161"/>
      <c r="W30" s="110" t="b">
        <v>1</v>
      </c>
      <c r="X30" s="162">
        <f t="shared" ca="1" si="6"/>
        <v>45670.588029999999</v>
      </c>
      <c r="Y30" s="163">
        <f t="shared" ca="1" si="7"/>
        <v>45670.587979999997</v>
      </c>
      <c r="Z30" s="163">
        <f t="shared" ca="1" si="8"/>
        <v>45670.588029999999</v>
      </c>
      <c r="AA30" s="164">
        <f t="shared" ca="1" si="9"/>
        <v>5.1469905879999998E-5</v>
      </c>
      <c r="AB30" s="145"/>
      <c r="AC30" s="129" t="s">
        <v>58</v>
      </c>
      <c r="AD30" s="124" t="s">
        <v>42</v>
      </c>
      <c r="AE30" s="175"/>
      <c r="AF30" s="145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30" customHeight="1" x14ac:dyDescent="0.35">
      <c r="A31" s="157"/>
      <c r="B31" s="158"/>
      <c r="C31" s="158"/>
      <c r="D31" s="158">
        <v>1</v>
      </c>
      <c r="E31" s="158"/>
      <c r="F31" s="158"/>
      <c r="G31" s="158"/>
      <c r="H31" s="117" t="s">
        <v>245</v>
      </c>
      <c r="I31" s="160" t="s">
        <v>164</v>
      </c>
      <c r="J31" s="108" t="b">
        <v>1</v>
      </c>
      <c r="K31" s="109">
        <f t="shared" ca="1" si="0"/>
        <v>45670.696680000001</v>
      </c>
      <c r="L31" s="108" t="b">
        <v>1</v>
      </c>
      <c r="M31" s="109">
        <f t="shared" ca="1" si="1"/>
        <v>45670.696680000001</v>
      </c>
      <c r="N31" s="108" t="b">
        <v>0</v>
      </c>
      <c r="O31" s="109" t="str">
        <f t="shared" ca="1" si="2"/>
        <v/>
      </c>
      <c r="P31" s="108" t="b">
        <v>0</v>
      </c>
      <c r="Q31" s="109" t="str">
        <f t="shared" ca="1" si="3"/>
        <v/>
      </c>
      <c r="R31" s="108" t="b">
        <v>0</v>
      </c>
      <c r="S31" s="109" t="str">
        <f t="shared" ca="1" si="4"/>
        <v/>
      </c>
      <c r="T31" s="108" t="b">
        <v>1</v>
      </c>
      <c r="U31" s="109">
        <f t="shared" ca="1" si="5"/>
        <v>45670.696680000001</v>
      </c>
      <c r="V31" s="161" t="s">
        <v>29</v>
      </c>
      <c r="W31" s="110" t="b">
        <v>1</v>
      </c>
      <c r="X31" s="162">
        <f t="shared" ca="1" si="6"/>
        <v>45670.696680000001</v>
      </c>
      <c r="Y31" s="163">
        <f t="shared" ca="1" si="7"/>
        <v>45670.696680000001</v>
      </c>
      <c r="Z31" s="163">
        <f t="shared" ca="1" si="8"/>
        <v>45670.696680000001</v>
      </c>
      <c r="AA31" s="164">
        <f t="shared" ca="1" si="9"/>
        <v>0</v>
      </c>
      <c r="AB31" s="145"/>
      <c r="AC31" s="145"/>
      <c r="AD31" s="145"/>
      <c r="AE31" s="138"/>
      <c r="AF31" s="145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30" customHeight="1" x14ac:dyDescent="0.45">
      <c r="A32" s="157"/>
      <c r="B32" s="158"/>
      <c r="C32" s="158">
        <v>1</v>
      </c>
      <c r="D32" s="158"/>
      <c r="E32" s="158"/>
      <c r="F32" s="158">
        <v>1</v>
      </c>
      <c r="G32" s="158"/>
      <c r="H32" s="193" t="s">
        <v>246</v>
      </c>
      <c r="I32" s="160" t="s">
        <v>247</v>
      </c>
      <c r="J32" s="108" t="b">
        <v>1</v>
      </c>
      <c r="K32" s="109">
        <f t="shared" ca="1" si="0"/>
        <v>45670.696680000001</v>
      </c>
      <c r="L32" s="108" t="b">
        <v>1</v>
      </c>
      <c r="M32" s="109">
        <f t="shared" ca="1" si="1"/>
        <v>45670.696680000001</v>
      </c>
      <c r="N32" s="108" t="b">
        <v>1</v>
      </c>
      <c r="O32" s="109">
        <f t="shared" ca="1" si="2"/>
        <v>45670.696680000001</v>
      </c>
      <c r="P32" s="108" t="b">
        <v>0</v>
      </c>
      <c r="Q32" s="109" t="str">
        <f t="shared" ca="1" si="3"/>
        <v/>
      </c>
      <c r="R32" s="108" t="b">
        <v>0</v>
      </c>
      <c r="S32" s="109" t="str">
        <f t="shared" ca="1" si="4"/>
        <v/>
      </c>
      <c r="T32" s="108" t="b">
        <v>1</v>
      </c>
      <c r="U32" s="109">
        <f t="shared" ca="1" si="5"/>
        <v>45670.696680000001</v>
      </c>
      <c r="V32" s="161" t="s">
        <v>37</v>
      </c>
      <c r="W32" s="110" t="b">
        <v>1</v>
      </c>
      <c r="X32" s="162">
        <f t="shared" ca="1" si="6"/>
        <v>45670.696680000001</v>
      </c>
      <c r="Y32" s="163">
        <f t="shared" ca="1" si="7"/>
        <v>45670.696680000001</v>
      </c>
      <c r="Z32" s="163">
        <f t="shared" ca="1" si="8"/>
        <v>45670.696680000001</v>
      </c>
      <c r="AA32" s="164">
        <f t="shared" ca="1" si="9"/>
        <v>0</v>
      </c>
      <c r="AB32" s="145"/>
      <c r="AC32" s="133" t="s">
        <v>59</v>
      </c>
      <c r="AD32" s="90"/>
      <c r="AE32" s="90"/>
      <c r="AF32" s="91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30" customHeight="1" x14ac:dyDescent="0.45">
      <c r="A33" s="157"/>
      <c r="B33" s="158"/>
      <c r="C33" s="158"/>
      <c r="D33" s="158"/>
      <c r="E33" s="158"/>
      <c r="F33" s="158">
        <v>1</v>
      </c>
      <c r="G33" s="158"/>
      <c r="H33" s="193" t="s">
        <v>248</v>
      </c>
      <c r="I33" s="160"/>
      <c r="J33" s="108" t="b">
        <v>1</v>
      </c>
      <c r="K33" s="109">
        <f t="shared" ca="1" si="0"/>
        <v>45670.696680000001</v>
      </c>
      <c r="L33" s="108" t="b">
        <v>0</v>
      </c>
      <c r="M33" s="109" t="str">
        <f t="shared" ca="1" si="1"/>
        <v/>
      </c>
      <c r="N33" s="108" t="b">
        <v>0</v>
      </c>
      <c r="O33" s="109" t="str">
        <f t="shared" ca="1" si="2"/>
        <v/>
      </c>
      <c r="P33" s="108" t="b">
        <v>0</v>
      </c>
      <c r="Q33" s="109" t="str">
        <f t="shared" ca="1" si="3"/>
        <v/>
      </c>
      <c r="R33" s="108" t="b">
        <v>0</v>
      </c>
      <c r="S33" s="109" t="str">
        <f t="shared" ca="1" si="4"/>
        <v/>
      </c>
      <c r="T33" s="108" t="b">
        <v>0</v>
      </c>
      <c r="U33" s="109" t="str">
        <f t="shared" ca="1" si="5"/>
        <v/>
      </c>
      <c r="V33" s="161"/>
      <c r="W33" s="110" t="b">
        <v>1</v>
      </c>
      <c r="X33" s="162">
        <f t="shared" ca="1" si="6"/>
        <v>45670.696680000001</v>
      </c>
      <c r="Y33" s="163">
        <f t="shared" ca="1" si="7"/>
        <v>45670.696680000001</v>
      </c>
      <c r="Z33" s="163">
        <f t="shared" ca="1" si="8"/>
        <v>45670.696680000001</v>
      </c>
      <c r="AA33" s="164">
        <f t="shared" ca="1" si="9"/>
        <v>0</v>
      </c>
      <c r="AB33" s="145"/>
      <c r="AC33" s="180" t="s">
        <v>60</v>
      </c>
      <c r="AD33" s="180" t="s">
        <v>61</v>
      </c>
      <c r="AE33" s="180" t="s">
        <v>62</v>
      </c>
      <c r="AF33" s="180" t="s">
        <v>63</v>
      </c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30" customHeight="1" x14ac:dyDescent="0.45">
      <c r="A34" s="157"/>
      <c r="B34" s="158">
        <v>1</v>
      </c>
      <c r="C34" s="158"/>
      <c r="D34" s="158"/>
      <c r="E34" s="158"/>
      <c r="F34" s="158"/>
      <c r="G34" s="158"/>
      <c r="H34" s="193" t="s">
        <v>249</v>
      </c>
      <c r="I34" s="179" t="s">
        <v>250</v>
      </c>
      <c r="J34" s="108" t="b">
        <v>1</v>
      </c>
      <c r="K34" s="109">
        <f t="shared" ca="1" si="0"/>
        <v>45670.696680000001</v>
      </c>
      <c r="L34" s="108" t="b">
        <v>1</v>
      </c>
      <c r="M34" s="109">
        <f t="shared" ca="1" si="1"/>
        <v>45670.696680000001</v>
      </c>
      <c r="N34" s="108" t="b">
        <v>1</v>
      </c>
      <c r="O34" s="109">
        <f t="shared" ca="1" si="2"/>
        <v>45670.696680000001</v>
      </c>
      <c r="P34" s="108" t="b">
        <v>0</v>
      </c>
      <c r="Q34" s="109" t="str">
        <f t="shared" ca="1" si="3"/>
        <v/>
      </c>
      <c r="R34" s="108" t="b">
        <v>0</v>
      </c>
      <c r="S34" s="109" t="str">
        <f t="shared" ca="1" si="4"/>
        <v/>
      </c>
      <c r="T34" s="108" t="b">
        <v>1</v>
      </c>
      <c r="U34" s="109">
        <f t="shared" ca="1" si="5"/>
        <v>45670.696680000001</v>
      </c>
      <c r="V34" s="161" t="s">
        <v>29</v>
      </c>
      <c r="W34" s="110" t="b">
        <v>1</v>
      </c>
      <c r="X34" s="162">
        <f t="shared" ca="1" si="6"/>
        <v>45670.696680000001</v>
      </c>
      <c r="Y34" s="163">
        <f t="shared" ca="1" si="7"/>
        <v>45670.696680000001</v>
      </c>
      <c r="Z34" s="163">
        <f t="shared" ca="1" si="8"/>
        <v>45670.696680000001</v>
      </c>
      <c r="AA34" s="164">
        <f t="shared" ca="1" si="9"/>
        <v>1.1568772609999999E-8</v>
      </c>
      <c r="AB34" s="145"/>
      <c r="AC34" s="181" t="s">
        <v>64</v>
      </c>
      <c r="AD34" s="181">
        <v>8</v>
      </c>
      <c r="AE34" s="181">
        <v>8</v>
      </c>
      <c r="AF34" s="181">
        <v>16</v>
      </c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30" customHeight="1" x14ac:dyDescent="0.45">
      <c r="A35" s="157"/>
      <c r="B35" s="158"/>
      <c r="C35" s="158"/>
      <c r="D35" s="158"/>
      <c r="E35" s="158"/>
      <c r="F35" s="158">
        <v>2</v>
      </c>
      <c r="G35" s="158"/>
      <c r="H35" s="193" t="s">
        <v>251</v>
      </c>
      <c r="I35" s="160"/>
      <c r="J35" s="108" t="b">
        <v>1</v>
      </c>
      <c r="K35" s="109">
        <f t="shared" ca="1" si="0"/>
        <v>45670.696680000001</v>
      </c>
      <c r="L35" s="108" t="b">
        <v>0</v>
      </c>
      <c r="M35" s="109" t="str">
        <f t="shared" ca="1" si="1"/>
        <v/>
      </c>
      <c r="N35" s="108" t="b">
        <v>0</v>
      </c>
      <c r="O35" s="109" t="str">
        <f t="shared" ca="1" si="2"/>
        <v/>
      </c>
      <c r="P35" s="108" t="b">
        <v>0</v>
      </c>
      <c r="Q35" s="109" t="str">
        <f t="shared" ca="1" si="3"/>
        <v/>
      </c>
      <c r="R35" s="108" t="b">
        <v>0</v>
      </c>
      <c r="S35" s="109" t="str">
        <f t="shared" ca="1" si="4"/>
        <v/>
      </c>
      <c r="T35" s="108" t="b">
        <v>0</v>
      </c>
      <c r="U35" s="109" t="str">
        <f t="shared" ca="1" si="5"/>
        <v/>
      </c>
      <c r="V35" s="161"/>
      <c r="W35" s="110" t="b">
        <v>1</v>
      </c>
      <c r="X35" s="162">
        <f t="shared" ca="1" si="6"/>
        <v>45670.696680000001</v>
      </c>
      <c r="Y35" s="163">
        <f t="shared" ca="1" si="7"/>
        <v>45670.696680000001</v>
      </c>
      <c r="Z35" s="163">
        <f t="shared" ca="1" si="8"/>
        <v>45670.696680000001</v>
      </c>
      <c r="AA35" s="164">
        <f t="shared" ca="1" si="9"/>
        <v>0</v>
      </c>
      <c r="AB35" s="145"/>
      <c r="AC35" s="182" t="s">
        <v>65</v>
      </c>
      <c r="AD35" s="182">
        <v>16</v>
      </c>
      <c r="AE35" s="182">
        <v>16</v>
      </c>
      <c r="AF35" s="182">
        <v>32</v>
      </c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30" customHeight="1" x14ac:dyDescent="0.45">
      <c r="A36" s="157"/>
      <c r="B36" s="158"/>
      <c r="C36" s="158"/>
      <c r="D36" s="158"/>
      <c r="E36" s="158"/>
      <c r="F36" s="158">
        <v>1</v>
      </c>
      <c r="G36" s="158"/>
      <c r="H36" s="193" t="s">
        <v>252</v>
      </c>
      <c r="I36" s="160"/>
      <c r="J36" s="108" t="b">
        <v>1</v>
      </c>
      <c r="K36" s="109">
        <f t="shared" ca="1" si="0"/>
        <v>45670.696680000001</v>
      </c>
      <c r="L36" s="108" t="b">
        <v>0</v>
      </c>
      <c r="M36" s="109" t="str">
        <f t="shared" ca="1" si="1"/>
        <v/>
      </c>
      <c r="N36" s="108" t="b">
        <v>0</v>
      </c>
      <c r="O36" s="109" t="str">
        <f t="shared" ca="1" si="2"/>
        <v/>
      </c>
      <c r="P36" s="108" t="b">
        <v>0</v>
      </c>
      <c r="Q36" s="109" t="str">
        <f t="shared" ca="1" si="3"/>
        <v/>
      </c>
      <c r="R36" s="108" t="b">
        <v>0</v>
      </c>
      <c r="S36" s="109" t="str">
        <f t="shared" ca="1" si="4"/>
        <v/>
      </c>
      <c r="T36" s="108" t="b">
        <v>0</v>
      </c>
      <c r="U36" s="109" t="str">
        <f t="shared" ca="1" si="5"/>
        <v/>
      </c>
      <c r="V36" s="161"/>
      <c r="W36" s="110" t="b">
        <v>1</v>
      </c>
      <c r="X36" s="162">
        <f t="shared" ca="1" si="6"/>
        <v>45670.696680000001</v>
      </c>
      <c r="Y36" s="163">
        <f t="shared" ca="1" si="7"/>
        <v>45670.696680000001</v>
      </c>
      <c r="Z36" s="163">
        <f t="shared" ca="1" si="8"/>
        <v>45670.696680000001</v>
      </c>
      <c r="AA36" s="164">
        <f t="shared" ca="1" si="9"/>
        <v>0</v>
      </c>
      <c r="AB36" s="145"/>
      <c r="AC36" s="181" t="s">
        <v>66</v>
      </c>
      <c r="AD36" s="181">
        <v>24</v>
      </c>
      <c r="AE36" s="181">
        <v>24</v>
      </c>
      <c r="AF36" s="181">
        <v>48</v>
      </c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32" ht="15.5" x14ac:dyDescent="0.35">
      <c r="A657" s="186"/>
      <c r="I657" s="186"/>
      <c r="AC657" s="107"/>
      <c r="AD657" s="107"/>
      <c r="AE657" s="138"/>
      <c r="AF657" s="107"/>
    </row>
    <row r="658" spans="1:32" ht="15.5" x14ac:dyDescent="0.35">
      <c r="A658" s="186"/>
      <c r="I658" s="186"/>
      <c r="AE658" s="187"/>
    </row>
    <row r="659" spans="1:32" ht="15.5" x14ac:dyDescent="0.35">
      <c r="A659" s="186"/>
      <c r="I659" s="186"/>
      <c r="AE659" s="187"/>
    </row>
    <row r="660" spans="1:32" ht="15.5" x14ac:dyDescent="0.35">
      <c r="A660" s="186"/>
      <c r="I660" s="186"/>
      <c r="AE660" s="187"/>
    </row>
    <row r="661" spans="1:32" ht="15.5" x14ac:dyDescent="0.35">
      <c r="A661" s="186"/>
      <c r="I661" s="186"/>
      <c r="AE661" s="187"/>
    </row>
    <row r="662" spans="1:32" ht="15.5" x14ac:dyDescent="0.35">
      <c r="A662" s="186"/>
      <c r="I662" s="186"/>
      <c r="AE662" s="187"/>
    </row>
    <row r="663" spans="1:32" ht="15.5" x14ac:dyDescent="0.35">
      <c r="A663" s="186"/>
      <c r="I663" s="186"/>
      <c r="AE663" s="187"/>
    </row>
    <row r="664" spans="1:32" ht="15.5" x14ac:dyDescent="0.35">
      <c r="A664" s="186"/>
      <c r="I664" s="186"/>
      <c r="AE664" s="187"/>
    </row>
    <row r="665" spans="1:32" ht="15.5" x14ac:dyDescent="0.35">
      <c r="A665" s="186"/>
      <c r="I665" s="186"/>
      <c r="AE665" s="187"/>
    </row>
    <row r="666" spans="1:32" ht="15.5" x14ac:dyDescent="0.35">
      <c r="A666" s="186"/>
      <c r="I666" s="186"/>
      <c r="AE666" s="187"/>
    </row>
    <row r="667" spans="1:32" ht="15.5" x14ac:dyDescent="0.35">
      <c r="A667" s="186"/>
      <c r="I667" s="186"/>
      <c r="AE667" s="187"/>
    </row>
    <row r="668" spans="1:32" ht="15.5" x14ac:dyDescent="0.35">
      <c r="A668" s="186"/>
      <c r="I668" s="186"/>
      <c r="AE668" s="187"/>
    </row>
    <row r="669" spans="1:32" ht="15.5" x14ac:dyDescent="0.35">
      <c r="A669" s="186"/>
      <c r="I669" s="186"/>
      <c r="AE669" s="187"/>
    </row>
    <row r="670" spans="1:32" ht="15.5" x14ac:dyDescent="0.35">
      <c r="A670" s="186"/>
      <c r="I670" s="186"/>
      <c r="AE670" s="187"/>
    </row>
    <row r="671" spans="1:32" ht="15.5" x14ac:dyDescent="0.35">
      <c r="A671" s="186"/>
      <c r="I671" s="186"/>
      <c r="AE671" s="187"/>
    </row>
    <row r="672" spans="1:32" ht="15.5" x14ac:dyDescent="0.35">
      <c r="A672" s="186"/>
      <c r="I672" s="186"/>
      <c r="AE672" s="187"/>
    </row>
    <row r="673" spans="1:31" ht="15.5" x14ac:dyDescent="0.35">
      <c r="A673" s="186"/>
      <c r="I673" s="186"/>
      <c r="AE673" s="187"/>
    </row>
    <row r="674" spans="1:31" ht="15.5" x14ac:dyDescent="0.35">
      <c r="A674" s="186"/>
      <c r="I674" s="186"/>
      <c r="AE674" s="187"/>
    </row>
    <row r="675" spans="1:31" ht="15.5" x14ac:dyDescent="0.35">
      <c r="A675" s="186"/>
      <c r="I675" s="186"/>
      <c r="AE675" s="187"/>
    </row>
    <row r="676" spans="1:31" ht="15.5" x14ac:dyDescent="0.35">
      <c r="A676" s="186"/>
      <c r="I676" s="186"/>
      <c r="AE676" s="187"/>
    </row>
  </sheetData>
  <mergeCells count="11">
    <mergeCell ref="AC32:AF32"/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36">
    <cfRule type="notContainsBlanks" dxfId="194" priority="1">
      <formula>LEN(TRIM(O4))&gt;0</formula>
    </cfRule>
  </conditionalFormatting>
  <conditionalFormatting sqref="Q4:Q36">
    <cfRule type="notContainsBlanks" dxfId="193" priority="2">
      <formula>LEN(TRIM(Q4))&gt;0</formula>
    </cfRule>
  </conditionalFormatting>
  <conditionalFormatting sqref="S4:S36">
    <cfRule type="notContainsBlanks" dxfId="192" priority="3">
      <formula>LEN(TRIM(S4))&gt;0</formula>
    </cfRule>
  </conditionalFormatting>
  <conditionalFormatting sqref="U4:U36">
    <cfRule type="notContainsBlanks" dxfId="191" priority="4">
      <formula>LEN(TRIM(U4))&gt;0</formula>
    </cfRule>
  </conditionalFormatting>
  <conditionalFormatting sqref="V4:V36">
    <cfRule type="notContainsBlanks" dxfId="190" priority="5">
      <formula>LEN(TRIM(V4))&gt;0</formula>
    </cfRule>
  </conditionalFormatting>
  <conditionalFormatting sqref="AD5:AD16">
    <cfRule type="containsBlanks" dxfId="189" priority="6">
      <formula>LEN(TRIM(AD5))=0</formula>
    </cfRule>
  </conditionalFormatting>
  <conditionalFormatting sqref="AD5:AD16">
    <cfRule type="beginsWith" dxfId="188" priority="7" operator="beginsWith" text="Front">
      <formula>LEFT((AD5),LEN("Front"))=("Front")</formula>
    </cfRule>
  </conditionalFormatting>
  <conditionalFormatting sqref="AD5:AD16">
    <cfRule type="beginsWith" dxfId="187" priority="8" operator="beginsWith" text="Intake">
      <formula>LEFT((AD5),LEN("Intake"))=("Intake")</formula>
    </cfRule>
  </conditionalFormatting>
  <conditionalFormatting sqref="AD5:AD16">
    <cfRule type="beginsWith" dxfId="186" priority="9" operator="beginsWith" text="HP">
      <formula>LEFT((AD5),LEN("HP"))=("HP")</formula>
    </cfRule>
  </conditionalFormatting>
  <conditionalFormatting sqref="AD5:AD16">
    <cfRule type="beginsWith" dxfId="185" priority="10" operator="beginsWith" text="Peer">
      <formula>LEFT((AD5),LEN("Peer"))=("Peer")</formula>
    </cfRule>
  </conditionalFormatting>
  <conditionalFormatting sqref="K4:K36">
    <cfRule type="notContainsBlanks" dxfId="184" priority="11">
      <formula>LEN(TRIM(K4))&gt;0</formula>
    </cfRule>
  </conditionalFormatting>
  <conditionalFormatting sqref="M4:M36">
    <cfRule type="notContainsBlanks" dxfId="183" priority="12">
      <formula>LEN(TRIM(M4))&gt;0</formula>
    </cfRule>
  </conditionalFormatting>
  <conditionalFormatting sqref="X4:X36">
    <cfRule type="notContainsBlanks" dxfId="182" priority="13">
      <formula>LEN(TRIM(X4))&gt;0</formula>
    </cfRule>
  </conditionalFormatting>
  <dataValidations count="2">
    <dataValidation type="list" allowBlank="1" showErrorMessage="1" sqref="B4:G36" xr:uid="{26F142F8-FCCF-41BB-9222-825599FF9FFA}">
      <formula1>"1,2,3,4,5,6,7,8,9,10"</formula1>
    </dataValidation>
    <dataValidation type="list" allowBlank="1" showErrorMessage="1" sqref="AD19:AD30 V4:V36" xr:uid="{47767D85-EF5F-4ABC-8DED-E084E5BFF37E}">
      <formula1>$AC$5:$AC$16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946F-6CE6-45EF-A2DC-A96644F2342E}">
  <dimension ref="A1:AP1020"/>
  <sheetViews>
    <sheetView workbookViewId="0">
      <selection activeCell="I1" sqref="I1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53.08984375" style="106" bestFit="1" customWidth="1"/>
    <col min="10" max="10" width="7.81640625" style="106" bestFit="1" customWidth="1"/>
    <col min="11" max="11" width="13.1796875" style="106" bestFit="1" customWidth="1"/>
    <col min="12" max="12" width="7.81640625" style="106" bestFit="1" customWidth="1"/>
    <col min="13" max="13" width="13.1796875" style="106" bestFit="1" customWidth="1"/>
    <col min="14" max="14" width="7.81640625" style="106" bestFit="1" customWidth="1"/>
    <col min="15" max="15" width="12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1796875" style="106" bestFit="1" customWidth="1"/>
    <col min="22" max="22" width="13.453125" style="106" bestFit="1" customWidth="1"/>
    <col min="23" max="23" width="7.81640625" style="106" bestFit="1" customWidth="1"/>
    <col min="24" max="24" width="13.179687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SUM(B4:B29)</f>
        <v>7</v>
      </c>
      <c r="C2" s="141">
        <f>SUM(C4:C29)</f>
        <v>2</v>
      </c>
      <c r="D2" s="142">
        <f>SUM(D4:D29)</f>
        <v>5</v>
      </c>
      <c r="E2" s="142">
        <f>SUM(E4:E29)</f>
        <v>11</v>
      </c>
      <c r="F2" s="142">
        <f>SUM(F4:F29)</f>
        <v>19</v>
      </c>
      <c r="G2" s="142">
        <f>SUM(G4:G29)</f>
        <v>0</v>
      </c>
      <c r="H2" s="143">
        <f>B2+C2+D2+(E2/2)</f>
        <v>19.5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/>
      <c r="C4" s="158"/>
      <c r="D4" s="158"/>
      <c r="E4" s="158"/>
      <c r="F4" s="158">
        <v>1</v>
      </c>
      <c r="G4" s="158"/>
      <c r="H4" s="159" t="s">
        <v>253</v>
      </c>
      <c r="I4" s="160" t="s">
        <v>103</v>
      </c>
      <c r="J4" s="108" t="b">
        <v>1</v>
      </c>
      <c r="K4" s="109">
        <f t="shared" ref="K4:K29" ca="1" si="0">IF(J4=TRUE,IF(K4&lt;&gt;"",K4,NOW()),"")</f>
        <v>45671.403400000003</v>
      </c>
      <c r="L4" s="108" t="b">
        <v>0</v>
      </c>
      <c r="M4" s="109" t="str">
        <f t="shared" ref="M4:M29" ca="1" si="1">IF(L4=TRUE,IF(M4&lt;&gt;"",M4,NOW()),"")</f>
        <v/>
      </c>
      <c r="N4" s="108" t="b">
        <v>0</v>
      </c>
      <c r="O4" s="109" t="str">
        <f t="shared" ref="O4:O29" ca="1" si="2">IF(N4=TRUE,IF(O4&lt;&gt;"",O4,NOW()),"")</f>
        <v/>
      </c>
      <c r="P4" s="108" t="b">
        <v>0</v>
      </c>
      <c r="Q4" s="109" t="str">
        <f t="shared" ref="Q4:Q29" ca="1" si="3">IF(P4=TRUE,IF(Q4&lt;&gt;"",Q4,NOW()),"")</f>
        <v/>
      </c>
      <c r="R4" s="108" t="b">
        <v>0</v>
      </c>
      <c r="S4" s="109" t="str">
        <f t="shared" ref="S4:S29" ca="1" si="4">IF(R4=TRUE,IF(S4&lt;&gt;"",S4,NOW()),"")</f>
        <v/>
      </c>
      <c r="T4" s="108" t="b">
        <v>1</v>
      </c>
      <c r="U4" s="109">
        <f t="shared" ref="U4:U29" ca="1" si="5">IF(T4=TRUE,IF(U4&lt;&gt;"",U4,NOW()),"")</f>
        <v>45671.403469999997</v>
      </c>
      <c r="V4" s="161" t="s">
        <v>34</v>
      </c>
      <c r="W4" s="110" t="b">
        <v>1</v>
      </c>
      <c r="X4" s="162">
        <f t="shared" ref="X4:X29" ca="1" si="6">IF(W4=TRUE,IF(X4&lt;&gt;"",X4,NOW()),"")</f>
        <v>45671.418400000002</v>
      </c>
      <c r="Y4" s="163">
        <f t="shared" ref="Y4:Y29" ca="1" si="7">MIN(K4:X4)</f>
        <v>45671.403400000003</v>
      </c>
      <c r="Z4" s="163">
        <f t="shared" ref="Z4:Z29" ca="1" si="8">MAX(K4:X4)</f>
        <v>45671.418400000002</v>
      </c>
      <c r="AA4" s="164">
        <f t="shared" ref="AA4:AA29" ca="1" si="9">Z4-Y4</f>
        <v>1.499078704E-2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/>
      <c r="E5" s="158"/>
      <c r="F5" s="158">
        <v>1</v>
      </c>
      <c r="G5" s="158"/>
      <c r="H5" s="159" t="s">
        <v>254</v>
      </c>
      <c r="I5" s="160" t="s">
        <v>255</v>
      </c>
      <c r="J5" s="108" t="b">
        <v>1</v>
      </c>
      <c r="K5" s="109">
        <f t="shared" ca="1" si="0"/>
        <v>45671.415860000001</v>
      </c>
      <c r="L5" s="108" t="b">
        <v>0</v>
      </c>
      <c r="M5" s="109" t="str">
        <f t="shared" ca="1" si="1"/>
        <v/>
      </c>
      <c r="N5" s="108" t="b">
        <v>0</v>
      </c>
      <c r="O5" s="109" t="str">
        <f t="shared" ca="1" si="2"/>
        <v/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45671.415869999997</v>
      </c>
      <c r="V5" s="161" t="s">
        <v>23</v>
      </c>
      <c r="W5" s="110" t="b">
        <v>1</v>
      </c>
      <c r="X5" s="162">
        <f t="shared" ca="1" si="6"/>
        <v>45671.4355</v>
      </c>
      <c r="Y5" s="163">
        <f t="shared" ca="1" si="7"/>
        <v>45671.415860000001</v>
      </c>
      <c r="Z5" s="163">
        <f t="shared" ca="1" si="8"/>
        <v>45671.4355</v>
      </c>
      <c r="AA5" s="164">
        <f t="shared" ca="1" si="9"/>
        <v>1.963666666E-2</v>
      </c>
      <c r="AB5" s="111"/>
      <c r="AC5" s="114" t="s">
        <v>29</v>
      </c>
      <c r="AD5" s="115" t="str">
        <f>IFERROR( CHOOSE(MATCH(AC5, AD19:AD29, 0), AC19, AC20, AC21, AC22, AC23, AC24, AC25, AC26, AC27, AC28, AC29,#REF!,#REF!), "")</f>
        <v/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/>
      <c r="E6" s="158"/>
      <c r="F6" s="158">
        <v>1</v>
      </c>
      <c r="G6" s="158"/>
      <c r="H6" s="169" t="s">
        <v>256</v>
      </c>
      <c r="I6" s="160" t="s">
        <v>103</v>
      </c>
      <c r="J6" s="108" t="b">
        <v>1</v>
      </c>
      <c r="K6" s="109">
        <f t="shared" ca="1" si="0"/>
        <v>45671.419479999997</v>
      </c>
      <c r="L6" s="108" t="b">
        <v>0</v>
      </c>
      <c r="M6" s="109" t="str">
        <f t="shared" ca="1" si="1"/>
        <v/>
      </c>
      <c r="N6" s="108" t="b">
        <v>0</v>
      </c>
      <c r="O6" s="109" t="str">
        <f t="shared" ca="1" si="2"/>
        <v/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45671.41949</v>
      </c>
      <c r="V6" s="161" t="s">
        <v>34</v>
      </c>
      <c r="W6" s="110" t="b">
        <v>1</v>
      </c>
      <c r="X6" s="162">
        <f t="shared" ca="1" si="6"/>
        <v>45671.428350000002</v>
      </c>
      <c r="Y6" s="163">
        <f t="shared" ca="1" si="7"/>
        <v>45671.419479999997</v>
      </c>
      <c r="Z6" s="163">
        <f t="shared" ca="1" si="8"/>
        <v>45671.428350000002</v>
      </c>
      <c r="AA6" s="164">
        <f t="shared" ca="1" si="9"/>
        <v>8.8713657460000005E-3</v>
      </c>
      <c r="AB6" s="111"/>
      <c r="AC6" s="114" t="s">
        <v>23</v>
      </c>
      <c r="AD6" s="115" t="str">
        <f>IFERROR( CHOOSE(MATCH(AC6, AD19:AD29, 0), AC19, AC20, AC21, AC22, AC23, AC24, AC25, AC26, AC27, AC28, AC29,#REF!,#REF!), "")</f>
        <v>HP2</v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/>
      <c r="C7" s="158"/>
      <c r="D7" s="158"/>
      <c r="E7" s="158"/>
      <c r="F7" s="158">
        <v>1</v>
      </c>
      <c r="G7" s="158"/>
      <c r="H7" s="169" t="s">
        <v>257</v>
      </c>
      <c r="I7" s="160"/>
      <c r="J7" s="108" t="b">
        <v>1</v>
      </c>
      <c r="K7" s="109">
        <f t="shared" ca="1" si="0"/>
        <v>45671.420109999999</v>
      </c>
      <c r="L7" s="108" t="b">
        <v>0</v>
      </c>
      <c r="M7" s="109" t="str">
        <f t="shared" ca="1" si="1"/>
        <v/>
      </c>
      <c r="N7" s="108" t="b">
        <v>0</v>
      </c>
      <c r="O7" s="109" t="str">
        <f t="shared" ca="1" si="2"/>
        <v/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0</v>
      </c>
      <c r="U7" s="109" t="str">
        <f t="shared" ca="1" si="5"/>
        <v/>
      </c>
      <c r="V7" s="161"/>
      <c r="W7" s="110" t="b">
        <v>1</v>
      </c>
      <c r="X7" s="162">
        <f t="shared" ca="1" si="6"/>
        <v>45671.421450000002</v>
      </c>
      <c r="Y7" s="163">
        <f t="shared" ca="1" si="7"/>
        <v>45671.420109999999</v>
      </c>
      <c r="Z7" s="163">
        <f t="shared" ca="1" si="8"/>
        <v>45671.421450000002</v>
      </c>
      <c r="AA7" s="164">
        <f t="shared" ca="1" si="9"/>
        <v>1.335254623E-3</v>
      </c>
      <c r="AB7" s="111"/>
      <c r="AC7" s="114" t="s">
        <v>34</v>
      </c>
      <c r="AD7" s="116" t="str">
        <f>IFERROR( CHOOSE(MATCH(AC7, AD19:AD29, 0), AC19, AC20, AC21, AC22, AC23, AC24, AC25, AC26, AC27, AC28, AC29,#REF!,#REF!), "")</f>
        <v>HP1</v>
      </c>
      <c r="AE7" s="168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/>
      <c r="C8" s="158"/>
      <c r="D8" s="158"/>
      <c r="E8" s="158"/>
      <c r="F8" s="158">
        <v>1</v>
      </c>
      <c r="G8" s="158"/>
      <c r="H8" s="117" t="s">
        <v>258</v>
      </c>
      <c r="I8" s="160" t="s">
        <v>259</v>
      </c>
      <c r="J8" s="108" t="b">
        <v>1</v>
      </c>
      <c r="K8" s="109">
        <f t="shared" ca="1" si="0"/>
        <v>45671.427839999997</v>
      </c>
      <c r="L8" s="108" t="b">
        <v>0</v>
      </c>
      <c r="M8" s="109" t="str">
        <f t="shared" ca="1" si="1"/>
        <v/>
      </c>
      <c r="N8" s="108" t="b">
        <v>0</v>
      </c>
      <c r="O8" s="109" t="str">
        <f t="shared" ca="1" si="2"/>
        <v/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45671.427860000003</v>
      </c>
      <c r="V8" s="161" t="s">
        <v>34</v>
      </c>
      <c r="W8" s="110" t="b">
        <v>1</v>
      </c>
      <c r="X8" s="162">
        <f t="shared" ca="1" si="6"/>
        <v>45671.432919999999</v>
      </c>
      <c r="Y8" s="163">
        <f t="shared" ca="1" si="7"/>
        <v>45671.427839999997</v>
      </c>
      <c r="Z8" s="163">
        <f t="shared" ca="1" si="8"/>
        <v>45671.432919999999</v>
      </c>
      <c r="AA8" s="164">
        <f t="shared" ca="1" si="9"/>
        <v>5.0760069499999998E-3</v>
      </c>
      <c r="AB8" s="111"/>
      <c r="AC8" s="114" t="s">
        <v>37</v>
      </c>
      <c r="AD8" s="116" t="str">
        <f>IFERROR( CHOOSE(MATCH(AC8, AD19:AD29, 0), AC19, AC20, AC21, AC22, AC23, AC24, AC25, AC26, AC27, AC28, AC29,#REF!,#REF!), "")</f>
        <v>Intake</v>
      </c>
      <c r="AE8" s="168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/>
      <c r="C9" s="158"/>
      <c r="D9" s="158"/>
      <c r="E9" s="158">
        <v>3</v>
      </c>
      <c r="F9" s="158"/>
      <c r="G9" s="158"/>
      <c r="H9" s="169" t="s">
        <v>260</v>
      </c>
      <c r="I9" s="179" t="s">
        <v>261</v>
      </c>
      <c r="J9" s="108" t="b">
        <v>1</v>
      </c>
      <c r="K9" s="109">
        <f t="shared" ca="1" si="0"/>
        <v>45671.438390000003</v>
      </c>
      <c r="L9" s="108" t="b">
        <v>1</v>
      </c>
      <c r="M9" s="109">
        <f t="shared" ca="1" si="1"/>
        <v>45671.438779999997</v>
      </c>
      <c r="N9" s="108" t="b">
        <v>0</v>
      </c>
      <c r="O9" s="109" t="str">
        <f t="shared" ca="1" si="2"/>
        <v/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45671.440390000003</v>
      </c>
      <c r="V9" s="161" t="s">
        <v>23</v>
      </c>
      <c r="W9" s="110" t="b">
        <v>1</v>
      </c>
      <c r="X9" s="162">
        <f t="shared" ca="1" si="6"/>
        <v>45671.451979999998</v>
      </c>
      <c r="Y9" s="163">
        <f t="shared" ca="1" si="7"/>
        <v>45671.438390000003</v>
      </c>
      <c r="Z9" s="163">
        <f t="shared" ca="1" si="8"/>
        <v>45671.451979999998</v>
      </c>
      <c r="AA9" s="164">
        <f t="shared" ca="1" si="9"/>
        <v>1.358849537E-2</v>
      </c>
      <c r="AB9" s="111"/>
      <c r="AC9" s="114" t="s">
        <v>40</v>
      </c>
      <c r="AD9" s="116" t="str">
        <f>IFERROR( CHOOSE(MATCH(AC9, AD19:AD29, 0), AC19, AC20, AC21, AC22, AC23, AC24, AC25, AC26, AC27, AC28, AC29,#REF!,#REF!),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>
        <v>2</v>
      </c>
      <c r="E10" s="158"/>
      <c r="F10" s="158">
        <v>2</v>
      </c>
      <c r="G10" s="158"/>
      <c r="H10" s="169" t="s">
        <v>262</v>
      </c>
      <c r="I10" s="160" t="s">
        <v>263</v>
      </c>
      <c r="J10" s="108" t="b">
        <v>1</v>
      </c>
      <c r="K10" s="109">
        <f t="shared" ca="1" si="0"/>
        <v>45671.443209999998</v>
      </c>
      <c r="L10" s="108" t="b">
        <v>1</v>
      </c>
      <c r="M10" s="109">
        <f t="shared" ca="1" si="1"/>
        <v>45671.443249999997</v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45671.449079999999</v>
      </c>
      <c r="V10" s="161" t="s">
        <v>34</v>
      </c>
      <c r="W10" s="110" t="b">
        <v>1</v>
      </c>
      <c r="X10" s="162">
        <f t="shared" ca="1" si="6"/>
        <v>45671.468009999997</v>
      </c>
      <c r="Y10" s="163">
        <f t="shared" ca="1" si="7"/>
        <v>45671.443209999998</v>
      </c>
      <c r="Z10" s="163">
        <f t="shared" ca="1" si="8"/>
        <v>45671.468009999997</v>
      </c>
      <c r="AA10" s="164">
        <f t="shared" ca="1" si="9"/>
        <v>2.4799328700000001E-2</v>
      </c>
      <c r="AB10" s="174"/>
      <c r="AC10" s="114" t="s">
        <v>41</v>
      </c>
      <c r="AD10" s="119" t="str">
        <f>IFERROR( CHOOSE(MATCH(AC10, AD19:AD29, 0), AC19, AC20, AC21, AC22, AC23, AC24, AC25, AC26, AC27, AC28, AC29,#REF!,#REF!),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>
        <v>1</v>
      </c>
      <c r="F11" s="158">
        <v>1</v>
      </c>
      <c r="G11" s="158"/>
      <c r="H11" s="159" t="s">
        <v>264</v>
      </c>
      <c r="I11" s="160" t="s">
        <v>92</v>
      </c>
      <c r="J11" s="108" t="b">
        <v>1</v>
      </c>
      <c r="K11" s="109">
        <f t="shared" ca="1" si="0"/>
        <v>45671.45132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45671.451359999999</v>
      </c>
      <c r="V11" s="161" t="s">
        <v>23</v>
      </c>
      <c r="W11" s="110" t="b">
        <v>1</v>
      </c>
      <c r="X11" s="162">
        <f t="shared" ca="1" si="6"/>
        <v>45671.461000000003</v>
      </c>
      <c r="Y11" s="163">
        <f t="shared" ca="1" si="7"/>
        <v>45671.45132</v>
      </c>
      <c r="Z11" s="163">
        <f t="shared" ca="1" si="8"/>
        <v>45671.461000000003</v>
      </c>
      <c r="AA11" s="164">
        <f t="shared" ca="1" si="9"/>
        <v>9.6802314870000003E-3</v>
      </c>
      <c r="AB11" s="111"/>
      <c r="AC11" s="114" t="s">
        <v>42</v>
      </c>
      <c r="AD11" s="119" t="str">
        <f>IFERROR( CHOOSE(MATCH(AC11, AD19:AD29, 0), AC19, AC20, AC21, AC22, AC23, AC24, AC25, AC26, AC27, AC28, AC29,#REF!,#REF!), "")</f>
        <v/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>
        <v>2</v>
      </c>
      <c r="C12" s="158"/>
      <c r="D12" s="158"/>
      <c r="E12" s="158"/>
      <c r="F12" s="158"/>
      <c r="G12" s="158"/>
      <c r="H12" s="178" t="s">
        <v>265</v>
      </c>
      <c r="I12" s="160" t="s">
        <v>266</v>
      </c>
      <c r="J12" s="108" t="b">
        <v>1</v>
      </c>
      <c r="K12" s="109">
        <f t="shared" ca="1" si="0"/>
        <v>45671.481740000003</v>
      </c>
      <c r="L12" s="108" t="b">
        <v>1</v>
      </c>
      <c r="M12" s="109">
        <f t="shared" ca="1" si="1"/>
        <v>45671.486369999999</v>
      </c>
      <c r="N12" s="108" t="b">
        <v>1</v>
      </c>
      <c r="O12" s="109">
        <f t="shared" ca="1" si="2"/>
        <v>45671.572010000004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45671.572010000004</v>
      </c>
      <c r="V12" s="161" t="s">
        <v>34</v>
      </c>
      <c r="W12" s="110" t="b">
        <v>1</v>
      </c>
      <c r="X12" s="162">
        <f t="shared" ca="1" si="6"/>
        <v>45671.572010000004</v>
      </c>
      <c r="Y12" s="163">
        <f t="shared" ca="1" si="7"/>
        <v>45671.481740000003</v>
      </c>
      <c r="Z12" s="163">
        <f t="shared" ca="1" si="8"/>
        <v>45671.572010000004</v>
      </c>
      <c r="AA12" s="164">
        <f t="shared" ca="1" si="9"/>
        <v>9.0263761570000003E-2</v>
      </c>
      <c r="AB12" s="145"/>
      <c r="AC12" s="114" t="s">
        <v>43</v>
      </c>
      <c r="AD12" s="119" t="str">
        <f>IFERROR( CHOOSE(MATCH(AC12, AD19:AD29, 0), AC19, AC20, AC21, AC22, AC23, AC24, AC25, AC26, AC27, AC28, AC29,#REF!,#REF!),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>
        <v>3</v>
      </c>
      <c r="C13" s="158"/>
      <c r="D13" s="158"/>
      <c r="E13" s="158"/>
      <c r="F13" s="158"/>
      <c r="G13" s="158"/>
      <c r="H13" s="178" t="s">
        <v>267</v>
      </c>
      <c r="I13" s="160"/>
      <c r="J13" s="108" t="b">
        <v>1</v>
      </c>
      <c r="K13" s="109">
        <f t="shared" ca="1" si="0"/>
        <v>45671.572010000004</v>
      </c>
      <c r="L13" s="108" t="b">
        <v>1</v>
      </c>
      <c r="M13" s="109">
        <f t="shared" ca="1" si="1"/>
        <v>45671.572010000004</v>
      </c>
      <c r="N13" s="108" t="b">
        <v>1</v>
      </c>
      <c r="O13" s="109">
        <f t="shared" ca="1" si="2"/>
        <v>45671.572010000004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45671.572010000004</v>
      </c>
      <c r="V13" s="161" t="s">
        <v>23</v>
      </c>
      <c r="W13" s="110" t="b">
        <v>1</v>
      </c>
      <c r="X13" s="162">
        <f t="shared" ca="1" si="6"/>
        <v>45671.572010000004</v>
      </c>
      <c r="Y13" s="163">
        <f t="shared" ca="1" si="7"/>
        <v>45671.572010000004</v>
      </c>
      <c r="Z13" s="163">
        <f t="shared" ca="1" si="8"/>
        <v>45671.572010000004</v>
      </c>
      <c r="AA13" s="164">
        <f t="shared" ca="1" si="9"/>
        <v>1.157604856E-8</v>
      </c>
      <c r="AB13" s="156"/>
      <c r="AC13" s="114" t="s">
        <v>44</v>
      </c>
      <c r="AD13" s="119" t="str">
        <f>IFERROR( CHOOSE(MATCH(AC13, AD19:AD29, 0), AC19, AC20, AC21, AC22, AC23, AC24, AC25, AC26, AC27, AC28, AC29,#REF!,#REF!),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>
        <v>3</v>
      </c>
      <c r="G14" s="158"/>
      <c r="H14" s="169" t="s">
        <v>268</v>
      </c>
      <c r="I14" s="160" t="s">
        <v>269</v>
      </c>
      <c r="J14" s="108" t="b">
        <v>1</v>
      </c>
      <c r="K14" s="109">
        <f t="shared" ca="1" si="0"/>
        <v>45671.572010000004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45671.572010000004</v>
      </c>
      <c r="V14" s="161" t="s">
        <v>23</v>
      </c>
      <c r="W14" s="110" t="b">
        <v>1</v>
      </c>
      <c r="X14" s="162">
        <f t="shared" ca="1" si="6"/>
        <v>45671.572010000004</v>
      </c>
      <c r="Y14" s="163">
        <f t="shared" ca="1" si="7"/>
        <v>45671.572010000004</v>
      </c>
      <c r="Z14" s="163">
        <f t="shared" ca="1" si="8"/>
        <v>45671.572010000004</v>
      </c>
      <c r="AA14" s="164">
        <f t="shared" ca="1" si="9"/>
        <v>0</v>
      </c>
      <c r="AB14" s="120"/>
      <c r="AC14" s="114" t="s">
        <v>45</v>
      </c>
      <c r="AD14" s="119" t="str">
        <f>IFERROR( CHOOSE(MATCH(AC14, AD19:AD29, 0), AC19, AC20, AC21, AC22, AC23, AC24, AC25, AC26, AC27, AC28, AC29,#REF!,#REF!),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/>
      <c r="C15" s="158"/>
      <c r="D15" s="158"/>
      <c r="E15" s="158">
        <v>1</v>
      </c>
      <c r="F15" s="158"/>
      <c r="G15" s="158"/>
      <c r="H15" s="169" t="s">
        <v>270</v>
      </c>
      <c r="I15" s="160" t="s">
        <v>271</v>
      </c>
      <c r="J15" s="108" t="b">
        <v>1</v>
      </c>
      <c r="K15" s="109">
        <f t="shared" ca="1" si="0"/>
        <v>45671.572010000004</v>
      </c>
      <c r="L15" s="108" t="b">
        <v>1</v>
      </c>
      <c r="M15" s="109">
        <f t="shared" ca="1" si="1"/>
        <v>45671.572010000004</v>
      </c>
      <c r="N15" s="108" t="b">
        <v>0</v>
      </c>
      <c r="O15" s="109" t="str">
        <f t="shared" ca="1" si="2"/>
        <v/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1</v>
      </c>
      <c r="U15" s="109">
        <f t="shared" ca="1" si="5"/>
        <v>45671.572010000004</v>
      </c>
      <c r="V15" s="161" t="s">
        <v>23</v>
      </c>
      <c r="W15" s="110" t="b">
        <v>1</v>
      </c>
      <c r="X15" s="162">
        <f t="shared" ca="1" si="6"/>
        <v>45671.572010000004</v>
      </c>
      <c r="Y15" s="163">
        <f t="shared" ca="1" si="7"/>
        <v>45671.572010000004</v>
      </c>
      <c r="Z15" s="163">
        <f t="shared" ca="1" si="8"/>
        <v>45671.572010000004</v>
      </c>
      <c r="AA15" s="164">
        <f t="shared" ca="1" si="9"/>
        <v>0</v>
      </c>
      <c r="AB15" s="120"/>
      <c r="AC15" s="114" t="s">
        <v>46</v>
      </c>
      <c r="AD15" s="119" t="str">
        <f>IFERROR( CHOOSE(MATCH(AC15, AD19:AD29, 0), AC19, AC20, AC21, AC22, AC23, AC24, AC25, AC26, AC27, AC28, AC29,#REF!,#REF!),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>
        <v>1</v>
      </c>
      <c r="C16" s="158"/>
      <c r="D16" s="158"/>
      <c r="E16" s="158"/>
      <c r="F16" s="158"/>
      <c r="G16" s="158"/>
      <c r="H16" s="169" t="s">
        <v>272</v>
      </c>
      <c r="I16" s="160" t="s">
        <v>273</v>
      </c>
      <c r="J16" s="108" t="b">
        <v>1</v>
      </c>
      <c r="K16" s="109">
        <f t="shared" ca="1" si="0"/>
        <v>45671.572010000004</v>
      </c>
      <c r="L16" s="108" t="b">
        <v>1</v>
      </c>
      <c r="M16" s="109">
        <f t="shared" ca="1" si="1"/>
        <v>45671.572010000004</v>
      </c>
      <c r="N16" s="108" t="b">
        <v>1</v>
      </c>
      <c r="O16" s="109">
        <f t="shared" ca="1" si="2"/>
        <v>45671.572010000004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45671.572010000004</v>
      </c>
      <c r="V16" s="161" t="s">
        <v>34</v>
      </c>
      <c r="W16" s="110" t="b">
        <v>1</v>
      </c>
      <c r="X16" s="162">
        <f t="shared" ca="1" si="6"/>
        <v>45671.572010000004</v>
      </c>
      <c r="Y16" s="163">
        <f t="shared" ca="1" si="7"/>
        <v>45671.572010000004</v>
      </c>
      <c r="Z16" s="163">
        <f t="shared" ca="1" si="8"/>
        <v>45671.572010000004</v>
      </c>
      <c r="AA16" s="164">
        <f t="shared" ca="1" si="9"/>
        <v>0</v>
      </c>
      <c r="AB16" s="145"/>
      <c r="AC16" s="114" t="s">
        <v>47</v>
      </c>
      <c r="AD16" s="121" t="str">
        <f>IFERROR( CHOOSE(MATCH(AC16, AD19:AD29, 0), AC19, AC20, AC21, AC22, AC23, AC24, AC25, AC26, AC27, AC28, AC29,#REF!,#REF!),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30" customHeight="1" x14ac:dyDescent="0.35">
      <c r="A17" s="157"/>
      <c r="B17" s="158"/>
      <c r="C17" s="158"/>
      <c r="D17" s="158"/>
      <c r="E17" s="158">
        <v>1</v>
      </c>
      <c r="F17" s="158"/>
      <c r="G17" s="158"/>
      <c r="H17" s="169" t="s">
        <v>274</v>
      </c>
      <c r="I17" s="160" t="s">
        <v>275</v>
      </c>
      <c r="J17" s="108" t="b">
        <v>1</v>
      </c>
      <c r="K17" s="109">
        <f t="shared" ca="1" si="0"/>
        <v>45671.635139999999</v>
      </c>
      <c r="L17" s="108" t="b">
        <v>1</v>
      </c>
      <c r="M17" s="109">
        <f t="shared" ca="1" si="1"/>
        <v>45671.635150000002</v>
      </c>
      <c r="N17" s="108" t="b">
        <v>0</v>
      </c>
      <c r="O17" s="109" t="str">
        <f t="shared" ca="1" si="2"/>
        <v/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45671.635900000001</v>
      </c>
      <c r="V17" s="161" t="s">
        <v>34</v>
      </c>
      <c r="W17" s="110" t="b">
        <v>1</v>
      </c>
      <c r="X17" s="162">
        <f t="shared" ca="1" si="6"/>
        <v>45671.645420000001</v>
      </c>
      <c r="Y17" s="163">
        <f t="shared" ca="1" si="7"/>
        <v>45671.635139999999</v>
      </c>
      <c r="Z17" s="163">
        <f t="shared" ca="1" si="8"/>
        <v>45671.645420000001</v>
      </c>
      <c r="AA17" s="164">
        <f t="shared" ca="1" si="9"/>
        <v>1.0280624990000001E-2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>
        <v>1</v>
      </c>
      <c r="C18" s="158"/>
      <c r="D18" s="158"/>
      <c r="E18" s="158"/>
      <c r="F18" s="158"/>
      <c r="G18" s="158"/>
      <c r="H18" s="117" t="s">
        <v>276</v>
      </c>
      <c r="I18" s="160"/>
      <c r="J18" s="108" t="b">
        <v>1</v>
      </c>
      <c r="K18" s="109">
        <f t="shared" ca="1" si="0"/>
        <v>45671.641539999997</v>
      </c>
      <c r="L18" s="108" t="b">
        <v>1</v>
      </c>
      <c r="M18" s="109">
        <f t="shared" ca="1" si="1"/>
        <v>45671.6423</v>
      </c>
      <c r="N18" s="108" t="b">
        <v>1</v>
      </c>
      <c r="O18" s="109">
        <f t="shared" ca="1" si="2"/>
        <v>45671.642829999997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45671.646639999999</v>
      </c>
      <c r="V18" s="161" t="s">
        <v>23</v>
      </c>
      <c r="W18" s="110" t="b">
        <v>1</v>
      </c>
      <c r="X18" s="162">
        <f t="shared" ca="1" si="6"/>
        <v>45671.666409999998</v>
      </c>
      <c r="Y18" s="163">
        <f t="shared" ca="1" si="7"/>
        <v>45671.641539999997</v>
      </c>
      <c r="Z18" s="163">
        <f t="shared" ca="1" si="8"/>
        <v>45671.666409999998</v>
      </c>
      <c r="AA18" s="164">
        <f t="shared" ca="1" si="9"/>
        <v>2.486692129E-2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/>
      <c r="C19" s="158"/>
      <c r="D19" s="158">
        <v>1</v>
      </c>
      <c r="E19" s="158"/>
      <c r="F19" s="158"/>
      <c r="G19" s="158"/>
      <c r="H19" s="159" t="s">
        <v>277</v>
      </c>
      <c r="I19" s="160" t="s">
        <v>103</v>
      </c>
      <c r="J19" s="108" t="b">
        <v>1</v>
      </c>
      <c r="K19" s="109">
        <f t="shared" ca="1" si="0"/>
        <v>45671.652049999997</v>
      </c>
      <c r="L19" s="108" t="b">
        <v>1</v>
      </c>
      <c r="M19" s="109">
        <f t="shared" ca="1" si="1"/>
        <v>45671.652300000002</v>
      </c>
      <c r="N19" s="108" t="b">
        <v>1</v>
      </c>
      <c r="O19" s="109">
        <f t="shared" ca="1" si="2"/>
        <v>45671.654580000002</v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1</v>
      </c>
      <c r="U19" s="109">
        <f t="shared" ca="1" si="5"/>
        <v>45671.65713</v>
      </c>
      <c r="V19" s="161" t="s">
        <v>34</v>
      </c>
      <c r="W19" s="110" t="b">
        <v>1</v>
      </c>
      <c r="X19" s="162">
        <f t="shared" ca="1" si="6"/>
        <v>45671.669750000001</v>
      </c>
      <c r="Y19" s="163">
        <f t="shared" ca="1" si="7"/>
        <v>45671.652049999997</v>
      </c>
      <c r="Z19" s="163">
        <f t="shared" ca="1" si="8"/>
        <v>45671.669750000001</v>
      </c>
      <c r="AA19" s="164">
        <f t="shared" ca="1" si="9"/>
        <v>1.770474537E-2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/>
      <c r="C20" s="158"/>
      <c r="D20" s="158">
        <v>1</v>
      </c>
      <c r="E20" s="158">
        <v>1</v>
      </c>
      <c r="F20" s="158">
        <v>1</v>
      </c>
      <c r="G20" s="158"/>
      <c r="H20" s="169" t="s">
        <v>278</v>
      </c>
      <c r="I20" s="160" t="s">
        <v>279</v>
      </c>
      <c r="J20" s="108" t="b">
        <v>1</v>
      </c>
      <c r="K20" s="109">
        <f t="shared" ca="1" si="0"/>
        <v>45671.672740000002</v>
      </c>
      <c r="L20" s="108" t="b">
        <v>1</v>
      </c>
      <c r="M20" s="109">
        <f t="shared" ca="1" si="1"/>
        <v>45671.673110000003</v>
      </c>
      <c r="N20" s="108" t="b">
        <v>1</v>
      </c>
      <c r="O20" s="109">
        <f t="shared" ca="1" si="2"/>
        <v>45671.673779999997</v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45671.675750000002</v>
      </c>
      <c r="V20" s="161" t="s">
        <v>23</v>
      </c>
      <c r="W20" s="110" t="b">
        <v>1</v>
      </c>
      <c r="X20" s="162">
        <f t="shared" ca="1" si="6"/>
        <v>45671.688479999997</v>
      </c>
      <c r="Y20" s="163">
        <f t="shared" ca="1" si="7"/>
        <v>45671.672740000002</v>
      </c>
      <c r="Z20" s="163">
        <f t="shared" ca="1" si="8"/>
        <v>45671.688479999997</v>
      </c>
      <c r="AA20" s="164">
        <f t="shared" ca="1" si="9"/>
        <v>1.574153935E-2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/>
      <c r="C21" s="158"/>
      <c r="D21" s="158"/>
      <c r="E21" s="158"/>
      <c r="F21" s="158">
        <v>1</v>
      </c>
      <c r="G21" s="158"/>
      <c r="H21" s="159" t="s">
        <v>280</v>
      </c>
      <c r="I21" s="160" t="s">
        <v>103</v>
      </c>
      <c r="J21" s="108" t="b">
        <v>1</v>
      </c>
      <c r="K21" s="109">
        <f t="shared" ca="1" si="0"/>
        <v>45671.674140000003</v>
      </c>
      <c r="L21" s="108" t="b">
        <v>1</v>
      </c>
      <c r="M21" s="109">
        <f t="shared" ca="1" si="1"/>
        <v>45671.674270000003</v>
      </c>
      <c r="N21" s="108" t="b">
        <v>0</v>
      </c>
      <c r="O21" s="109" t="str">
        <f t="shared" ca="1" si="2"/>
        <v/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0</v>
      </c>
      <c r="U21" s="109" t="str">
        <f t="shared" ca="1" si="5"/>
        <v/>
      </c>
      <c r="V21" s="161" t="s">
        <v>34</v>
      </c>
      <c r="W21" s="110" t="b">
        <v>1</v>
      </c>
      <c r="X21" s="162">
        <f t="shared" ca="1" si="6"/>
        <v>45671.695540000001</v>
      </c>
      <c r="Y21" s="163">
        <f t="shared" ca="1" si="7"/>
        <v>45671.674140000003</v>
      </c>
      <c r="Z21" s="163">
        <f t="shared" ca="1" si="8"/>
        <v>45671.695540000001</v>
      </c>
      <c r="AA21" s="164">
        <f t="shared" ca="1" si="9"/>
        <v>2.1405243059999999E-2</v>
      </c>
      <c r="AB21" s="145"/>
      <c r="AC21" s="126" t="s">
        <v>50</v>
      </c>
      <c r="AD21" s="125" t="s">
        <v>37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/>
      <c r="C22" s="158"/>
      <c r="D22" s="158"/>
      <c r="E22" s="158">
        <v>1</v>
      </c>
      <c r="F22" s="158"/>
      <c r="G22" s="158"/>
      <c r="H22" s="127" t="s">
        <v>281</v>
      </c>
      <c r="I22" s="160" t="s">
        <v>92</v>
      </c>
      <c r="J22" s="108" t="b">
        <v>1</v>
      </c>
      <c r="K22" s="109">
        <f t="shared" ca="1" si="0"/>
        <v>45671.704599999997</v>
      </c>
      <c r="L22" s="108" t="b">
        <v>0</v>
      </c>
      <c r="M22" s="109" t="str">
        <f t="shared" ca="1" si="1"/>
        <v/>
      </c>
      <c r="N22" s="108" t="b">
        <v>0</v>
      </c>
      <c r="O22" s="109" t="str">
        <f t="shared" ca="1" si="2"/>
        <v/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45671.704810000003</v>
      </c>
      <c r="V22" s="161" t="s">
        <v>34</v>
      </c>
      <c r="W22" s="110" t="b">
        <v>1</v>
      </c>
      <c r="X22" s="162">
        <f t="shared" ca="1" si="6"/>
        <v>45671.711589999999</v>
      </c>
      <c r="Y22" s="163">
        <f t="shared" ca="1" si="7"/>
        <v>45671.704599999997</v>
      </c>
      <c r="Z22" s="163">
        <f t="shared" ca="1" si="8"/>
        <v>45671.711589999999</v>
      </c>
      <c r="AA22" s="164">
        <f t="shared" ca="1" si="9"/>
        <v>6.99465278E-3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/>
      <c r="C23" s="158">
        <v>1</v>
      </c>
      <c r="D23" s="158"/>
      <c r="E23" s="158"/>
      <c r="F23" s="158"/>
      <c r="G23" s="158"/>
      <c r="H23" s="159" t="s">
        <v>282</v>
      </c>
      <c r="I23" s="160" t="s">
        <v>283</v>
      </c>
      <c r="J23" s="108" t="b">
        <v>1</v>
      </c>
      <c r="K23" s="109">
        <f t="shared" ca="1" si="0"/>
        <v>45671.709239999996</v>
      </c>
      <c r="L23" s="108" t="b">
        <v>1</v>
      </c>
      <c r="M23" s="109">
        <f t="shared" ca="1" si="1"/>
        <v>45671.710610000002</v>
      </c>
      <c r="N23" s="108" t="b">
        <v>0</v>
      </c>
      <c r="O23" s="109" t="str">
        <f t="shared" ca="1" si="2"/>
        <v/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45671.715989999997</v>
      </c>
      <c r="V23" s="161" t="s">
        <v>34</v>
      </c>
      <c r="W23" s="110" t="b">
        <v>1</v>
      </c>
      <c r="X23" s="162">
        <f t="shared" ca="1" si="6"/>
        <v>45671.728900000002</v>
      </c>
      <c r="Y23" s="163">
        <f t="shared" ca="1" si="7"/>
        <v>45671.709239999996</v>
      </c>
      <c r="Z23" s="163">
        <f t="shared" ca="1" si="8"/>
        <v>45671.728900000002</v>
      </c>
      <c r="AA23" s="164">
        <f t="shared" ca="1" si="9"/>
        <v>1.9664641199999999E-2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/>
      <c r="C24" s="158">
        <v>1</v>
      </c>
      <c r="D24" s="158"/>
      <c r="E24" s="158"/>
      <c r="F24" s="158"/>
      <c r="G24" s="158"/>
      <c r="H24" s="159" t="s">
        <v>284</v>
      </c>
      <c r="I24" s="160"/>
      <c r="J24" s="108" t="b">
        <v>1</v>
      </c>
      <c r="K24" s="109">
        <f t="shared" ca="1" si="0"/>
        <v>45671.712079999998</v>
      </c>
      <c r="L24" s="108" t="b">
        <v>1</v>
      </c>
      <c r="M24" s="109">
        <f t="shared" ca="1" si="1"/>
        <v>45671.712099999997</v>
      </c>
      <c r="N24" s="108" t="b">
        <v>1</v>
      </c>
      <c r="O24" s="109">
        <f t="shared" ca="1" si="2"/>
        <v>45671.716919999999</v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45671.718480000003</v>
      </c>
      <c r="V24" s="161" t="s">
        <v>23</v>
      </c>
      <c r="W24" s="110" t="b">
        <v>1</v>
      </c>
      <c r="X24" s="162">
        <f t="shared" ca="1" si="6"/>
        <v>45671.737240000002</v>
      </c>
      <c r="Y24" s="163">
        <f t="shared" ca="1" si="7"/>
        <v>45671.712079999998</v>
      </c>
      <c r="Z24" s="163">
        <f t="shared" ca="1" si="8"/>
        <v>45671.737240000002</v>
      </c>
      <c r="AA24" s="164">
        <f t="shared" ca="1" si="9"/>
        <v>2.5161597220000002E-2</v>
      </c>
      <c r="AB24" s="145"/>
      <c r="AC24" s="128" t="s">
        <v>52</v>
      </c>
      <c r="AD24" s="125" t="s">
        <v>34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/>
      <c r="C25" s="158"/>
      <c r="D25" s="158"/>
      <c r="E25" s="158">
        <v>1</v>
      </c>
      <c r="F25" s="158">
        <v>1</v>
      </c>
      <c r="G25" s="158"/>
      <c r="H25" s="189" t="s">
        <v>285</v>
      </c>
      <c r="I25" s="160" t="s">
        <v>96</v>
      </c>
      <c r="J25" s="108" t="b">
        <v>1</v>
      </c>
      <c r="K25" s="109">
        <f t="shared" ca="1" si="0"/>
        <v>45671.716050000003</v>
      </c>
      <c r="L25" s="108" t="b">
        <v>1</v>
      </c>
      <c r="M25" s="109">
        <f t="shared" ca="1" si="1"/>
        <v>45671.716260000001</v>
      </c>
      <c r="N25" s="108" t="b">
        <v>1</v>
      </c>
      <c r="O25" s="109">
        <f t="shared" ca="1" si="2"/>
        <v>45671.718869999997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45671.720970000002</v>
      </c>
      <c r="V25" s="161" t="s">
        <v>34</v>
      </c>
      <c r="W25" s="110" t="b">
        <v>1</v>
      </c>
      <c r="X25" s="162">
        <f t="shared" ca="1" si="6"/>
        <v>45671.735979999998</v>
      </c>
      <c r="Y25" s="163">
        <f t="shared" ca="1" si="7"/>
        <v>45671.716050000003</v>
      </c>
      <c r="Z25" s="163">
        <f t="shared" ca="1" si="8"/>
        <v>45671.735979999998</v>
      </c>
      <c r="AA25" s="164">
        <f t="shared" ca="1" si="9"/>
        <v>1.9938877319999999E-2</v>
      </c>
      <c r="AB25" s="145"/>
      <c r="AC25" s="128" t="s">
        <v>53</v>
      </c>
      <c r="AD25" s="125" t="s">
        <v>23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/>
      <c r="E26" s="158"/>
      <c r="F26" s="158">
        <v>4</v>
      </c>
      <c r="G26" s="158"/>
      <c r="H26" s="169" t="s">
        <v>286</v>
      </c>
      <c r="I26" s="160"/>
      <c r="J26" s="108" t="b">
        <v>1</v>
      </c>
      <c r="K26" s="109">
        <f t="shared" ca="1" si="0"/>
        <v>45671.71888</v>
      </c>
      <c r="L26" s="108" t="b">
        <v>0</v>
      </c>
      <c r="M26" s="109" t="str">
        <f t="shared" ca="1" si="1"/>
        <v/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0</v>
      </c>
      <c r="U26" s="109" t="str">
        <f t="shared" ca="1" si="5"/>
        <v/>
      </c>
      <c r="V26" s="161"/>
      <c r="W26" s="110" t="b">
        <v>1</v>
      </c>
      <c r="X26" s="162">
        <f t="shared" ca="1" si="6"/>
        <v>45671.728289999999</v>
      </c>
      <c r="Y26" s="163">
        <f t="shared" ca="1" si="7"/>
        <v>45671.71888</v>
      </c>
      <c r="Z26" s="163">
        <f t="shared" ca="1" si="8"/>
        <v>45671.728289999999</v>
      </c>
      <c r="AA26" s="164">
        <f t="shared" ca="1" si="9"/>
        <v>9.4091435239999997E-3</v>
      </c>
      <c r="AB26" s="145"/>
      <c r="AC26" s="128" t="s">
        <v>54</v>
      </c>
      <c r="AD26" s="125"/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/>
      <c r="C27" s="158"/>
      <c r="D27" s="158"/>
      <c r="E27" s="158"/>
      <c r="F27" s="158">
        <v>1</v>
      </c>
      <c r="G27" s="158"/>
      <c r="H27" s="178" t="s">
        <v>287</v>
      </c>
      <c r="I27" s="160" t="s">
        <v>103</v>
      </c>
      <c r="J27" s="108" t="b">
        <v>1</v>
      </c>
      <c r="K27" s="109">
        <f t="shared" ca="1" si="0"/>
        <v>45671.72838</v>
      </c>
      <c r="L27" s="108" t="b">
        <v>0</v>
      </c>
      <c r="M27" s="109" t="str">
        <f t="shared" ca="1" si="1"/>
        <v/>
      </c>
      <c r="N27" s="108" t="b">
        <v>0</v>
      </c>
      <c r="O27" s="109" t="str">
        <f t="shared" ca="1" si="2"/>
        <v/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1</v>
      </c>
      <c r="U27" s="109">
        <f t="shared" ca="1" si="5"/>
        <v>45671.728389999997</v>
      </c>
      <c r="V27" s="161" t="s">
        <v>34</v>
      </c>
      <c r="W27" s="110" t="b">
        <v>1</v>
      </c>
      <c r="X27" s="162">
        <f t="shared" ca="1" si="6"/>
        <v>45671.750590000003</v>
      </c>
      <c r="Y27" s="163">
        <f t="shared" ca="1" si="7"/>
        <v>45671.72838</v>
      </c>
      <c r="Z27" s="163">
        <f t="shared" ca="1" si="8"/>
        <v>45671.750590000003</v>
      </c>
      <c r="AA27" s="164">
        <f t="shared" ca="1" si="9"/>
        <v>2.2214525459999999E-2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30" customHeight="1" x14ac:dyDescent="0.45">
      <c r="A28" s="157"/>
      <c r="B28" s="158"/>
      <c r="C28" s="158"/>
      <c r="D28" s="158">
        <v>1</v>
      </c>
      <c r="E28" s="158"/>
      <c r="F28" s="158"/>
      <c r="G28" s="158"/>
      <c r="H28" s="117" t="s">
        <v>288</v>
      </c>
      <c r="I28" s="179" t="s">
        <v>103</v>
      </c>
      <c r="J28" s="108" t="b">
        <v>1</v>
      </c>
      <c r="K28" s="109">
        <f t="shared" ca="1" si="0"/>
        <v>45671.730739999999</v>
      </c>
      <c r="L28" s="108" t="b">
        <v>1</v>
      </c>
      <c r="M28" s="109">
        <f t="shared" ca="1" si="1"/>
        <v>45671.733010000004</v>
      </c>
      <c r="N28" s="108" t="b">
        <v>1</v>
      </c>
      <c r="O28" s="109">
        <f t="shared" ca="1" si="2"/>
        <v>45671.736499999999</v>
      </c>
      <c r="P28" s="108" t="b">
        <v>0</v>
      </c>
      <c r="Q28" s="109" t="str">
        <f t="shared" ca="1" si="3"/>
        <v/>
      </c>
      <c r="R28" s="108" t="b">
        <v>0</v>
      </c>
      <c r="S28" s="109" t="str">
        <f t="shared" ca="1" si="4"/>
        <v/>
      </c>
      <c r="T28" s="108" t="b">
        <v>1</v>
      </c>
      <c r="U28" s="109">
        <f t="shared" ca="1" si="5"/>
        <v>45671.736620000003</v>
      </c>
      <c r="V28" s="161" t="s">
        <v>23</v>
      </c>
      <c r="W28" s="110" t="b">
        <v>1</v>
      </c>
      <c r="X28" s="162">
        <f t="shared" ca="1" si="6"/>
        <v>45671.746780000001</v>
      </c>
      <c r="Y28" s="163">
        <f t="shared" ca="1" si="7"/>
        <v>45671.730739999999</v>
      </c>
      <c r="Z28" s="163">
        <f t="shared" ca="1" si="8"/>
        <v>45671.746780000001</v>
      </c>
      <c r="AA28" s="164">
        <f t="shared" ca="1" si="9"/>
        <v>1.604081018E-2</v>
      </c>
      <c r="AB28" s="145"/>
      <c r="AC28" s="128" t="s">
        <v>56</v>
      </c>
      <c r="AD28" s="125"/>
      <c r="AE28" s="175"/>
      <c r="AF28" s="145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30" customHeight="1" x14ac:dyDescent="0.45">
      <c r="A29" s="157"/>
      <c r="B29" s="158"/>
      <c r="C29" s="158"/>
      <c r="D29" s="158"/>
      <c r="E29" s="158">
        <v>2</v>
      </c>
      <c r="F29" s="158"/>
      <c r="G29" s="158"/>
      <c r="H29" s="189" t="s">
        <v>289</v>
      </c>
      <c r="I29" s="160" t="s">
        <v>92</v>
      </c>
      <c r="J29" s="108" t="b">
        <v>1</v>
      </c>
      <c r="K29" s="109">
        <f t="shared" ca="1" si="0"/>
        <v>45671.747629999998</v>
      </c>
      <c r="L29" s="108" t="b">
        <v>0</v>
      </c>
      <c r="M29" s="109" t="str">
        <f t="shared" ca="1" si="1"/>
        <v/>
      </c>
      <c r="N29" s="108" t="b">
        <v>0</v>
      </c>
      <c r="O29" s="109" t="str">
        <f t="shared" ca="1" si="2"/>
        <v/>
      </c>
      <c r="P29" s="108" t="b">
        <v>0</v>
      </c>
      <c r="Q29" s="109" t="str">
        <f t="shared" ca="1" si="3"/>
        <v/>
      </c>
      <c r="R29" s="108" t="b">
        <v>0</v>
      </c>
      <c r="S29" s="109" t="str">
        <f t="shared" ca="1" si="4"/>
        <v/>
      </c>
      <c r="T29" s="108" t="b">
        <v>1</v>
      </c>
      <c r="U29" s="109">
        <f t="shared" ca="1" si="5"/>
        <v>45671.747649999998</v>
      </c>
      <c r="V29" s="161" t="s">
        <v>34</v>
      </c>
      <c r="W29" s="110" t="b">
        <v>1</v>
      </c>
      <c r="X29" s="162">
        <f t="shared" ca="1" si="6"/>
        <v>45671.758990000002</v>
      </c>
      <c r="Y29" s="163">
        <f t="shared" ca="1" si="7"/>
        <v>45671.747629999998</v>
      </c>
      <c r="Z29" s="163">
        <f t="shared" ca="1" si="8"/>
        <v>45671.758990000002</v>
      </c>
      <c r="AA29" s="164">
        <f t="shared" ca="1" si="9"/>
        <v>1.136055555E-2</v>
      </c>
      <c r="AB29" s="145"/>
      <c r="AC29" s="128" t="s">
        <v>57</v>
      </c>
      <c r="AD29" s="125"/>
      <c r="AE29" s="175"/>
      <c r="AF29" s="145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185"/>
      <c r="B30" s="107"/>
      <c r="C30" s="107"/>
      <c r="D30" s="107"/>
      <c r="E30" s="107"/>
      <c r="F30" s="107"/>
      <c r="G30" s="107"/>
      <c r="H30" s="107"/>
      <c r="I30" s="185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38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185"/>
      <c r="B31" s="107"/>
      <c r="C31" s="107"/>
      <c r="D31" s="107"/>
      <c r="E31" s="107"/>
      <c r="F31" s="107"/>
      <c r="G31" s="107"/>
      <c r="H31" s="107"/>
      <c r="I31" s="185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38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185"/>
      <c r="B32" s="107"/>
      <c r="C32" s="107"/>
      <c r="D32" s="107"/>
      <c r="E32" s="107"/>
      <c r="F32" s="107"/>
      <c r="G32" s="107"/>
      <c r="H32" s="107"/>
      <c r="I32" s="185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38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185"/>
      <c r="B33" s="107"/>
      <c r="C33" s="107"/>
      <c r="D33" s="107"/>
      <c r="E33" s="107"/>
      <c r="F33" s="107"/>
      <c r="G33" s="107"/>
      <c r="H33" s="107"/>
      <c r="I33" s="185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38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185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38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185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38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185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38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185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38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</row>
    <row r="727" spans="1:42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185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38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</row>
    <row r="728" spans="1:42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185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38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</row>
    <row r="729" spans="1:42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185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38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</row>
    <row r="730" spans="1:42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185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38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</row>
    <row r="731" spans="1:42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185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38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</row>
    <row r="732" spans="1:42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185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38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</row>
    <row r="733" spans="1:42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185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38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</row>
    <row r="734" spans="1:42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185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38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</row>
    <row r="735" spans="1:42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185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38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</row>
    <row r="736" spans="1:42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185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38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</row>
    <row r="737" spans="1:42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185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38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</row>
    <row r="738" spans="1:42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185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38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</row>
    <row r="739" spans="1:42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185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38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</row>
    <row r="740" spans="1:42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185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38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</row>
    <row r="741" spans="1:42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185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38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</row>
    <row r="742" spans="1:42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185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38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</row>
    <row r="743" spans="1:42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185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38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</row>
    <row r="744" spans="1:42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185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38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</row>
    <row r="745" spans="1:42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185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38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</row>
    <row r="746" spans="1:42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185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38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</row>
    <row r="747" spans="1:42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185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38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</row>
    <row r="748" spans="1:42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185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38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</row>
    <row r="749" spans="1:42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185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38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</row>
    <row r="750" spans="1:42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185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38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</row>
    <row r="751" spans="1:42" ht="15.5" x14ac:dyDescent="0.35">
      <c r="A751" s="186"/>
      <c r="I751" s="186"/>
      <c r="AC751" s="107"/>
      <c r="AD751" s="107"/>
      <c r="AE751" s="138"/>
      <c r="AF751" s="107"/>
    </row>
    <row r="752" spans="1:42" ht="15.5" x14ac:dyDescent="0.35">
      <c r="A752" s="186"/>
      <c r="I752" s="186"/>
      <c r="AE752" s="187"/>
    </row>
    <row r="753" spans="1:31" ht="15.5" x14ac:dyDescent="0.35">
      <c r="A753" s="186"/>
      <c r="I753" s="186"/>
      <c r="AE753" s="187"/>
    </row>
    <row r="754" spans="1:31" ht="15.5" x14ac:dyDescent="0.35">
      <c r="A754" s="186"/>
      <c r="I754" s="186"/>
      <c r="AE754" s="187"/>
    </row>
    <row r="755" spans="1:31" ht="15.5" x14ac:dyDescent="0.35">
      <c r="A755" s="186"/>
      <c r="I755" s="186"/>
      <c r="AE755" s="187"/>
    </row>
    <row r="756" spans="1:31" ht="15.5" x14ac:dyDescent="0.35">
      <c r="A756" s="186"/>
      <c r="I756" s="186"/>
      <c r="AE756" s="187"/>
    </row>
    <row r="757" spans="1:31" ht="15.5" x14ac:dyDescent="0.35">
      <c r="A757" s="186"/>
      <c r="I757" s="186"/>
      <c r="AE757" s="187"/>
    </row>
    <row r="758" spans="1:31" ht="15.5" x14ac:dyDescent="0.35">
      <c r="A758" s="186"/>
      <c r="I758" s="186"/>
      <c r="AE758" s="187"/>
    </row>
    <row r="759" spans="1:31" ht="15.5" x14ac:dyDescent="0.35">
      <c r="A759" s="186"/>
      <c r="I759" s="186"/>
      <c r="AE759" s="187"/>
    </row>
    <row r="760" spans="1:31" ht="15.5" x14ac:dyDescent="0.35">
      <c r="A760" s="186"/>
      <c r="I760" s="186"/>
      <c r="AE760" s="187"/>
    </row>
    <row r="761" spans="1:31" ht="15.5" x14ac:dyDescent="0.35">
      <c r="A761" s="186"/>
      <c r="I761" s="186"/>
      <c r="AE761" s="187"/>
    </row>
    <row r="762" spans="1:31" ht="15.5" x14ac:dyDescent="0.35">
      <c r="A762" s="186"/>
      <c r="I762" s="186"/>
      <c r="AE762" s="187"/>
    </row>
    <row r="763" spans="1:31" ht="15.5" x14ac:dyDescent="0.35">
      <c r="A763" s="186"/>
      <c r="I763" s="186"/>
      <c r="AE763" s="187"/>
    </row>
    <row r="764" spans="1:31" ht="15.5" x14ac:dyDescent="0.35">
      <c r="A764" s="186"/>
      <c r="I764" s="186"/>
      <c r="AE764" s="187"/>
    </row>
    <row r="765" spans="1:31" ht="15.5" x14ac:dyDescent="0.35">
      <c r="A765" s="186"/>
      <c r="I765" s="186"/>
      <c r="AE765" s="187"/>
    </row>
    <row r="766" spans="1:31" ht="15.5" x14ac:dyDescent="0.35">
      <c r="A766" s="186"/>
      <c r="I766" s="186"/>
      <c r="AE766" s="187"/>
    </row>
    <row r="767" spans="1:31" ht="15.5" x14ac:dyDescent="0.35">
      <c r="A767" s="186"/>
      <c r="I767" s="186"/>
      <c r="AE767" s="187"/>
    </row>
    <row r="768" spans="1:31" ht="15.5" x14ac:dyDescent="0.35">
      <c r="A768" s="186"/>
      <c r="I768" s="186"/>
      <c r="AE768" s="187"/>
    </row>
    <row r="769" spans="1:31" ht="15.5" x14ac:dyDescent="0.35">
      <c r="A769" s="186"/>
      <c r="I769" s="186"/>
      <c r="AE769" s="187"/>
    </row>
    <row r="770" spans="1:31" ht="15.5" x14ac:dyDescent="0.35">
      <c r="A770" s="186"/>
      <c r="I770" s="186"/>
      <c r="AE770" s="187"/>
    </row>
    <row r="771" spans="1:31" ht="15.75" customHeight="1" x14ac:dyDescent="0.25"/>
    <row r="772" spans="1:31" ht="15.75" customHeight="1" x14ac:dyDescent="0.25"/>
    <row r="773" spans="1:31" ht="15.75" customHeight="1" x14ac:dyDescent="0.25"/>
    <row r="774" spans="1:31" ht="15.75" customHeight="1" x14ac:dyDescent="0.25"/>
    <row r="775" spans="1:31" ht="15.75" customHeight="1" x14ac:dyDescent="0.25"/>
    <row r="776" spans="1:31" ht="15.75" customHeight="1" x14ac:dyDescent="0.25"/>
    <row r="777" spans="1:31" ht="15.75" customHeight="1" x14ac:dyDescent="0.25"/>
    <row r="778" spans="1:31" ht="15.75" customHeight="1" x14ac:dyDescent="0.25"/>
    <row r="779" spans="1:31" ht="15.75" customHeight="1" x14ac:dyDescent="0.25"/>
    <row r="780" spans="1:31" ht="15.75" customHeight="1" x14ac:dyDescent="0.25"/>
    <row r="781" spans="1:31" ht="15.75" customHeight="1" x14ac:dyDescent="0.25"/>
    <row r="782" spans="1:31" ht="15.75" customHeight="1" x14ac:dyDescent="0.25"/>
    <row r="783" spans="1:31" ht="15.75" customHeight="1" x14ac:dyDescent="0.25"/>
    <row r="784" spans="1:31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</sheetData>
  <mergeCells count="10"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29">
    <cfRule type="notContainsBlanks" dxfId="181" priority="1">
      <formula>LEN(TRIM(O4))&gt;0</formula>
    </cfRule>
  </conditionalFormatting>
  <conditionalFormatting sqref="Q4:Q29">
    <cfRule type="notContainsBlanks" dxfId="180" priority="2">
      <formula>LEN(TRIM(Q4))&gt;0</formula>
    </cfRule>
  </conditionalFormatting>
  <conditionalFormatting sqref="S4:S29">
    <cfRule type="notContainsBlanks" dxfId="179" priority="3">
      <formula>LEN(TRIM(S4))&gt;0</formula>
    </cfRule>
  </conditionalFormatting>
  <conditionalFormatting sqref="U4:U29">
    <cfRule type="notContainsBlanks" dxfId="178" priority="4">
      <formula>LEN(TRIM(U4))&gt;0</formula>
    </cfRule>
  </conditionalFormatting>
  <conditionalFormatting sqref="V4:V29">
    <cfRule type="notContainsBlanks" dxfId="177" priority="5">
      <formula>LEN(TRIM(V4))&gt;0</formula>
    </cfRule>
  </conditionalFormatting>
  <conditionalFormatting sqref="AD5:AD16">
    <cfRule type="containsBlanks" dxfId="176" priority="6">
      <formula>LEN(TRIM(AD5))=0</formula>
    </cfRule>
  </conditionalFormatting>
  <conditionalFormatting sqref="AD5:AD16">
    <cfRule type="beginsWith" dxfId="175" priority="7" operator="beginsWith" text="Front">
      <formula>LEFT((AD5),LEN("Front"))=("Front")</formula>
    </cfRule>
  </conditionalFormatting>
  <conditionalFormatting sqref="AD5:AD16">
    <cfRule type="beginsWith" dxfId="174" priority="8" operator="beginsWith" text="Intake">
      <formula>LEFT((AD5),LEN("Intake"))=("Intake")</formula>
    </cfRule>
  </conditionalFormatting>
  <conditionalFormatting sqref="AD5:AD16">
    <cfRule type="beginsWith" dxfId="173" priority="9" operator="beginsWith" text="HP">
      <formula>LEFT((AD5),LEN("HP"))=("HP")</formula>
    </cfRule>
  </conditionalFormatting>
  <conditionalFormatting sqref="AD5:AD16">
    <cfRule type="beginsWith" dxfId="172" priority="10" operator="beginsWith" text="Peer">
      <formula>LEFT((AD5),LEN("Peer"))=("Peer")</formula>
    </cfRule>
  </conditionalFormatting>
  <conditionalFormatting sqref="K4:K29">
    <cfRule type="notContainsBlanks" dxfId="171" priority="11">
      <formula>LEN(TRIM(K4))&gt;0</formula>
    </cfRule>
  </conditionalFormatting>
  <conditionalFormatting sqref="M4:M29">
    <cfRule type="notContainsBlanks" dxfId="170" priority="12">
      <formula>LEN(TRIM(M4))&gt;0</formula>
    </cfRule>
  </conditionalFormatting>
  <conditionalFormatting sqref="X4:X29">
    <cfRule type="notContainsBlanks" dxfId="169" priority="13">
      <formula>LEN(TRIM(X4))&gt;0</formula>
    </cfRule>
  </conditionalFormatting>
  <dataValidations count="2">
    <dataValidation type="list" allowBlank="1" showErrorMessage="1" sqref="B4:G29" xr:uid="{9B1F1B62-1B3A-49C7-B22E-197BE9601CFE}">
      <formula1>"1,2,3,4,5,6,7,8,9,10"</formula1>
    </dataValidation>
    <dataValidation type="list" allowBlank="1" showErrorMessage="1" sqref="AD19:AD29 V4:V29" xr:uid="{30706950-87C1-4695-B39E-2D7EBE641AD6}">
      <formula1>$AC$5:$AC$16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3394E-2E48-4830-8AF6-4CF62E3428AA}">
  <dimension ref="A1:AP1020"/>
  <sheetViews>
    <sheetView workbookViewId="0">
      <selection activeCell="I1" sqref="I1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53.08984375" style="106" bestFit="1" customWidth="1"/>
    <col min="10" max="10" width="7.81640625" style="106" bestFit="1" customWidth="1"/>
    <col min="11" max="11" width="13.1796875" style="106" bestFit="1" customWidth="1"/>
    <col min="12" max="12" width="7.81640625" style="106" bestFit="1" customWidth="1"/>
    <col min="13" max="13" width="13.1796875" style="106" bestFit="1" customWidth="1"/>
    <col min="14" max="14" width="7.81640625" style="106" bestFit="1" customWidth="1"/>
    <col min="15" max="15" width="12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1796875" style="106" bestFit="1" customWidth="1"/>
    <col min="22" max="22" width="13.453125" style="106" bestFit="1" customWidth="1"/>
    <col min="23" max="23" width="7.81640625" style="106" bestFit="1" customWidth="1"/>
    <col min="24" max="24" width="13.179687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SUM(B4:B29)</f>
        <v>7</v>
      </c>
      <c r="C2" s="141">
        <f>SUM(C4:C29)</f>
        <v>2</v>
      </c>
      <c r="D2" s="142">
        <f>SUM(D4:D29)</f>
        <v>5</v>
      </c>
      <c r="E2" s="142">
        <f>SUM(E4:E29)</f>
        <v>11</v>
      </c>
      <c r="F2" s="142">
        <f>SUM(F4:F29)</f>
        <v>19</v>
      </c>
      <c r="G2" s="142">
        <f>SUM(G4:G29)</f>
        <v>0</v>
      </c>
      <c r="H2" s="143">
        <f>B2+C2+D2+(E2/2)</f>
        <v>19.5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/>
      <c r="C4" s="158"/>
      <c r="D4" s="158"/>
      <c r="E4" s="158"/>
      <c r="F4" s="158">
        <v>1</v>
      </c>
      <c r="G4" s="158"/>
      <c r="H4" s="159" t="s">
        <v>253</v>
      </c>
      <c r="I4" s="160" t="s">
        <v>103</v>
      </c>
      <c r="J4" s="108" t="b">
        <v>1</v>
      </c>
      <c r="K4" s="109">
        <f t="shared" ref="K4:K29" ca="1" si="0">IF(J4=TRUE,IF(K4&lt;&gt;"",K4,NOW()),"")</f>
        <v>45671.403400000003</v>
      </c>
      <c r="L4" s="108" t="b">
        <v>0</v>
      </c>
      <c r="M4" s="109" t="str">
        <f t="shared" ref="M4:M29" ca="1" si="1">IF(L4=TRUE,IF(M4&lt;&gt;"",M4,NOW()),"")</f>
        <v/>
      </c>
      <c r="N4" s="108" t="b">
        <v>0</v>
      </c>
      <c r="O4" s="109" t="str">
        <f t="shared" ref="O4:O29" ca="1" si="2">IF(N4=TRUE,IF(O4&lt;&gt;"",O4,NOW()),"")</f>
        <v/>
      </c>
      <c r="P4" s="108" t="b">
        <v>0</v>
      </c>
      <c r="Q4" s="109" t="str">
        <f t="shared" ref="Q4:Q29" ca="1" si="3">IF(P4=TRUE,IF(Q4&lt;&gt;"",Q4,NOW()),"")</f>
        <v/>
      </c>
      <c r="R4" s="108" t="b">
        <v>0</v>
      </c>
      <c r="S4" s="109" t="str">
        <f t="shared" ref="S4:S29" ca="1" si="4">IF(R4=TRUE,IF(S4&lt;&gt;"",S4,NOW()),"")</f>
        <v/>
      </c>
      <c r="T4" s="108" t="b">
        <v>1</v>
      </c>
      <c r="U4" s="109">
        <f t="shared" ref="U4:U29" ca="1" si="5">IF(T4=TRUE,IF(U4&lt;&gt;"",U4,NOW()),"")</f>
        <v>45671.403469999997</v>
      </c>
      <c r="V4" s="161" t="s">
        <v>34</v>
      </c>
      <c r="W4" s="110" t="b">
        <v>1</v>
      </c>
      <c r="X4" s="162">
        <f t="shared" ref="X4:X29" ca="1" si="6">IF(W4=TRUE,IF(X4&lt;&gt;"",X4,NOW()),"")</f>
        <v>45671.418400000002</v>
      </c>
      <c r="Y4" s="163">
        <f t="shared" ref="Y4:Y29" ca="1" si="7">MIN(K4:X4)</f>
        <v>45671.403400000003</v>
      </c>
      <c r="Z4" s="163">
        <f t="shared" ref="Z4:Z29" ca="1" si="8">MAX(K4:X4)</f>
        <v>45671.418400000002</v>
      </c>
      <c r="AA4" s="164">
        <f t="shared" ref="AA4:AA29" ca="1" si="9">Z4-Y4</f>
        <v>1.499078704E-2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/>
      <c r="E5" s="158"/>
      <c r="F5" s="158">
        <v>1</v>
      </c>
      <c r="G5" s="158"/>
      <c r="H5" s="159" t="s">
        <v>254</v>
      </c>
      <c r="I5" s="160" t="s">
        <v>255</v>
      </c>
      <c r="J5" s="108" t="b">
        <v>1</v>
      </c>
      <c r="K5" s="109">
        <f t="shared" ca="1" si="0"/>
        <v>45671.415860000001</v>
      </c>
      <c r="L5" s="108" t="b">
        <v>0</v>
      </c>
      <c r="M5" s="109" t="str">
        <f t="shared" ca="1" si="1"/>
        <v/>
      </c>
      <c r="N5" s="108" t="b">
        <v>0</v>
      </c>
      <c r="O5" s="109" t="str">
        <f t="shared" ca="1" si="2"/>
        <v/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45671.415869999997</v>
      </c>
      <c r="V5" s="161" t="s">
        <v>23</v>
      </c>
      <c r="W5" s="110" t="b">
        <v>1</v>
      </c>
      <c r="X5" s="162">
        <f t="shared" ca="1" si="6"/>
        <v>45671.4355</v>
      </c>
      <c r="Y5" s="163">
        <f t="shared" ca="1" si="7"/>
        <v>45671.415860000001</v>
      </c>
      <c r="Z5" s="163">
        <f t="shared" ca="1" si="8"/>
        <v>45671.4355</v>
      </c>
      <c r="AA5" s="164">
        <f t="shared" ca="1" si="9"/>
        <v>1.963666666E-2</v>
      </c>
      <c r="AB5" s="111"/>
      <c r="AC5" s="114" t="s">
        <v>29</v>
      </c>
      <c r="AD5" s="115" t="str">
        <f>IFERROR( CHOOSE(MATCH(AC5, AD19:AD29, 0), AC19, AC20, AC21, AC22, AC23, AC24, AC25, AC26, AC27, AC28, AC29,#REF!,#REF!), "")</f>
        <v/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/>
      <c r="E6" s="158"/>
      <c r="F6" s="158">
        <v>1</v>
      </c>
      <c r="G6" s="158"/>
      <c r="H6" s="169" t="s">
        <v>256</v>
      </c>
      <c r="I6" s="160" t="s">
        <v>103</v>
      </c>
      <c r="J6" s="108" t="b">
        <v>1</v>
      </c>
      <c r="K6" s="109">
        <f t="shared" ca="1" si="0"/>
        <v>45671.419479999997</v>
      </c>
      <c r="L6" s="108" t="b">
        <v>0</v>
      </c>
      <c r="M6" s="109" t="str">
        <f t="shared" ca="1" si="1"/>
        <v/>
      </c>
      <c r="N6" s="108" t="b">
        <v>0</v>
      </c>
      <c r="O6" s="109" t="str">
        <f t="shared" ca="1" si="2"/>
        <v/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45671.41949</v>
      </c>
      <c r="V6" s="161" t="s">
        <v>34</v>
      </c>
      <c r="W6" s="110" t="b">
        <v>1</v>
      </c>
      <c r="X6" s="162">
        <f t="shared" ca="1" si="6"/>
        <v>45671.428350000002</v>
      </c>
      <c r="Y6" s="163">
        <f t="shared" ca="1" si="7"/>
        <v>45671.419479999997</v>
      </c>
      <c r="Z6" s="163">
        <f t="shared" ca="1" si="8"/>
        <v>45671.428350000002</v>
      </c>
      <c r="AA6" s="164">
        <f t="shared" ca="1" si="9"/>
        <v>8.8713657460000005E-3</v>
      </c>
      <c r="AB6" s="111"/>
      <c r="AC6" s="114" t="s">
        <v>23</v>
      </c>
      <c r="AD6" s="115" t="str">
        <f>IFERROR( CHOOSE(MATCH(AC6, AD19:AD29, 0), AC19, AC20, AC21, AC22, AC23, AC24, AC25, AC26, AC27, AC28, AC29,#REF!,#REF!), "")</f>
        <v>HP2</v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/>
      <c r="C7" s="158"/>
      <c r="D7" s="158"/>
      <c r="E7" s="158"/>
      <c r="F7" s="158">
        <v>1</v>
      </c>
      <c r="G7" s="158"/>
      <c r="H7" s="169" t="s">
        <v>257</v>
      </c>
      <c r="I7" s="160"/>
      <c r="J7" s="108" t="b">
        <v>1</v>
      </c>
      <c r="K7" s="109">
        <f t="shared" ca="1" si="0"/>
        <v>45671.420109999999</v>
      </c>
      <c r="L7" s="108" t="b">
        <v>0</v>
      </c>
      <c r="M7" s="109" t="str">
        <f t="shared" ca="1" si="1"/>
        <v/>
      </c>
      <c r="N7" s="108" t="b">
        <v>0</v>
      </c>
      <c r="O7" s="109" t="str">
        <f t="shared" ca="1" si="2"/>
        <v/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0</v>
      </c>
      <c r="U7" s="109" t="str">
        <f t="shared" ca="1" si="5"/>
        <v/>
      </c>
      <c r="V7" s="161"/>
      <c r="W7" s="110" t="b">
        <v>1</v>
      </c>
      <c r="X7" s="162">
        <f t="shared" ca="1" si="6"/>
        <v>45671.421450000002</v>
      </c>
      <c r="Y7" s="163">
        <f t="shared" ca="1" si="7"/>
        <v>45671.420109999999</v>
      </c>
      <c r="Z7" s="163">
        <f t="shared" ca="1" si="8"/>
        <v>45671.421450000002</v>
      </c>
      <c r="AA7" s="164">
        <f t="shared" ca="1" si="9"/>
        <v>1.335254623E-3</v>
      </c>
      <c r="AB7" s="111"/>
      <c r="AC7" s="114" t="s">
        <v>34</v>
      </c>
      <c r="AD7" s="116" t="str">
        <f>IFERROR( CHOOSE(MATCH(AC7, AD19:AD29, 0), AC19, AC20, AC21, AC22, AC23, AC24, AC25, AC26, AC27, AC28, AC29,#REF!,#REF!), "")</f>
        <v>HP1</v>
      </c>
      <c r="AE7" s="168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/>
      <c r="C8" s="158"/>
      <c r="D8" s="158"/>
      <c r="E8" s="158"/>
      <c r="F8" s="158">
        <v>1</v>
      </c>
      <c r="G8" s="158"/>
      <c r="H8" s="117" t="s">
        <v>258</v>
      </c>
      <c r="I8" s="160" t="s">
        <v>259</v>
      </c>
      <c r="J8" s="108" t="b">
        <v>1</v>
      </c>
      <c r="K8" s="109">
        <f t="shared" ca="1" si="0"/>
        <v>45671.427839999997</v>
      </c>
      <c r="L8" s="108" t="b">
        <v>0</v>
      </c>
      <c r="M8" s="109" t="str">
        <f t="shared" ca="1" si="1"/>
        <v/>
      </c>
      <c r="N8" s="108" t="b">
        <v>0</v>
      </c>
      <c r="O8" s="109" t="str">
        <f t="shared" ca="1" si="2"/>
        <v/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45671.427860000003</v>
      </c>
      <c r="V8" s="161" t="s">
        <v>34</v>
      </c>
      <c r="W8" s="110" t="b">
        <v>1</v>
      </c>
      <c r="X8" s="162">
        <f t="shared" ca="1" si="6"/>
        <v>45671.432919999999</v>
      </c>
      <c r="Y8" s="163">
        <f t="shared" ca="1" si="7"/>
        <v>45671.427839999997</v>
      </c>
      <c r="Z8" s="163">
        <f t="shared" ca="1" si="8"/>
        <v>45671.432919999999</v>
      </c>
      <c r="AA8" s="164">
        <f t="shared" ca="1" si="9"/>
        <v>5.0760069499999998E-3</v>
      </c>
      <c r="AB8" s="111"/>
      <c r="AC8" s="114" t="s">
        <v>37</v>
      </c>
      <c r="AD8" s="116" t="str">
        <f>IFERROR( CHOOSE(MATCH(AC8, AD19:AD29, 0), AC19, AC20, AC21, AC22, AC23, AC24, AC25, AC26, AC27, AC28, AC29,#REF!,#REF!), "")</f>
        <v>Intake</v>
      </c>
      <c r="AE8" s="168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/>
      <c r="C9" s="158"/>
      <c r="D9" s="158"/>
      <c r="E9" s="158">
        <v>3</v>
      </c>
      <c r="F9" s="158"/>
      <c r="G9" s="158"/>
      <c r="H9" s="169" t="s">
        <v>260</v>
      </c>
      <c r="I9" s="179" t="s">
        <v>261</v>
      </c>
      <c r="J9" s="108" t="b">
        <v>1</v>
      </c>
      <c r="K9" s="109">
        <f t="shared" ca="1" si="0"/>
        <v>45671.438390000003</v>
      </c>
      <c r="L9" s="108" t="b">
        <v>1</v>
      </c>
      <c r="M9" s="109">
        <f t="shared" ca="1" si="1"/>
        <v>45671.438779999997</v>
      </c>
      <c r="N9" s="108" t="b">
        <v>0</v>
      </c>
      <c r="O9" s="109" t="str">
        <f t="shared" ca="1" si="2"/>
        <v/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45671.440390000003</v>
      </c>
      <c r="V9" s="161" t="s">
        <v>23</v>
      </c>
      <c r="W9" s="110" t="b">
        <v>1</v>
      </c>
      <c r="X9" s="162">
        <f t="shared" ca="1" si="6"/>
        <v>45671.451979999998</v>
      </c>
      <c r="Y9" s="163">
        <f t="shared" ca="1" si="7"/>
        <v>45671.438390000003</v>
      </c>
      <c r="Z9" s="163">
        <f t="shared" ca="1" si="8"/>
        <v>45671.451979999998</v>
      </c>
      <c r="AA9" s="164">
        <f t="shared" ca="1" si="9"/>
        <v>1.358849537E-2</v>
      </c>
      <c r="AB9" s="111"/>
      <c r="AC9" s="114" t="s">
        <v>40</v>
      </c>
      <c r="AD9" s="116" t="str">
        <f>IFERROR( CHOOSE(MATCH(AC9, AD19:AD29, 0), AC19, AC20, AC21, AC22, AC23, AC24, AC25, AC26, AC27, AC28, AC29,#REF!,#REF!),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>
        <v>2</v>
      </c>
      <c r="E10" s="158"/>
      <c r="F10" s="158">
        <v>2</v>
      </c>
      <c r="G10" s="158"/>
      <c r="H10" s="169" t="s">
        <v>262</v>
      </c>
      <c r="I10" s="160" t="s">
        <v>263</v>
      </c>
      <c r="J10" s="108" t="b">
        <v>1</v>
      </c>
      <c r="K10" s="109">
        <f t="shared" ca="1" si="0"/>
        <v>45671.443209999998</v>
      </c>
      <c r="L10" s="108" t="b">
        <v>1</v>
      </c>
      <c r="M10" s="109">
        <f t="shared" ca="1" si="1"/>
        <v>45671.443249999997</v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45671.449079999999</v>
      </c>
      <c r="V10" s="161" t="s">
        <v>34</v>
      </c>
      <c r="W10" s="110" t="b">
        <v>1</v>
      </c>
      <c r="X10" s="162">
        <f t="shared" ca="1" si="6"/>
        <v>45671.468009999997</v>
      </c>
      <c r="Y10" s="163">
        <f t="shared" ca="1" si="7"/>
        <v>45671.443209999998</v>
      </c>
      <c r="Z10" s="163">
        <f t="shared" ca="1" si="8"/>
        <v>45671.468009999997</v>
      </c>
      <c r="AA10" s="164">
        <f t="shared" ca="1" si="9"/>
        <v>2.4799328700000001E-2</v>
      </c>
      <c r="AB10" s="174"/>
      <c r="AC10" s="114" t="s">
        <v>41</v>
      </c>
      <c r="AD10" s="119" t="str">
        <f>IFERROR( CHOOSE(MATCH(AC10, AD19:AD29, 0), AC19, AC20, AC21, AC22, AC23, AC24, AC25, AC26, AC27, AC28, AC29,#REF!,#REF!),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>
        <v>1</v>
      </c>
      <c r="F11" s="158">
        <v>1</v>
      </c>
      <c r="G11" s="158"/>
      <c r="H11" s="159" t="s">
        <v>264</v>
      </c>
      <c r="I11" s="160" t="s">
        <v>92</v>
      </c>
      <c r="J11" s="108" t="b">
        <v>1</v>
      </c>
      <c r="K11" s="109">
        <f t="shared" ca="1" si="0"/>
        <v>45671.45132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45671.451359999999</v>
      </c>
      <c r="V11" s="161" t="s">
        <v>23</v>
      </c>
      <c r="W11" s="110" t="b">
        <v>1</v>
      </c>
      <c r="X11" s="162">
        <f t="shared" ca="1" si="6"/>
        <v>45671.461000000003</v>
      </c>
      <c r="Y11" s="163">
        <f t="shared" ca="1" si="7"/>
        <v>45671.45132</v>
      </c>
      <c r="Z11" s="163">
        <f t="shared" ca="1" si="8"/>
        <v>45671.461000000003</v>
      </c>
      <c r="AA11" s="164">
        <f t="shared" ca="1" si="9"/>
        <v>9.6802314870000003E-3</v>
      </c>
      <c r="AB11" s="111"/>
      <c r="AC11" s="114" t="s">
        <v>42</v>
      </c>
      <c r="AD11" s="119" t="str">
        <f>IFERROR( CHOOSE(MATCH(AC11, AD19:AD29, 0), AC19, AC20, AC21, AC22, AC23, AC24, AC25, AC26, AC27, AC28, AC29,#REF!,#REF!), "")</f>
        <v/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>
        <v>2</v>
      </c>
      <c r="C12" s="158"/>
      <c r="D12" s="158"/>
      <c r="E12" s="158"/>
      <c r="F12" s="158"/>
      <c r="G12" s="158"/>
      <c r="H12" s="178" t="s">
        <v>265</v>
      </c>
      <c r="I12" s="160" t="s">
        <v>266</v>
      </c>
      <c r="J12" s="108" t="b">
        <v>1</v>
      </c>
      <c r="K12" s="109">
        <f t="shared" ca="1" si="0"/>
        <v>45671.481740000003</v>
      </c>
      <c r="L12" s="108" t="b">
        <v>1</v>
      </c>
      <c r="M12" s="109">
        <f t="shared" ca="1" si="1"/>
        <v>45671.486369999999</v>
      </c>
      <c r="N12" s="108" t="b">
        <v>1</v>
      </c>
      <c r="O12" s="109">
        <f t="shared" ca="1" si="2"/>
        <v>45671.572010000004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45671.572010000004</v>
      </c>
      <c r="V12" s="161" t="s">
        <v>34</v>
      </c>
      <c r="W12" s="110" t="b">
        <v>1</v>
      </c>
      <c r="X12" s="162">
        <f t="shared" ca="1" si="6"/>
        <v>45671.572010000004</v>
      </c>
      <c r="Y12" s="163">
        <f t="shared" ca="1" si="7"/>
        <v>45671.481740000003</v>
      </c>
      <c r="Z12" s="163">
        <f t="shared" ca="1" si="8"/>
        <v>45671.572010000004</v>
      </c>
      <c r="AA12" s="164">
        <f t="shared" ca="1" si="9"/>
        <v>9.0263761570000003E-2</v>
      </c>
      <c r="AB12" s="145"/>
      <c r="AC12" s="114" t="s">
        <v>43</v>
      </c>
      <c r="AD12" s="119" t="str">
        <f>IFERROR( CHOOSE(MATCH(AC12, AD19:AD29, 0), AC19, AC20, AC21, AC22, AC23, AC24, AC25, AC26, AC27, AC28, AC29,#REF!,#REF!),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>
        <v>3</v>
      </c>
      <c r="C13" s="158"/>
      <c r="D13" s="158"/>
      <c r="E13" s="158"/>
      <c r="F13" s="158"/>
      <c r="G13" s="158"/>
      <c r="H13" s="178" t="s">
        <v>267</v>
      </c>
      <c r="I13" s="160"/>
      <c r="J13" s="108" t="b">
        <v>1</v>
      </c>
      <c r="K13" s="109">
        <f t="shared" ca="1" si="0"/>
        <v>45671.572010000004</v>
      </c>
      <c r="L13" s="108" t="b">
        <v>1</v>
      </c>
      <c r="M13" s="109">
        <f t="shared" ca="1" si="1"/>
        <v>45671.572010000004</v>
      </c>
      <c r="N13" s="108" t="b">
        <v>1</v>
      </c>
      <c r="O13" s="109">
        <f t="shared" ca="1" si="2"/>
        <v>45671.572010000004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45671.572010000004</v>
      </c>
      <c r="V13" s="161" t="s">
        <v>23</v>
      </c>
      <c r="W13" s="110" t="b">
        <v>1</v>
      </c>
      <c r="X13" s="162">
        <f t="shared" ca="1" si="6"/>
        <v>45671.572010000004</v>
      </c>
      <c r="Y13" s="163">
        <f t="shared" ca="1" si="7"/>
        <v>45671.572010000004</v>
      </c>
      <c r="Z13" s="163">
        <f t="shared" ca="1" si="8"/>
        <v>45671.572010000004</v>
      </c>
      <c r="AA13" s="164">
        <f t="shared" ca="1" si="9"/>
        <v>1.157604856E-8</v>
      </c>
      <c r="AB13" s="156"/>
      <c r="AC13" s="114" t="s">
        <v>44</v>
      </c>
      <c r="AD13" s="119" t="str">
        <f>IFERROR( CHOOSE(MATCH(AC13, AD19:AD29, 0), AC19, AC20, AC21, AC22, AC23, AC24, AC25, AC26, AC27, AC28, AC29,#REF!,#REF!),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>
        <v>3</v>
      </c>
      <c r="G14" s="158"/>
      <c r="H14" s="169" t="s">
        <v>268</v>
      </c>
      <c r="I14" s="160" t="s">
        <v>269</v>
      </c>
      <c r="J14" s="108" t="b">
        <v>1</v>
      </c>
      <c r="K14" s="109">
        <f t="shared" ca="1" si="0"/>
        <v>45671.572010000004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45671.572010000004</v>
      </c>
      <c r="V14" s="161" t="s">
        <v>23</v>
      </c>
      <c r="W14" s="110" t="b">
        <v>1</v>
      </c>
      <c r="X14" s="162">
        <f t="shared" ca="1" si="6"/>
        <v>45671.572010000004</v>
      </c>
      <c r="Y14" s="163">
        <f t="shared" ca="1" si="7"/>
        <v>45671.572010000004</v>
      </c>
      <c r="Z14" s="163">
        <f t="shared" ca="1" si="8"/>
        <v>45671.572010000004</v>
      </c>
      <c r="AA14" s="164">
        <f t="shared" ca="1" si="9"/>
        <v>0</v>
      </c>
      <c r="AB14" s="120"/>
      <c r="AC14" s="114" t="s">
        <v>45</v>
      </c>
      <c r="AD14" s="119" t="str">
        <f>IFERROR( CHOOSE(MATCH(AC14, AD19:AD29, 0), AC19, AC20, AC21, AC22, AC23, AC24, AC25, AC26, AC27, AC28, AC29,#REF!,#REF!),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/>
      <c r="C15" s="158"/>
      <c r="D15" s="158"/>
      <c r="E15" s="158">
        <v>1</v>
      </c>
      <c r="F15" s="158"/>
      <c r="G15" s="158"/>
      <c r="H15" s="169" t="s">
        <v>270</v>
      </c>
      <c r="I15" s="160" t="s">
        <v>271</v>
      </c>
      <c r="J15" s="108" t="b">
        <v>1</v>
      </c>
      <c r="K15" s="109">
        <f t="shared" ca="1" si="0"/>
        <v>45671.572010000004</v>
      </c>
      <c r="L15" s="108" t="b">
        <v>1</v>
      </c>
      <c r="M15" s="109">
        <f t="shared" ca="1" si="1"/>
        <v>45671.572010000004</v>
      </c>
      <c r="N15" s="108" t="b">
        <v>0</v>
      </c>
      <c r="O15" s="109" t="str">
        <f t="shared" ca="1" si="2"/>
        <v/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1</v>
      </c>
      <c r="U15" s="109">
        <f t="shared" ca="1" si="5"/>
        <v>45671.572010000004</v>
      </c>
      <c r="V15" s="161" t="s">
        <v>23</v>
      </c>
      <c r="W15" s="110" t="b">
        <v>1</v>
      </c>
      <c r="X15" s="162">
        <f t="shared" ca="1" si="6"/>
        <v>45671.572010000004</v>
      </c>
      <c r="Y15" s="163">
        <f t="shared" ca="1" si="7"/>
        <v>45671.572010000004</v>
      </c>
      <c r="Z15" s="163">
        <f t="shared" ca="1" si="8"/>
        <v>45671.572010000004</v>
      </c>
      <c r="AA15" s="164">
        <f t="shared" ca="1" si="9"/>
        <v>0</v>
      </c>
      <c r="AB15" s="120"/>
      <c r="AC15" s="114" t="s">
        <v>46</v>
      </c>
      <c r="AD15" s="119" t="str">
        <f>IFERROR( CHOOSE(MATCH(AC15, AD19:AD29, 0), AC19, AC20, AC21, AC22, AC23, AC24, AC25, AC26, AC27, AC28, AC29,#REF!,#REF!),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>
        <v>1</v>
      </c>
      <c r="C16" s="158"/>
      <c r="D16" s="158"/>
      <c r="E16" s="158"/>
      <c r="F16" s="158"/>
      <c r="G16" s="158"/>
      <c r="H16" s="169" t="s">
        <v>272</v>
      </c>
      <c r="I16" s="160" t="s">
        <v>273</v>
      </c>
      <c r="J16" s="108" t="b">
        <v>1</v>
      </c>
      <c r="K16" s="109">
        <f t="shared" ca="1" si="0"/>
        <v>45671.572010000004</v>
      </c>
      <c r="L16" s="108" t="b">
        <v>1</v>
      </c>
      <c r="M16" s="109">
        <f t="shared" ca="1" si="1"/>
        <v>45671.572010000004</v>
      </c>
      <c r="N16" s="108" t="b">
        <v>1</v>
      </c>
      <c r="O16" s="109">
        <f t="shared" ca="1" si="2"/>
        <v>45671.572010000004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45671.572010000004</v>
      </c>
      <c r="V16" s="161" t="s">
        <v>34</v>
      </c>
      <c r="W16" s="110" t="b">
        <v>1</v>
      </c>
      <c r="X16" s="162">
        <f t="shared" ca="1" si="6"/>
        <v>45671.572010000004</v>
      </c>
      <c r="Y16" s="163">
        <f t="shared" ca="1" si="7"/>
        <v>45671.572010000004</v>
      </c>
      <c r="Z16" s="163">
        <f t="shared" ca="1" si="8"/>
        <v>45671.572010000004</v>
      </c>
      <c r="AA16" s="164">
        <f t="shared" ca="1" si="9"/>
        <v>0</v>
      </c>
      <c r="AB16" s="145"/>
      <c r="AC16" s="114" t="s">
        <v>47</v>
      </c>
      <c r="AD16" s="121" t="str">
        <f>IFERROR( CHOOSE(MATCH(AC16, AD19:AD29, 0), AC19, AC20, AC21, AC22, AC23, AC24, AC25, AC26, AC27, AC28, AC29,#REF!,#REF!),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30" customHeight="1" x14ac:dyDescent="0.35">
      <c r="A17" s="157"/>
      <c r="B17" s="158"/>
      <c r="C17" s="158"/>
      <c r="D17" s="158"/>
      <c r="E17" s="158">
        <v>1</v>
      </c>
      <c r="F17" s="158"/>
      <c r="G17" s="158"/>
      <c r="H17" s="169" t="s">
        <v>274</v>
      </c>
      <c r="I17" s="160" t="s">
        <v>275</v>
      </c>
      <c r="J17" s="108" t="b">
        <v>1</v>
      </c>
      <c r="K17" s="109">
        <f t="shared" ca="1" si="0"/>
        <v>45671.635139999999</v>
      </c>
      <c r="L17" s="108" t="b">
        <v>1</v>
      </c>
      <c r="M17" s="109">
        <f t="shared" ca="1" si="1"/>
        <v>45671.635150000002</v>
      </c>
      <c r="N17" s="108" t="b">
        <v>0</v>
      </c>
      <c r="O17" s="109" t="str">
        <f t="shared" ca="1" si="2"/>
        <v/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45671.635900000001</v>
      </c>
      <c r="V17" s="161" t="s">
        <v>34</v>
      </c>
      <c r="W17" s="110" t="b">
        <v>1</v>
      </c>
      <c r="X17" s="162">
        <f t="shared" ca="1" si="6"/>
        <v>45671.645420000001</v>
      </c>
      <c r="Y17" s="163">
        <f t="shared" ca="1" si="7"/>
        <v>45671.635139999999</v>
      </c>
      <c r="Z17" s="163">
        <f t="shared" ca="1" si="8"/>
        <v>45671.645420000001</v>
      </c>
      <c r="AA17" s="164">
        <f t="shared" ca="1" si="9"/>
        <v>1.0280624990000001E-2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>
        <v>1</v>
      </c>
      <c r="C18" s="158"/>
      <c r="D18" s="158"/>
      <c r="E18" s="158"/>
      <c r="F18" s="158"/>
      <c r="G18" s="158"/>
      <c r="H18" s="117" t="s">
        <v>276</v>
      </c>
      <c r="I18" s="160"/>
      <c r="J18" s="108" t="b">
        <v>1</v>
      </c>
      <c r="K18" s="109">
        <f t="shared" ca="1" si="0"/>
        <v>45671.641539999997</v>
      </c>
      <c r="L18" s="108" t="b">
        <v>1</v>
      </c>
      <c r="M18" s="109">
        <f t="shared" ca="1" si="1"/>
        <v>45671.6423</v>
      </c>
      <c r="N18" s="108" t="b">
        <v>1</v>
      </c>
      <c r="O18" s="109">
        <f t="shared" ca="1" si="2"/>
        <v>45671.642829999997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45671.646639999999</v>
      </c>
      <c r="V18" s="161" t="s">
        <v>23</v>
      </c>
      <c r="W18" s="110" t="b">
        <v>1</v>
      </c>
      <c r="X18" s="162">
        <f t="shared" ca="1" si="6"/>
        <v>45671.666409999998</v>
      </c>
      <c r="Y18" s="163">
        <f t="shared" ca="1" si="7"/>
        <v>45671.641539999997</v>
      </c>
      <c r="Z18" s="163">
        <f t="shared" ca="1" si="8"/>
        <v>45671.666409999998</v>
      </c>
      <c r="AA18" s="164">
        <f t="shared" ca="1" si="9"/>
        <v>2.486692129E-2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/>
      <c r="C19" s="158"/>
      <c r="D19" s="158">
        <v>1</v>
      </c>
      <c r="E19" s="158"/>
      <c r="F19" s="158"/>
      <c r="G19" s="158"/>
      <c r="H19" s="159" t="s">
        <v>277</v>
      </c>
      <c r="I19" s="160" t="s">
        <v>103</v>
      </c>
      <c r="J19" s="108" t="b">
        <v>1</v>
      </c>
      <c r="K19" s="109">
        <f t="shared" ca="1" si="0"/>
        <v>45671.652049999997</v>
      </c>
      <c r="L19" s="108" t="b">
        <v>1</v>
      </c>
      <c r="M19" s="109">
        <f t="shared" ca="1" si="1"/>
        <v>45671.652300000002</v>
      </c>
      <c r="N19" s="108" t="b">
        <v>1</v>
      </c>
      <c r="O19" s="109">
        <f t="shared" ca="1" si="2"/>
        <v>45671.654580000002</v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1</v>
      </c>
      <c r="U19" s="109">
        <f t="shared" ca="1" si="5"/>
        <v>45671.65713</v>
      </c>
      <c r="V19" s="161" t="s">
        <v>34</v>
      </c>
      <c r="W19" s="110" t="b">
        <v>1</v>
      </c>
      <c r="X19" s="162">
        <f t="shared" ca="1" si="6"/>
        <v>45671.669750000001</v>
      </c>
      <c r="Y19" s="163">
        <f t="shared" ca="1" si="7"/>
        <v>45671.652049999997</v>
      </c>
      <c r="Z19" s="163">
        <f t="shared" ca="1" si="8"/>
        <v>45671.669750000001</v>
      </c>
      <c r="AA19" s="164">
        <f t="shared" ca="1" si="9"/>
        <v>1.770474537E-2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/>
      <c r="C20" s="158"/>
      <c r="D20" s="158">
        <v>1</v>
      </c>
      <c r="E20" s="158">
        <v>1</v>
      </c>
      <c r="F20" s="158">
        <v>1</v>
      </c>
      <c r="G20" s="158"/>
      <c r="H20" s="169" t="s">
        <v>278</v>
      </c>
      <c r="I20" s="160" t="s">
        <v>279</v>
      </c>
      <c r="J20" s="108" t="b">
        <v>1</v>
      </c>
      <c r="K20" s="109">
        <f t="shared" ca="1" si="0"/>
        <v>45671.672740000002</v>
      </c>
      <c r="L20" s="108" t="b">
        <v>1</v>
      </c>
      <c r="M20" s="109">
        <f t="shared" ca="1" si="1"/>
        <v>45671.673110000003</v>
      </c>
      <c r="N20" s="108" t="b">
        <v>1</v>
      </c>
      <c r="O20" s="109">
        <f t="shared" ca="1" si="2"/>
        <v>45671.673779999997</v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45671.675750000002</v>
      </c>
      <c r="V20" s="161" t="s">
        <v>23</v>
      </c>
      <c r="W20" s="110" t="b">
        <v>1</v>
      </c>
      <c r="X20" s="162">
        <f t="shared" ca="1" si="6"/>
        <v>45671.688479999997</v>
      </c>
      <c r="Y20" s="163">
        <f t="shared" ca="1" si="7"/>
        <v>45671.672740000002</v>
      </c>
      <c r="Z20" s="163">
        <f t="shared" ca="1" si="8"/>
        <v>45671.688479999997</v>
      </c>
      <c r="AA20" s="164">
        <f t="shared" ca="1" si="9"/>
        <v>1.574153935E-2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/>
      <c r="C21" s="158"/>
      <c r="D21" s="158"/>
      <c r="E21" s="158"/>
      <c r="F21" s="158">
        <v>1</v>
      </c>
      <c r="G21" s="158"/>
      <c r="H21" s="159" t="s">
        <v>280</v>
      </c>
      <c r="I21" s="160" t="s">
        <v>103</v>
      </c>
      <c r="J21" s="108" t="b">
        <v>1</v>
      </c>
      <c r="K21" s="109">
        <f t="shared" ca="1" si="0"/>
        <v>45671.674140000003</v>
      </c>
      <c r="L21" s="108" t="b">
        <v>1</v>
      </c>
      <c r="M21" s="109">
        <f t="shared" ca="1" si="1"/>
        <v>45671.674270000003</v>
      </c>
      <c r="N21" s="108" t="b">
        <v>0</v>
      </c>
      <c r="O21" s="109" t="str">
        <f t="shared" ca="1" si="2"/>
        <v/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0</v>
      </c>
      <c r="U21" s="109" t="str">
        <f t="shared" ca="1" si="5"/>
        <v/>
      </c>
      <c r="V21" s="161" t="s">
        <v>34</v>
      </c>
      <c r="W21" s="110" t="b">
        <v>1</v>
      </c>
      <c r="X21" s="162">
        <f t="shared" ca="1" si="6"/>
        <v>45671.695540000001</v>
      </c>
      <c r="Y21" s="163">
        <f t="shared" ca="1" si="7"/>
        <v>45671.674140000003</v>
      </c>
      <c r="Z21" s="163">
        <f t="shared" ca="1" si="8"/>
        <v>45671.695540000001</v>
      </c>
      <c r="AA21" s="164">
        <f t="shared" ca="1" si="9"/>
        <v>2.1405243059999999E-2</v>
      </c>
      <c r="AB21" s="145"/>
      <c r="AC21" s="126" t="s">
        <v>50</v>
      </c>
      <c r="AD21" s="125" t="s">
        <v>37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/>
      <c r="C22" s="158"/>
      <c r="D22" s="158"/>
      <c r="E22" s="158">
        <v>1</v>
      </c>
      <c r="F22" s="158"/>
      <c r="G22" s="158"/>
      <c r="H22" s="127" t="s">
        <v>281</v>
      </c>
      <c r="I22" s="160" t="s">
        <v>92</v>
      </c>
      <c r="J22" s="108" t="b">
        <v>1</v>
      </c>
      <c r="K22" s="109">
        <f t="shared" ca="1" si="0"/>
        <v>45671.704599999997</v>
      </c>
      <c r="L22" s="108" t="b">
        <v>0</v>
      </c>
      <c r="M22" s="109" t="str">
        <f t="shared" ca="1" si="1"/>
        <v/>
      </c>
      <c r="N22" s="108" t="b">
        <v>0</v>
      </c>
      <c r="O22" s="109" t="str">
        <f t="shared" ca="1" si="2"/>
        <v/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45671.704810000003</v>
      </c>
      <c r="V22" s="161" t="s">
        <v>34</v>
      </c>
      <c r="W22" s="110" t="b">
        <v>1</v>
      </c>
      <c r="X22" s="162">
        <f t="shared" ca="1" si="6"/>
        <v>45671.711589999999</v>
      </c>
      <c r="Y22" s="163">
        <f t="shared" ca="1" si="7"/>
        <v>45671.704599999997</v>
      </c>
      <c r="Z22" s="163">
        <f t="shared" ca="1" si="8"/>
        <v>45671.711589999999</v>
      </c>
      <c r="AA22" s="164">
        <f t="shared" ca="1" si="9"/>
        <v>6.99465278E-3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/>
      <c r="C23" s="158">
        <v>1</v>
      </c>
      <c r="D23" s="158"/>
      <c r="E23" s="158"/>
      <c r="F23" s="158"/>
      <c r="G23" s="158"/>
      <c r="H23" s="159" t="s">
        <v>282</v>
      </c>
      <c r="I23" s="160" t="s">
        <v>283</v>
      </c>
      <c r="J23" s="108" t="b">
        <v>1</v>
      </c>
      <c r="K23" s="109">
        <f t="shared" ca="1" si="0"/>
        <v>45671.709239999996</v>
      </c>
      <c r="L23" s="108" t="b">
        <v>1</v>
      </c>
      <c r="M23" s="109">
        <f t="shared" ca="1" si="1"/>
        <v>45671.710610000002</v>
      </c>
      <c r="N23" s="108" t="b">
        <v>0</v>
      </c>
      <c r="O23" s="109" t="str">
        <f t="shared" ca="1" si="2"/>
        <v/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45671.715989999997</v>
      </c>
      <c r="V23" s="161" t="s">
        <v>34</v>
      </c>
      <c r="W23" s="110" t="b">
        <v>1</v>
      </c>
      <c r="X23" s="162">
        <f t="shared" ca="1" si="6"/>
        <v>45671.728900000002</v>
      </c>
      <c r="Y23" s="163">
        <f t="shared" ca="1" si="7"/>
        <v>45671.709239999996</v>
      </c>
      <c r="Z23" s="163">
        <f t="shared" ca="1" si="8"/>
        <v>45671.728900000002</v>
      </c>
      <c r="AA23" s="164">
        <f t="shared" ca="1" si="9"/>
        <v>1.9664641199999999E-2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/>
      <c r="C24" s="158">
        <v>1</v>
      </c>
      <c r="D24" s="158"/>
      <c r="E24" s="158"/>
      <c r="F24" s="158"/>
      <c r="G24" s="158"/>
      <c r="H24" s="159" t="s">
        <v>284</v>
      </c>
      <c r="I24" s="160"/>
      <c r="J24" s="108" t="b">
        <v>1</v>
      </c>
      <c r="K24" s="109">
        <f t="shared" ca="1" si="0"/>
        <v>45671.712079999998</v>
      </c>
      <c r="L24" s="108" t="b">
        <v>1</v>
      </c>
      <c r="M24" s="109">
        <f t="shared" ca="1" si="1"/>
        <v>45671.712099999997</v>
      </c>
      <c r="N24" s="108" t="b">
        <v>1</v>
      </c>
      <c r="O24" s="109">
        <f t="shared" ca="1" si="2"/>
        <v>45671.716919999999</v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45671.718480000003</v>
      </c>
      <c r="V24" s="161" t="s">
        <v>23</v>
      </c>
      <c r="W24" s="110" t="b">
        <v>1</v>
      </c>
      <c r="X24" s="162">
        <f t="shared" ca="1" si="6"/>
        <v>45671.737240000002</v>
      </c>
      <c r="Y24" s="163">
        <f t="shared" ca="1" si="7"/>
        <v>45671.712079999998</v>
      </c>
      <c r="Z24" s="163">
        <f t="shared" ca="1" si="8"/>
        <v>45671.737240000002</v>
      </c>
      <c r="AA24" s="164">
        <f t="shared" ca="1" si="9"/>
        <v>2.5161597220000002E-2</v>
      </c>
      <c r="AB24" s="145"/>
      <c r="AC24" s="128" t="s">
        <v>52</v>
      </c>
      <c r="AD24" s="125" t="s">
        <v>34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/>
      <c r="C25" s="158"/>
      <c r="D25" s="158"/>
      <c r="E25" s="158">
        <v>1</v>
      </c>
      <c r="F25" s="158">
        <v>1</v>
      </c>
      <c r="G25" s="158"/>
      <c r="H25" s="189" t="s">
        <v>285</v>
      </c>
      <c r="I25" s="160" t="s">
        <v>96</v>
      </c>
      <c r="J25" s="108" t="b">
        <v>1</v>
      </c>
      <c r="K25" s="109">
        <f t="shared" ca="1" si="0"/>
        <v>45671.716050000003</v>
      </c>
      <c r="L25" s="108" t="b">
        <v>1</v>
      </c>
      <c r="M25" s="109">
        <f t="shared" ca="1" si="1"/>
        <v>45671.716260000001</v>
      </c>
      <c r="N25" s="108" t="b">
        <v>1</v>
      </c>
      <c r="O25" s="109">
        <f t="shared" ca="1" si="2"/>
        <v>45671.718869999997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45671.720970000002</v>
      </c>
      <c r="V25" s="161" t="s">
        <v>34</v>
      </c>
      <c r="W25" s="110" t="b">
        <v>1</v>
      </c>
      <c r="X25" s="162">
        <f t="shared" ca="1" si="6"/>
        <v>45671.735979999998</v>
      </c>
      <c r="Y25" s="163">
        <f t="shared" ca="1" si="7"/>
        <v>45671.716050000003</v>
      </c>
      <c r="Z25" s="163">
        <f t="shared" ca="1" si="8"/>
        <v>45671.735979999998</v>
      </c>
      <c r="AA25" s="164">
        <f t="shared" ca="1" si="9"/>
        <v>1.9938877319999999E-2</v>
      </c>
      <c r="AB25" s="145"/>
      <c r="AC25" s="128" t="s">
        <v>53</v>
      </c>
      <c r="AD25" s="125" t="s">
        <v>23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/>
      <c r="E26" s="158"/>
      <c r="F26" s="158">
        <v>4</v>
      </c>
      <c r="G26" s="158"/>
      <c r="H26" s="169" t="s">
        <v>286</v>
      </c>
      <c r="I26" s="160"/>
      <c r="J26" s="108" t="b">
        <v>1</v>
      </c>
      <c r="K26" s="109">
        <f t="shared" ca="1" si="0"/>
        <v>45671.71888</v>
      </c>
      <c r="L26" s="108" t="b">
        <v>0</v>
      </c>
      <c r="M26" s="109" t="str">
        <f t="shared" ca="1" si="1"/>
        <v/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0</v>
      </c>
      <c r="U26" s="109" t="str">
        <f t="shared" ca="1" si="5"/>
        <v/>
      </c>
      <c r="V26" s="161"/>
      <c r="W26" s="110" t="b">
        <v>1</v>
      </c>
      <c r="X26" s="162">
        <f t="shared" ca="1" si="6"/>
        <v>45671.728289999999</v>
      </c>
      <c r="Y26" s="163">
        <f t="shared" ca="1" si="7"/>
        <v>45671.71888</v>
      </c>
      <c r="Z26" s="163">
        <f t="shared" ca="1" si="8"/>
        <v>45671.728289999999</v>
      </c>
      <c r="AA26" s="164">
        <f t="shared" ca="1" si="9"/>
        <v>9.4091435239999997E-3</v>
      </c>
      <c r="AB26" s="145"/>
      <c r="AC26" s="128" t="s">
        <v>54</v>
      </c>
      <c r="AD26" s="125"/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/>
      <c r="C27" s="158"/>
      <c r="D27" s="158"/>
      <c r="E27" s="158"/>
      <c r="F27" s="158">
        <v>1</v>
      </c>
      <c r="G27" s="158"/>
      <c r="H27" s="178" t="s">
        <v>287</v>
      </c>
      <c r="I27" s="160" t="s">
        <v>103</v>
      </c>
      <c r="J27" s="108" t="b">
        <v>1</v>
      </c>
      <c r="K27" s="109">
        <f t="shared" ca="1" si="0"/>
        <v>45671.72838</v>
      </c>
      <c r="L27" s="108" t="b">
        <v>0</v>
      </c>
      <c r="M27" s="109" t="str">
        <f t="shared" ca="1" si="1"/>
        <v/>
      </c>
      <c r="N27" s="108" t="b">
        <v>0</v>
      </c>
      <c r="O27" s="109" t="str">
        <f t="shared" ca="1" si="2"/>
        <v/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1</v>
      </c>
      <c r="U27" s="109">
        <f t="shared" ca="1" si="5"/>
        <v>45671.728389999997</v>
      </c>
      <c r="V27" s="161" t="s">
        <v>34</v>
      </c>
      <c r="W27" s="110" t="b">
        <v>1</v>
      </c>
      <c r="X27" s="162">
        <f t="shared" ca="1" si="6"/>
        <v>45671.750590000003</v>
      </c>
      <c r="Y27" s="163">
        <f t="shared" ca="1" si="7"/>
        <v>45671.72838</v>
      </c>
      <c r="Z27" s="163">
        <f t="shared" ca="1" si="8"/>
        <v>45671.750590000003</v>
      </c>
      <c r="AA27" s="164">
        <f t="shared" ca="1" si="9"/>
        <v>2.2214525459999999E-2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30" customHeight="1" x14ac:dyDescent="0.45">
      <c r="A28" s="157"/>
      <c r="B28" s="158"/>
      <c r="C28" s="158"/>
      <c r="D28" s="158">
        <v>1</v>
      </c>
      <c r="E28" s="158"/>
      <c r="F28" s="158"/>
      <c r="G28" s="158"/>
      <c r="H28" s="117" t="s">
        <v>288</v>
      </c>
      <c r="I28" s="179" t="s">
        <v>103</v>
      </c>
      <c r="J28" s="108" t="b">
        <v>1</v>
      </c>
      <c r="K28" s="109">
        <f t="shared" ca="1" si="0"/>
        <v>45671.730739999999</v>
      </c>
      <c r="L28" s="108" t="b">
        <v>1</v>
      </c>
      <c r="M28" s="109">
        <f t="shared" ca="1" si="1"/>
        <v>45671.733010000004</v>
      </c>
      <c r="N28" s="108" t="b">
        <v>1</v>
      </c>
      <c r="O28" s="109">
        <f t="shared" ca="1" si="2"/>
        <v>45671.736499999999</v>
      </c>
      <c r="P28" s="108" t="b">
        <v>0</v>
      </c>
      <c r="Q28" s="109" t="str">
        <f t="shared" ca="1" si="3"/>
        <v/>
      </c>
      <c r="R28" s="108" t="b">
        <v>0</v>
      </c>
      <c r="S28" s="109" t="str">
        <f t="shared" ca="1" si="4"/>
        <v/>
      </c>
      <c r="T28" s="108" t="b">
        <v>1</v>
      </c>
      <c r="U28" s="109">
        <f t="shared" ca="1" si="5"/>
        <v>45671.736620000003</v>
      </c>
      <c r="V28" s="161" t="s">
        <v>23</v>
      </c>
      <c r="W28" s="110" t="b">
        <v>1</v>
      </c>
      <c r="X28" s="162">
        <f t="shared" ca="1" si="6"/>
        <v>45671.746780000001</v>
      </c>
      <c r="Y28" s="163">
        <f t="shared" ca="1" si="7"/>
        <v>45671.730739999999</v>
      </c>
      <c r="Z28" s="163">
        <f t="shared" ca="1" si="8"/>
        <v>45671.746780000001</v>
      </c>
      <c r="AA28" s="164">
        <f t="shared" ca="1" si="9"/>
        <v>1.604081018E-2</v>
      </c>
      <c r="AB28" s="145"/>
      <c r="AC28" s="128" t="s">
        <v>56</v>
      </c>
      <c r="AD28" s="125"/>
      <c r="AE28" s="175"/>
      <c r="AF28" s="145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30" customHeight="1" x14ac:dyDescent="0.45">
      <c r="A29" s="157"/>
      <c r="B29" s="158"/>
      <c r="C29" s="158"/>
      <c r="D29" s="158"/>
      <c r="E29" s="158">
        <v>2</v>
      </c>
      <c r="F29" s="158"/>
      <c r="G29" s="158"/>
      <c r="H29" s="189" t="s">
        <v>289</v>
      </c>
      <c r="I29" s="160" t="s">
        <v>92</v>
      </c>
      <c r="J29" s="108" t="b">
        <v>1</v>
      </c>
      <c r="K29" s="109">
        <f t="shared" ca="1" si="0"/>
        <v>45671.747629999998</v>
      </c>
      <c r="L29" s="108" t="b">
        <v>0</v>
      </c>
      <c r="M29" s="109" t="str">
        <f t="shared" ca="1" si="1"/>
        <v/>
      </c>
      <c r="N29" s="108" t="b">
        <v>0</v>
      </c>
      <c r="O29" s="109" t="str">
        <f t="shared" ca="1" si="2"/>
        <v/>
      </c>
      <c r="P29" s="108" t="b">
        <v>0</v>
      </c>
      <c r="Q29" s="109" t="str">
        <f t="shared" ca="1" si="3"/>
        <v/>
      </c>
      <c r="R29" s="108" t="b">
        <v>0</v>
      </c>
      <c r="S29" s="109" t="str">
        <f t="shared" ca="1" si="4"/>
        <v/>
      </c>
      <c r="T29" s="108" t="b">
        <v>1</v>
      </c>
      <c r="U29" s="109">
        <f t="shared" ca="1" si="5"/>
        <v>45671.747649999998</v>
      </c>
      <c r="V29" s="161" t="s">
        <v>34</v>
      </c>
      <c r="W29" s="110" t="b">
        <v>1</v>
      </c>
      <c r="X29" s="162">
        <f t="shared" ca="1" si="6"/>
        <v>45671.758990000002</v>
      </c>
      <c r="Y29" s="163">
        <f t="shared" ca="1" si="7"/>
        <v>45671.747629999998</v>
      </c>
      <c r="Z29" s="163">
        <f t="shared" ca="1" si="8"/>
        <v>45671.758990000002</v>
      </c>
      <c r="AA29" s="164">
        <f t="shared" ca="1" si="9"/>
        <v>1.136055555E-2</v>
      </c>
      <c r="AB29" s="145"/>
      <c r="AC29" s="128" t="s">
        <v>57</v>
      </c>
      <c r="AD29" s="125"/>
      <c r="AE29" s="175"/>
      <c r="AF29" s="145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185"/>
      <c r="B30" s="107"/>
      <c r="C30" s="107"/>
      <c r="D30" s="107"/>
      <c r="E30" s="107"/>
      <c r="F30" s="107"/>
      <c r="G30" s="107"/>
      <c r="H30" s="107"/>
      <c r="I30" s="185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38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185"/>
      <c r="B31" s="107"/>
      <c r="C31" s="107"/>
      <c r="D31" s="107"/>
      <c r="E31" s="107"/>
      <c r="F31" s="107"/>
      <c r="G31" s="107"/>
      <c r="H31" s="107"/>
      <c r="I31" s="185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38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185"/>
      <c r="B32" s="107"/>
      <c r="C32" s="107"/>
      <c r="D32" s="107"/>
      <c r="E32" s="107"/>
      <c r="F32" s="107"/>
      <c r="G32" s="107"/>
      <c r="H32" s="107"/>
      <c r="I32" s="185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38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185"/>
      <c r="B33" s="107"/>
      <c r="C33" s="107"/>
      <c r="D33" s="107"/>
      <c r="E33" s="107"/>
      <c r="F33" s="107"/>
      <c r="G33" s="107"/>
      <c r="H33" s="107"/>
      <c r="I33" s="185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38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185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38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185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38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185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38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185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38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</row>
    <row r="727" spans="1:42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185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38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</row>
    <row r="728" spans="1:42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185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38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</row>
    <row r="729" spans="1:42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185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38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</row>
    <row r="730" spans="1:42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185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38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</row>
    <row r="731" spans="1:42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185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38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</row>
    <row r="732" spans="1:42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185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38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</row>
    <row r="733" spans="1:42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185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38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</row>
    <row r="734" spans="1:42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185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38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</row>
    <row r="735" spans="1:42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185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38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</row>
    <row r="736" spans="1:42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185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38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</row>
    <row r="737" spans="1:42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185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38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</row>
    <row r="738" spans="1:42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185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38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</row>
    <row r="739" spans="1:42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185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38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</row>
    <row r="740" spans="1:42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185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38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</row>
    <row r="741" spans="1:42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185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38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</row>
    <row r="742" spans="1:42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185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38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</row>
    <row r="743" spans="1:42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185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38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</row>
    <row r="744" spans="1:42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185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38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</row>
    <row r="745" spans="1:42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185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38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</row>
    <row r="746" spans="1:42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185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38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</row>
    <row r="747" spans="1:42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185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38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</row>
    <row r="748" spans="1:42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185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38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</row>
    <row r="749" spans="1:42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185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38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</row>
    <row r="750" spans="1:42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185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38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</row>
    <row r="751" spans="1:42" ht="15.5" x14ac:dyDescent="0.35">
      <c r="A751" s="186"/>
      <c r="I751" s="186"/>
      <c r="AC751" s="107"/>
      <c r="AD751" s="107"/>
      <c r="AE751" s="138"/>
      <c r="AF751" s="107"/>
    </row>
    <row r="752" spans="1:42" ht="15.5" x14ac:dyDescent="0.35">
      <c r="A752" s="186"/>
      <c r="I752" s="186"/>
      <c r="AE752" s="187"/>
    </row>
    <row r="753" spans="1:31" ht="15.5" x14ac:dyDescent="0.35">
      <c r="A753" s="186"/>
      <c r="I753" s="186"/>
      <c r="AE753" s="187"/>
    </row>
    <row r="754" spans="1:31" ht="15.5" x14ac:dyDescent="0.35">
      <c r="A754" s="186"/>
      <c r="I754" s="186"/>
      <c r="AE754" s="187"/>
    </row>
    <row r="755" spans="1:31" ht="15.5" x14ac:dyDescent="0.35">
      <c r="A755" s="186"/>
      <c r="I755" s="186"/>
      <c r="AE755" s="187"/>
    </row>
    <row r="756" spans="1:31" ht="15.5" x14ac:dyDescent="0.35">
      <c r="A756" s="186"/>
      <c r="I756" s="186"/>
      <c r="AE756" s="187"/>
    </row>
    <row r="757" spans="1:31" ht="15.5" x14ac:dyDescent="0.35">
      <c r="A757" s="186"/>
      <c r="I757" s="186"/>
      <c r="AE757" s="187"/>
    </row>
    <row r="758" spans="1:31" ht="15.5" x14ac:dyDescent="0.35">
      <c r="A758" s="186"/>
      <c r="I758" s="186"/>
      <c r="AE758" s="187"/>
    </row>
    <row r="759" spans="1:31" ht="15.5" x14ac:dyDescent="0.35">
      <c r="A759" s="186"/>
      <c r="I759" s="186"/>
      <c r="AE759" s="187"/>
    </row>
    <row r="760" spans="1:31" ht="15.5" x14ac:dyDescent="0.35">
      <c r="A760" s="186"/>
      <c r="I760" s="186"/>
      <c r="AE760" s="187"/>
    </row>
    <row r="761" spans="1:31" ht="15.5" x14ac:dyDescent="0.35">
      <c r="A761" s="186"/>
      <c r="I761" s="186"/>
      <c r="AE761" s="187"/>
    </row>
    <row r="762" spans="1:31" ht="15.5" x14ac:dyDescent="0.35">
      <c r="A762" s="186"/>
      <c r="I762" s="186"/>
      <c r="AE762" s="187"/>
    </row>
    <row r="763" spans="1:31" ht="15.5" x14ac:dyDescent="0.35">
      <c r="A763" s="186"/>
      <c r="I763" s="186"/>
      <c r="AE763" s="187"/>
    </row>
    <row r="764" spans="1:31" ht="15.5" x14ac:dyDescent="0.35">
      <c r="A764" s="186"/>
      <c r="I764" s="186"/>
      <c r="AE764" s="187"/>
    </row>
    <row r="765" spans="1:31" ht="15.5" x14ac:dyDescent="0.35">
      <c r="A765" s="186"/>
      <c r="I765" s="186"/>
      <c r="AE765" s="187"/>
    </row>
    <row r="766" spans="1:31" ht="15.5" x14ac:dyDescent="0.35">
      <c r="A766" s="186"/>
      <c r="I766" s="186"/>
      <c r="AE766" s="187"/>
    </row>
    <row r="767" spans="1:31" ht="15.5" x14ac:dyDescent="0.35">
      <c r="A767" s="186"/>
      <c r="I767" s="186"/>
      <c r="AE767" s="187"/>
    </row>
    <row r="768" spans="1:31" ht="15.5" x14ac:dyDescent="0.35">
      <c r="A768" s="186"/>
      <c r="I768" s="186"/>
      <c r="AE768" s="187"/>
    </row>
    <row r="769" spans="1:31" ht="15.5" x14ac:dyDescent="0.35">
      <c r="A769" s="186"/>
      <c r="I769" s="186"/>
      <c r="AE769" s="187"/>
    </row>
    <row r="770" spans="1:31" ht="15.5" x14ac:dyDescent="0.35">
      <c r="A770" s="186"/>
      <c r="I770" s="186"/>
      <c r="AE770" s="187"/>
    </row>
    <row r="771" spans="1:31" ht="15.75" customHeight="1" x14ac:dyDescent="0.25"/>
    <row r="772" spans="1:31" ht="15.75" customHeight="1" x14ac:dyDescent="0.25"/>
    <row r="773" spans="1:31" ht="15.75" customHeight="1" x14ac:dyDescent="0.25"/>
    <row r="774" spans="1:31" ht="15.75" customHeight="1" x14ac:dyDescent="0.25"/>
    <row r="775" spans="1:31" ht="15.75" customHeight="1" x14ac:dyDescent="0.25"/>
    <row r="776" spans="1:31" ht="15.75" customHeight="1" x14ac:dyDescent="0.25"/>
    <row r="777" spans="1:31" ht="15.75" customHeight="1" x14ac:dyDescent="0.25"/>
    <row r="778" spans="1:31" ht="15.75" customHeight="1" x14ac:dyDescent="0.25"/>
    <row r="779" spans="1:31" ht="15.75" customHeight="1" x14ac:dyDescent="0.25"/>
    <row r="780" spans="1:31" ht="15.75" customHeight="1" x14ac:dyDescent="0.25"/>
    <row r="781" spans="1:31" ht="15.75" customHeight="1" x14ac:dyDescent="0.25"/>
    <row r="782" spans="1:31" ht="15.75" customHeight="1" x14ac:dyDescent="0.25"/>
    <row r="783" spans="1:31" ht="15.75" customHeight="1" x14ac:dyDescent="0.25"/>
    <row r="784" spans="1:31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</sheetData>
  <mergeCells count="10"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29">
    <cfRule type="notContainsBlanks" dxfId="168" priority="1">
      <formula>LEN(TRIM(O4))&gt;0</formula>
    </cfRule>
  </conditionalFormatting>
  <conditionalFormatting sqref="Q4:Q29">
    <cfRule type="notContainsBlanks" dxfId="167" priority="2">
      <formula>LEN(TRIM(Q4))&gt;0</formula>
    </cfRule>
  </conditionalFormatting>
  <conditionalFormatting sqref="S4:S29">
    <cfRule type="notContainsBlanks" dxfId="166" priority="3">
      <formula>LEN(TRIM(S4))&gt;0</formula>
    </cfRule>
  </conditionalFormatting>
  <conditionalFormatting sqref="U4:U29">
    <cfRule type="notContainsBlanks" dxfId="165" priority="4">
      <formula>LEN(TRIM(U4))&gt;0</formula>
    </cfRule>
  </conditionalFormatting>
  <conditionalFormatting sqref="V4:V29">
    <cfRule type="notContainsBlanks" dxfId="164" priority="5">
      <formula>LEN(TRIM(V4))&gt;0</formula>
    </cfRule>
  </conditionalFormatting>
  <conditionalFormatting sqref="AD5:AD16">
    <cfRule type="containsBlanks" dxfId="163" priority="6">
      <formula>LEN(TRIM(AD5))=0</formula>
    </cfRule>
  </conditionalFormatting>
  <conditionalFormatting sqref="AD5:AD16">
    <cfRule type="beginsWith" dxfId="162" priority="7" operator="beginsWith" text="Front">
      <formula>LEFT((AD5),LEN("Front"))=("Front")</formula>
    </cfRule>
  </conditionalFormatting>
  <conditionalFormatting sqref="AD5:AD16">
    <cfRule type="beginsWith" dxfId="161" priority="8" operator="beginsWith" text="Intake">
      <formula>LEFT((AD5),LEN("Intake"))=("Intake")</formula>
    </cfRule>
  </conditionalFormatting>
  <conditionalFormatting sqref="AD5:AD16">
    <cfRule type="beginsWith" dxfId="160" priority="9" operator="beginsWith" text="HP">
      <formula>LEFT((AD5),LEN("HP"))=("HP")</formula>
    </cfRule>
  </conditionalFormatting>
  <conditionalFormatting sqref="AD5:AD16">
    <cfRule type="beginsWith" dxfId="159" priority="10" operator="beginsWith" text="Peer">
      <formula>LEFT((AD5),LEN("Peer"))=("Peer")</formula>
    </cfRule>
  </conditionalFormatting>
  <conditionalFormatting sqref="K4:K29">
    <cfRule type="notContainsBlanks" dxfId="158" priority="11">
      <formula>LEN(TRIM(K4))&gt;0</formula>
    </cfRule>
  </conditionalFormatting>
  <conditionalFormatting sqref="M4:M29">
    <cfRule type="notContainsBlanks" dxfId="157" priority="12">
      <formula>LEN(TRIM(M4))&gt;0</formula>
    </cfRule>
  </conditionalFormatting>
  <conditionalFormatting sqref="X4:X29">
    <cfRule type="notContainsBlanks" dxfId="156" priority="13">
      <formula>LEN(TRIM(X4))&gt;0</formula>
    </cfRule>
  </conditionalFormatting>
  <dataValidations count="2">
    <dataValidation type="list" allowBlank="1" showErrorMessage="1" sqref="B4:G29" xr:uid="{EEE15B2C-F931-4EAA-8F1E-FD657A467110}">
      <formula1>"1,2,3,4,5,6,7,8,9,10"</formula1>
    </dataValidation>
    <dataValidation type="list" allowBlank="1" showErrorMessage="1" sqref="AD19:AD29 V4:V29" xr:uid="{9C3FAB3B-D805-4D6E-82EC-9BA119C4112E}">
      <formula1>$AC$5:$AC$16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6EA-A16C-42E3-A1F2-6E8517AED22C}">
  <dimension ref="A1:AP653"/>
  <sheetViews>
    <sheetView topLeftCell="B1" workbookViewId="0">
      <selection activeCell="I46" sqref="I46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37.90625" style="106" bestFit="1" customWidth="1"/>
    <col min="10" max="10" width="7.81640625" style="106" bestFit="1" customWidth="1"/>
    <col min="11" max="11" width="13.26953125" style="106" bestFit="1" customWidth="1"/>
    <col min="12" max="12" width="7.81640625" style="106" bestFit="1" customWidth="1"/>
    <col min="13" max="13" width="13.26953125" style="106" bestFit="1" customWidth="1"/>
    <col min="14" max="14" width="7.81640625" style="106" bestFit="1" customWidth="1"/>
    <col min="15" max="15" width="13.2695312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26953125" style="106" bestFit="1" customWidth="1"/>
    <col min="22" max="22" width="13.453125" style="106" bestFit="1" customWidth="1"/>
    <col min="23" max="23" width="7.81640625" style="106" bestFit="1" customWidth="1"/>
    <col min="24" max="24" width="13.2695312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8.7265625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SUM(B4:B41)</f>
        <v>16</v>
      </c>
      <c r="C2" s="141">
        <f>SUM(C4:C41)</f>
        <v>6</v>
      </c>
      <c r="D2" s="142">
        <f>SUM(D4:D41)</f>
        <v>14</v>
      </c>
      <c r="E2" s="142">
        <f>SUM(E4:E41)</f>
        <v>12</v>
      </c>
      <c r="F2" s="142">
        <f>SUM(F4:F41)</f>
        <v>21</v>
      </c>
      <c r="G2" s="142">
        <f>SUM(G4:G41)</f>
        <v>0</v>
      </c>
      <c r="H2" s="143">
        <f>B2+C2+D2+(E2/2)</f>
        <v>42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>
        <v>2</v>
      </c>
      <c r="C4" s="158"/>
      <c r="D4" s="158"/>
      <c r="E4" s="158"/>
      <c r="F4" s="158"/>
      <c r="G4" s="158"/>
      <c r="H4" s="159" t="s">
        <v>290</v>
      </c>
      <c r="I4" s="160" t="s">
        <v>103</v>
      </c>
      <c r="J4" s="108" t="b">
        <v>1</v>
      </c>
      <c r="K4" s="109">
        <f t="shared" ref="K4:K41" ca="1" si="0">IF(J4=TRUE,IF(K4&lt;&gt;"",K4,NOW()),"")</f>
        <v>45672.334790000001</v>
      </c>
      <c r="L4" s="108" t="b">
        <v>1</v>
      </c>
      <c r="M4" s="109">
        <f t="shared" ref="M4:M41" ca="1" si="1">IF(L4=TRUE,IF(M4&lt;&gt;"",M4,NOW()),"")</f>
        <v>45672.335379999997</v>
      </c>
      <c r="N4" s="108" t="b">
        <v>1</v>
      </c>
      <c r="O4" s="109">
        <f t="shared" ref="O4:O41" ca="1" si="2">IF(N4=TRUE,IF(O4&lt;&gt;"",O4,NOW()),"")</f>
        <v>45672.347659999999</v>
      </c>
      <c r="P4" s="108" t="b">
        <v>0</v>
      </c>
      <c r="Q4" s="109" t="str">
        <f t="shared" ref="Q4:Q41" ca="1" si="3">IF(P4=TRUE,IF(Q4&lt;&gt;"",Q4,NOW()),"")</f>
        <v/>
      </c>
      <c r="R4" s="108" t="b">
        <v>0</v>
      </c>
      <c r="S4" s="109" t="str">
        <f t="shared" ref="S4:S41" ca="1" si="4">IF(R4=TRUE,IF(S4&lt;&gt;"",S4,NOW()),"")</f>
        <v/>
      </c>
      <c r="T4" s="108" t="b">
        <v>1</v>
      </c>
      <c r="U4" s="109">
        <f t="shared" ref="U4:U41" ca="1" si="5">IF(T4=TRUE,IF(U4&lt;&gt;"",U4,NOW()),"")</f>
        <v>45672.347679999999</v>
      </c>
      <c r="V4" s="161" t="s">
        <v>29</v>
      </c>
      <c r="W4" s="110" t="b">
        <v>1</v>
      </c>
      <c r="X4" s="162">
        <f t="shared" ref="X4:X41" ca="1" si="6">IF(W4=TRUE,IF(X4&lt;&gt;"",X4,NOW()),"")</f>
        <v>45672.355799999998</v>
      </c>
      <c r="Y4" s="163">
        <f t="shared" ref="Y4:Y41" ca="1" si="7">MIN(K4:X4)</f>
        <v>45672.334790000001</v>
      </c>
      <c r="Z4" s="163">
        <f t="shared" ref="Z4:Z41" ca="1" si="8">MAX(K4:X4)</f>
        <v>45672.355799999998</v>
      </c>
      <c r="AA4" s="164">
        <f t="shared" ref="AA4:AA41" ca="1" si="9">Z4-Y4</f>
        <v>2.1007939810000001E-2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>
        <v>2</v>
      </c>
      <c r="E5" s="158"/>
      <c r="F5" s="158"/>
      <c r="G5" s="158"/>
      <c r="H5" s="159" t="s">
        <v>291</v>
      </c>
      <c r="I5" s="160" t="s">
        <v>103</v>
      </c>
      <c r="J5" s="108" t="b">
        <v>1</v>
      </c>
      <c r="K5" s="109">
        <f t="shared" ca="1" si="0"/>
        <v>45672.346339999996</v>
      </c>
      <c r="L5" s="108" t="b">
        <v>1</v>
      </c>
      <c r="M5" s="109">
        <f t="shared" ca="1" si="1"/>
        <v>45672.346660000003</v>
      </c>
      <c r="N5" s="108" t="b">
        <v>1</v>
      </c>
      <c r="O5" s="109">
        <f t="shared" ca="1" si="2"/>
        <v>45672.350050000001</v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45672.350059999997</v>
      </c>
      <c r="V5" s="161" t="s">
        <v>23</v>
      </c>
      <c r="W5" s="110" t="b">
        <v>1</v>
      </c>
      <c r="X5" s="162">
        <f t="shared" ca="1" si="6"/>
        <v>45672.358119999997</v>
      </c>
      <c r="Y5" s="163">
        <f t="shared" ca="1" si="7"/>
        <v>45672.346339999996</v>
      </c>
      <c r="Z5" s="163">
        <f t="shared" ca="1" si="8"/>
        <v>45672.358119999997</v>
      </c>
      <c r="AA5" s="164">
        <f t="shared" ca="1" si="9"/>
        <v>1.177751157E-2</v>
      </c>
      <c r="AB5" s="111"/>
      <c r="AC5" s="114" t="s">
        <v>29</v>
      </c>
      <c r="AD5" s="115" t="str">
        <f>IFERROR(CHOOSE(MATCH(AC5, AD19:AD31, 0), AC19, AC20, AC21, AC22, AC23, AC24, AC25, AC26, AC27, AC28, AC29, AC30, AC31), "")</f>
        <v>HP2</v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/>
      <c r="E6" s="158">
        <v>1</v>
      </c>
      <c r="F6" s="158"/>
      <c r="G6" s="158"/>
      <c r="H6" s="169" t="s">
        <v>292</v>
      </c>
      <c r="I6" s="160" t="s">
        <v>86</v>
      </c>
      <c r="J6" s="108" t="b">
        <v>1</v>
      </c>
      <c r="K6" s="109">
        <f t="shared" ca="1" si="0"/>
        <v>45672.353580000003</v>
      </c>
      <c r="L6" s="108" t="b">
        <v>1</v>
      </c>
      <c r="M6" s="109">
        <f t="shared" ca="1" si="1"/>
        <v>45672.366099999999</v>
      </c>
      <c r="N6" s="108" t="b">
        <v>1</v>
      </c>
      <c r="O6" s="109">
        <f t="shared" ca="1" si="2"/>
        <v>45672.373500000002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45672.373509999998</v>
      </c>
      <c r="V6" s="161" t="s">
        <v>37</v>
      </c>
      <c r="W6" s="110" t="b">
        <v>1</v>
      </c>
      <c r="X6" s="162">
        <f t="shared" ca="1" si="6"/>
        <v>45672.386870000002</v>
      </c>
      <c r="Y6" s="163">
        <f t="shared" ca="1" si="7"/>
        <v>45672.353580000003</v>
      </c>
      <c r="Z6" s="163">
        <f t="shared" ca="1" si="8"/>
        <v>45672.386870000002</v>
      </c>
      <c r="AA6" s="164">
        <f t="shared" ca="1" si="9"/>
        <v>3.3290532409999997E-2</v>
      </c>
      <c r="AB6" s="111"/>
      <c r="AC6" s="114" t="s">
        <v>23</v>
      </c>
      <c r="AD6" s="115" t="str">
        <f>IFERROR(CHOOSE(MATCH(AC6, AD19:AD31, 0), AC19, AC20, AC21, AC22, AC23, AC24, AC25, AC26, AC27, AC28, AC29, AC30, AC31), "")</f>
        <v>HP1</v>
      </c>
      <c r="AE6" s="170" t="s">
        <v>293</v>
      </c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/>
      <c r="C7" s="158">
        <v>1</v>
      </c>
      <c r="D7" s="158"/>
      <c r="E7" s="158">
        <v>1</v>
      </c>
      <c r="F7" s="158">
        <v>1</v>
      </c>
      <c r="G7" s="158"/>
      <c r="H7" s="178" t="s">
        <v>294</v>
      </c>
      <c r="I7" s="160"/>
      <c r="J7" s="108" t="b">
        <v>1</v>
      </c>
      <c r="K7" s="109">
        <f t="shared" ca="1" si="0"/>
        <v>45672.35701</v>
      </c>
      <c r="L7" s="108" t="b">
        <v>1</v>
      </c>
      <c r="M7" s="109">
        <f t="shared" ca="1" si="1"/>
        <v>45672.36105</v>
      </c>
      <c r="N7" s="108" t="b">
        <v>1</v>
      </c>
      <c r="O7" s="109">
        <f t="shared" ca="1" si="2"/>
        <v>45672.380899999996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45672.39114</v>
      </c>
      <c r="V7" s="161" t="s">
        <v>29</v>
      </c>
      <c r="W7" s="110" t="b">
        <v>1</v>
      </c>
      <c r="X7" s="162">
        <f t="shared" ca="1" si="6"/>
        <v>45673.413220000002</v>
      </c>
      <c r="Y7" s="163">
        <f t="shared" ca="1" si="7"/>
        <v>45672.35701</v>
      </c>
      <c r="Z7" s="163">
        <f t="shared" ca="1" si="8"/>
        <v>45673.413220000002</v>
      </c>
      <c r="AA7" s="164">
        <f t="shared" ca="1" si="9"/>
        <v>1.0562079980000001</v>
      </c>
      <c r="AB7" s="111"/>
      <c r="AC7" s="114" t="s">
        <v>34</v>
      </c>
      <c r="AD7" s="116" t="str">
        <f>IFERROR(CHOOSE(MATCH(AC7, AD19:AD31, 0), AC19, AC20, AC21, AC22, AC23, AC24, AC25, AC26, AC27, AC28, AC29, AC30, AC31), "")</f>
        <v>Intake</v>
      </c>
      <c r="AE7" s="168" t="s">
        <v>295</v>
      </c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/>
      <c r="C8" s="158"/>
      <c r="D8" s="158"/>
      <c r="E8" s="158">
        <v>1</v>
      </c>
      <c r="F8" s="158">
        <v>2</v>
      </c>
      <c r="G8" s="158"/>
      <c r="H8" s="117" t="s">
        <v>296</v>
      </c>
      <c r="I8" s="160" t="s">
        <v>92</v>
      </c>
      <c r="J8" s="108" t="b">
        <v>1</v>
      </c>
      <c r="K8" s="109">
        <f t="shared" ca="1" si="0"/>
        <v>45672.372949999997</v>
      </c>
      <c r="L8" s="108" t="b">
        <v>0</v>
      </c>
      <c r="M8" s="109" t="str">
        <f t="shared" ca="1" si="1"/>
        <v/>
      </c>
      <c r="N8" s="108" t="b">
        <v>0</v>
      </c>
      <c r="O8" s="109" t="str">
        <f t="shared" ca="1" si="2"/>
        <v/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45672.380590000001</v>
      </c>
      <c r="V8" s="161" t="s">
        <v>29</v>
      </c>
      <c r="W8" s="110" t="b">
        <v>1</v>
      </c>
      <c r="X8" s="162">
        <f t="shared" ca="1" si="6"/>
        <v>45672.386789999997</v>
      </c>
      <c r="Y8" s="163">
        <f t="shared" ca="1" si="7"/>
        <v>45672.372949999997</v>
      </c>
      <c r="Z8" s="163">
        <f t="shared" ca="1" si="8"/>
        <v>45672.386789999997</v>
      </c>
      <c r="AA8" s="164">
        <f t="shared" ca="1" si="9"/>
        <v>1.3836747680000001E-2</v>
      </c>
      <c r="AB8" s="111"/>
      <c r="AC8" s="114" t="s">
        <v>37</v>
      </c>
      <c r="AD8" s="116" t="str">
        <f>IFERROR(CHOOSE(MATCH(AC8, AD19:AD31, 0), AC19, AC20, AC21, AC22, AC23, AC24, AC25, AC26, AC27, AC28, AC29, AC30, AC31), "")</f>
        <v>HP3</v>
      </c>
      <c r="AE8" s="171" t="s">
        <v>297</v>
      </c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2</v>
      </c>
      <c r="C9" s="158">
        <v>1</v>
      </c>
      <c r="D9" s="158"/>
      <c r="E9" s="158"/>
      <c r="F9" s="158"/>
      <c r="G9" s="158"/>
      <c r="H9" s="169" t="s">
        <v>298</v>
      </c>
      <c r="I9" s="179"/>
      <c r="J9" s="108" t="b">
        <v>1</v>
      </c>
      <c r="K9" s="109">
        <f t="shared" ca="1" si="0"/>
        <v>45672.375189999999</v>
      </c>
      <c r="L9" s="108" t="b">
        <v>1</v>
      </c>
      <c r="M9" s="109">
        <f t="shared" ca="1" si="1"/>
        <v>45672.376629999999</v>
      </c>
      <c r="N9" s="108" t="b">
        <v>1</v>
      </c>
      <c r="O9" s="109">
        <f t="shared" ca="1" si="2"/>
        <v>45673.406150000003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45673.413110000001</v>
      </c>
      <c r="V9" s="161" t="s">
        <v>37</v>
      </c>
      <c r="W9" s="110" t="b">
        <v>1</v>
      </c>
      <c r="X9" s="162">
        <f t="shared" ca="1" si="6"/>
        <v>45673.432670000002</v>
      </c>
      <c r="Y9" s="163">
        <f t="shared" ca="1" si="7"/>
        <v>45672.375189999999</v>
      </c>
      <c r="Z9" s="163">
        <f t="shared" ca="1" si="8"/>
        <v>45673.432670000002</v>
      </c>
      <c r="AA9" s="164">
        <f t="shared" ca="1" si="9"/>
        <v>1.0574795829999999</v>
      </c>
      <c r="AB9" s="111"/>
      <c r="AC9" s="114" t="s">
        <v>40</v>
      </c>
      <c r="AD9" s="116" t="str">
        <f>IFERROR(CHOOSE(MATCH(AC9, AD19:AD31, 0), AC19, AC20, AC21, AC22, AC23, AC24, AC25, AC26, AC27, AC28, AC29, AC30, AC31),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/>
      <c r="E10" s="158"/>
      <c r="F10" s="158">
        <v>1</v>
      </c>
      <c r="G10" s="158"/>
      <c r="H10" s="169" t="s">
        <v>299</v>
      </c>
      <c r="I10" s="194" t="s">
        <v>300</v>
      </c>
      <c r="J10" s="108" t="b">
        <v>1</v>
      </c>
      <c r="K10" s="109">
        <f t="shared" ca="1" si="0"/>
        <v>45672.38164</v>
      </c>
      <c r="L10" s="108" t="b">
        <v>0</v>
      </c>
      <c r="M10" s="109" t="str">
        <f t="shared" ca="1" si="1"/>
        <v/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45672.39647</v>
      </c>
      <c r="V10" s="161" t="s">
        <v>37</v>
      </c>
      <c r="W10" s="110" t="b">
        <v>1</v>
      </c>
      <c r="X10" s="162">
        <f t="shared" ca="1" si="6"/>
        <v>45672.410020000003</v>
      </c>
      <c r="Y10" s="163">
        <f t="shared" ca="1" si="7"/>
        <v>45672.38164</v>
      </c>
      <c r="Z10" s="163">
        <f t="shared" ca="1" si="8"/>
        <v>45672.410020000003</v>
      </c>
      <c r="AA10" s="164">
        <f t="shared" ca="1" si="9"/>
        <v>2.838388889E-2</v>
      </c>
      <c r="AB10" s="174"/>
      <c r="AC10" s="114" t="s">
        <v>41</v>
      </c>
      <c r="AD10" s="119" t="str">
        <f>IFERROR(CHOOSE(MATCH(AC10, AD19:AD31, 0), AC19, AC20, AC21, AC22, AC23, AC24, AC25, AC26, AC27, AC28, AC29, AC30, AC31),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>
        <v>1</v>
      </c>
      <c r="E11" s="158"/>
      <c r="F11" s="158"/>
      <c r="G11" s="158"/>
      <c r="H11" s="159" t="s">
        <v>301</v>
      </c>
      <c r="I11" s="160"/>
      <c r="J11" s="108" t="b">
        <v>1</v>
      </c>
      <c r="K11" s="109">
        <f t="shared" ca="1" si="0"/>
        <v>45672.393660000002</v>
      </c>
      <c r="L11" s="108" t="b">
        <v>1</v>
      </c>
      <c r="M11" s="109">
        <f t="shared" ca="1" si="1"/>
        <v>45673.407059999998</v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45673.433250000002</v>
      </c>
      <c r="V11" s="161" t="s">
        <v>23</v>
      </c>
      <c r="W11" s="110" t="b">
        <v>1</v>
      </c>
      <c r="X11" s="162">
        <f t="shared" ca="1" si="6"/>
        <v>45673.418890000001</v>
      </c>
      <c r="Y11" s="163">
        <f t="shared" ca="1" si="7"/>
        <v>45672.393660000002</v>
      </c>
      <c r="Z11" s="163">
        <f t="shared" ca="1" si="8"/>
        <v>45673.433250000002</v>
      </c>
      <c r="AA11" s="164">
        <f t="shared" ca="1" si="9"/>
        <v>1.0395886000000001</v>
      </c>
      <c r="AB11" s="111"/>
      <c r="AC11" s="114" t="s">
        <v>42</v>
      </c>
      <c r="AD11" s="119" t="str">
        <f>IFERROR(CHOOSE(MATCH(AC11, AD19:AD31, 0), AC19, AC20, AC21, AC22, AC23, AC24, AC25, AC26, AC27, AC28, AC29, AC30, AC31), "")</f>
        <v>Peer</v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/>
      <c r="C12" s="158"/>
      <c r="D12" s="158">
        <v>1</v>
      </c>
      <c r="E12" s="158"/>
      <c r="F12" s="158"/>
      <c r="G12" s="158"/>
      <c r="H12" s="178" t="s">
        <v>302</v>
      </c>
      <c r="I12" s="160"/>
      <c r="J12" s="108" t="b">
        <v>1</v>
      </c>
      <c r="K12" s="109">
        <f t="shared" ca="1" si="0"/>
        <v>45672.407570000003</v>
      </c>
      <c r="L12" s="108" t="b">
        <v>1</v>
      </c>
      <c r="M12" s="109">
        <f t="shared" ca="1" si="1"/>
        <v>45673.407050000002</v>
      </c>
      <c r="N12" s="108" t="b">
        <v>1</v>
      </c>
      <c r="O12" s="109">
        <f t="shared" ca="1" si="2"/>
        <v>45673.415659999999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45673.417049999996</v>
      </c>
      <c r="V12" s="161" t="s">
        <v>29</v>
      </c>
      <c r="W12" s="110" t="b">
        <v>1</v>
      </c>
      <c r="X12" s="162">
        <f t="shared" ca="1" si="6"/>
        <v>45673.428549999997</v>
      </c>
      <c r="Y12" s="163">
        <f t="shared" ca="1" si="7"/>
        <v>45672.407570000003</v>
      </c>
      <c r="Z12" s="163">
        <f t="shared" ca="1" si="8"/>
        <v>45673.428549999997</v>
      </c>
      <c r="AA12" s="164">
        <f t="shared" ca="1" si="9"/>
        <v>1.020977002</v>
      </c>
      <c r="AB12" s="145"/>
      <c r="AC12" s="114" t="s">
        <v>43</v>
      </c>
      <c r="AD12" s="119" t="str">
        <f>IFERROR(CHOOSE(MATCH(AC12, AD19:AD31, 0), AC19, AC20, AC21, AC22, AC23, AC24, AC25, AC26, AC27, AC28, AC29, AC30, AC31),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/>
      <c r="C13" s="158">
        <v>1</v>
      </c>
      <c r="D13" s="158"/>
      <c r="E13" s="158"/>
      <c r="F13" s="158">
        <v>2</v>
      </c>
      <c r="G13" s="158"/>
      <c r="H13" s="178" t="s">
        <v>303</v>
      </c>
      <c r="I13" s="160" t="s">
        <v>304</v>
      </c>
      <c r="J13" s="108" t="b">
        <v>1</v>
      </c>
      <c r="K13" s="109">
        <f t="shared" ca="1" si="0"/>
        <v>45673.412259999997</v>
      </c>
      <c r="L13" s="108" t="b">
        <v>1</v>
      </c>
      <c r="M13" s="109">
        <f t="shared" ca="1" si="1"/>
        <v>45673.412600000003</v>
      </c>
      <c r="N13" s="108" t="b">
        <v>1</v>
      </c>
      <c r="O13" s="109">
        <f t="shared" ca="1" si="2"/>
        <v>45673.4179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45673.426370000001</v>
      </c>
      <c r="V13" s="161" t="s">
        <v>29</v>
      </c>
      <c r="W13" s="110" t="b">
        <v>1</v>
      </c>
      <c r="X13" s="162">
        <f t="shared" ca="1" si="6"/>
        <v>45673.442510000001</v>
      </c>
      <c r="Y13" s="163">
        <f t="shared" ca="1" si="7"/>
        <v>45673.412259999997</v>
      </c>
      <c r="Z13" s="163">
        <f t="shared" ca="1" si="8"/>
        <v>45673.442510000001</v>
      </c>
      <c r="AA13" s="164">
        <f t="shared" ca="1" si="9"/>
        <v>3.0253530090000001E-2</v>
      </c>
      <c r="AB13" s="156"/>
      <c r="AC13" s="114" t="s">
        <v>44</v>
      </c>
      <c r="AD13" s="119" t="str">
        <f>IFERROR(CHOOSE(MATCH(AC13, AD19:AD31, 0), AC19, AC20, AC21, AC22, AC23, AC24, AC25, AC26, AC27, AC28, AC29, AC30, AC31),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>
        <v>1</v>
      </c>
      <c r="F14" s="158">
        <v>1</v>
      </c>
      <c r="G14" s="158"/>
      <c r="H14" s="169" t="s">
        <v>305</v>
      </c>
      <c r="I14" s="160" t="s">
        <v>96</v>
      </c>
      <c r="J14" s="108" t="b">
        <v>1</v>
      </c>
      <c r="K14" s="109">
        <f t="shared" ca="1" si="0"/>
        <v>45673.414069999999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45673.433219999999</v>
      </c>
      <c r="V14" s="161" t="s">
        <v>23</v>
      </c>
      <c r="W14" s="110" t="b">
        <v>1</v>
      </c>
      <c r="X14" s="162">
        <f t="shared" ca="1" si="6"/>
        <v>45673.432829999998</v>
      </c>
      <c r="Y14" s="163">
        <f t="shared" ca="1" si="7"/>
        <v>45673.414069999999</v>
      </c>
      <c r="Z14" s="163">
        <f t="shared" ca="1" si="8"/>
        <v>45673.433219999999</v>
      </c>
      <c r="AA14" s="164">
        <f t="shared" ca="1" si="9"/>
        <v>1.9154305560000001E-2</v>
      </c>
      <c r="AB14" s="120"/>
      <c r="AC14" s="114" t="s">
        <v>45</v>
      </c>
      <c r="AD14" s="119" t="str">
        <f>IFERROR(CHOOSE(MATCH(AC14, AD19:AD31, 0), AC19, AC20, AC21, AC22, AC23, AC24, AC25, AC26, AC27, AC28, AC29, AC30, AC31),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>
        <v>1</v>
      </c>
      <c r="C15" s="158"/>
      <c r="D15" s="158"/>
      <c r="E15" s="158"/>
      <c r="F15" s="158"/>
      <c r="G15" s="158"/>
      <c r="H15" s="169" t="s">
        <v>306</v>
      </c>
      <c r="I15" s="160"/>
      <c r="J15" s="108" t="b">
        <v>1</v>
      </c>
      <c r="K15" s="109">
        <f t="shared" ca="1" si="0"/>
        <v>45673.419450000001</v>
      </c>
      <c r="L15" s="108" t="b">
        <v>1</v>
      </c>
      <c r="M15" s="109">
        <f t="shared" ca="1" si="1"/>
        <v>45673.421829999999</v>
      </c>
      <c r="N15" s="108" t="b">
        <v>1</v>
      </c>
      <c r="O15" s="109">
        <f t="shared" ca="1" si="2"/>
        <v>45673.432419999997</v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1</v>
      </c>
      <c r="U15" s="109">
        <f t="shared" ca="1" si="5"/>
        <v>45673.434240000002</v>
      </c>
      <c r="V15" s="161" t="s">
        <v>23</v>
      </c>
      <c r="W15" s="110" t="b">
        <v>1</v>
      </c>
      <c r="X15" s="162">
        <f t="shared" ca="1" si="6"/>
        <v>45673.506679999999</v>
      </c>
      <c r="Y15" s="163">
        <f t="shared" ca="1" si="7"/>
        <v>45673.419450000001</v>
      </c>
      <c r="Z15" s="163">
        <f t="shared" ca="1" si="8"/>
        <v>45673.506679999999</v>
      </c>
      <c r="AA15" s="164">
        <f t="shared" ca="1" si="9"/>
        <v>8.7228402780000006E-2</v>
      </c>
      <c r="AB15" s="120"/>
      <c r="AC15" s="114" t="s">
        <v>46</v>
      </c>
      <c r="AD15" s="119" t="str">
        <f>IFERROR(CHOOSE(MATCH(AC15, AD19:AD31, 0), AC19, AC20, AC21, AC22, AC23, AC24, AC25, AC26, AC27, AC28, AC29, AC30, AC31),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>
        <v>2</v>
      </c>
      <c r="C16" s="158"/>
      <c r="D16" s="158"/>
      <c r="E16" s="158"/>
      <c r="F16" s="158"/>
      <c r="G16" s="158"/>
      <c r="H16" s="159" t="s">
        <v>307</v>
      </c>
      <c r="I16" s="160" t="s">
        <v>308</v>
      </c>
      <c r="J16" s="108" t="b">
        <v>1</v>
      </c>
      <c r="K16" s="109">
        <f t="shared" ca="1" si="0"/>
        <v>45673.4231</v>
      </c>
      <c r="L16" s="108" t="b">
        <v>1</v>
      </c>
      <c r="M16" s="109">
        <f t="shared" ca="1" si="1"/>
        <v>45673.42643</v>
      </c>
      <c r="N16" s="108" t="b">
        <v>1</v>
      </c>
      <c r="O16" s="109">
        <f t="shared" ca="1" si="2"/>
        <v>45673.442089999997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45673.449070000002</v>
      </c>
      <c r="V16" s="161" t="s">
        <v>37</v>
      </c>
      <c r="W16" s="110" t="b">
        <v>1</v>
      </c>
      <c r="X16" s="162">
        <f t="shared" ca="1" si="6"/>
        <v>45673.468459999996</v>
      </c>
      <c r="Y16" s="163">
        <f t="shared" ca="1" si="7"/>
        <v>45673.4231</v>
      </c>
      <c r="Z16" s="163">
        <f t="shared" ca="1" si="8"/>
        <v>45673.468459999996</v>
      </c>
      <c r="AA16" s="164">
        <f t="shared" ca="1" si="9"/>
        <v>4.535731481E-2</v>
      </c>
      <c r="AB16" s="145"/>
      <c r="AC16" s="114" t="s">
        <v>47</v>
      </c>
      <c r="AD16" s="121" t="str">
        <f>IFERROR(CHOOSE(MATCH(AC16, AD19:AD31, 0), AC19, AC20, AC21, AC22, AC23, AC24, AC25, AC26, AC27, AC28, AC29, AC30, AC31),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30" customHeight="1" x14ac:dyDescent="0.35">
      <c r="A17" s="157"/>
      <c r="B17" s="158"/>
      <c r="C17" s="158"/>
      <c r="D17" s="158"/>
      <c r="E17" s="158">
        <v>1</v>
      </c>
      <c r="F17" s="158"/>
      <c r="G17" s="158"/>
      <c r="H17" s="169" t="s">
        <v>309</v>
      </c>
      <c r="I17" s="160" t="s">
        <v>86</v>
      </c>
      <c r="J17" s="108" t="b">
        <v>1</v>
      </c>
      <c r="K17" s="109">
        <f t="shared" ca="1" si="0"/>
        <v>45673.427430000003</v>
      </c>
      <c r="L17" s="108" t="b">
        <v>0</v>
      </c>
      <c r="M17" s="109" t="str">
        <f t="shared" ca="1" si="1"/>
        <v/>
      </c>
      <c r="N17" s="108" t="b">
        <v>0</v>
      </c>
      <c r="O17" s="109" t="str">
        <f t="shared" ca="1" si="2"/>
        <v/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45673.43318</v>
      </c>
      <c r="V17" s="161" t="s">
        <v>23</v>
      </c>
      <c r="W17" s="110" t="b">
        <v>1</v>
      </c>
      <c r="X17" s="162">
        <f t="shared" ca="1" si="6"/>
        <v>45673.438950000003</v>
      </c>
      <c r="Y17" s="163">
        <f t="shared" ca="1" si="7"/>
        <v>45673.427430000003</v>
      </c>
      <c r="Z17" s="163">
        <f t="shared" ca="1" si="8"/>
        <v>45673.438950000003</v>
      </c>
      <c r="AA17" s="164">
        <f t="shared" ca="1" si="9"/>
        <v>1.1522349540000001E-2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/>
      <c r="C18" s="158"/>
      <c r="D18" s="158"/>
      <c r="E18" s="158"/>
      <c r="F18" s="158">
        <v>3</v>
      </c>
      <c r="G18" s="158"/>
      <c r="H18" s="117" t="s">
        <v>310</v>
      </c>
      <c r="I18" s="160"/>
      <c r="J18" s="108" t="b">
        <v>1</v>
      </c>
      <c r="K18" s="109">
        <f t="shared" ca="1" si="0"/>
        <v>45673.433940000003</v>
      </c>
      <c r="L18" s="108" t="b">
        <v>0</v>
      </c>
      <c r="M18" s="109" t="str">
        <f t="shared" ca="1" si="1"/>
        <v/>
      </c>
      <c r="N18" s="108" t="b">
        <v>0</v>
      </c>
      <c r="O18" s="109" t="str">
        <f t="shared" ca="1" si="2"/>
        <v/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45673.433960000002</v>
      </c>
      <c r="V18" s="161" t="s">
        <v>41</v>
      </c>
      <c r="W18" s="110" t="b">
        <v>1</v>
      </c>
      <c r="X18" s="162">
        <f t="shared" ca="1" si="6"/>
        <v>45673.451540000002</v>
      </c>
      <c r="Y18" s="163">
        <f t="shared" ca="1" si="7"/>
        <v>45673.433940000003</v>
      </c>
      <c r="Z18" s="163">
        <f t="shared" ca="1" si="8"/>
        <v>45673.451540000002</v>
      </c>
      <c r="AA18" s="164">
        <f t="shared" ca="1" si="9"/>
        <v>1.7600648149999999E-2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/>
      <c r="C19" s="158"/>
      <c r="D19" s="158">
        <v>1</v>
      </c>
      <c r="E19" s="158"/>
      <c r="F19" s="158"/>
      <c r="G19" s="158"/>
      <c r="H19" s="159" t="s">
        <v>311</v>
      </c>
      <c r="I19" s="160"/>
      <c r="J19" s="108" t="b">
        <v>1</v>
      </c>
      <c r="K19" s="109">
        <f t="shared" ca="1" si="0"/>
        <v>45673.434419999998</v>
      </c>
      <c r="L19" s="108" t="b">
        <v>1</v>
      </c>
      <c r="M19" s="109">
        <f t="shared" ca="1" si="1"/>
        <v>45673.43449</v>
      </c>
      <c r="N19" s="108" t="b">
        <v>1</v>
      </c>
      <c r="O19" s="109">
        <f t="shared" ca="1" si="2"/>
        <v>45673.437910000001</v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1</v>
      </c>
      <c r="U19" s="109">
        <f t="shared" ca="1" si="5"/>
        <v>45673.439039999997</v>
      </c>
      <c r="V19" s="161" t="s">
        <v>29</v>
      </c>
      <c r="W19" s="110" t="b">
        <v>1</v>
      </c>
      <c r="X19" s="162">
        <f t="shared" ca="1" si="6"/>
        <v>45673.45117</v>
      </c>
      <c r="Y19" s="163">
        <f t="shared" ca="1" si="7"/>
        <v>45673.434419999998</v>
      </c>
      <c r="Z19" s="163">
        <f t="shared" ca="1" si="8"/>
        <v>45673.45117</v>
      </c>
      <c r="AA19" s="164">
        <f t="shared" ca="1" si="9"/>
        <v>1.675244213E-2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/>
      <c r="C20" s="158"/>
      <c r="D20" s="158">
        <v>1</v>
      </c>
      <c r="E20" s="158">
        <v>1</v>
      </c>
      <c r="F20" s="158"/>
      <c r="G20" s="158"/>
      <c r="H20" s="169" t="s">
        <v>312</v>
      </c>
      <c r="I20" s="160" t="s">
        <v>103</v>
      </c>
      <c r="J20" s="108" t="b">
        <v>1</v>
      </c>
      <c r="K20" s="109">
        <f t="shared" ca="1" si="0"/>
        <v>45673.446490000002</v>
      </c>
      <c r="L20" s="108" t="b">
        <v>1</v>
      </c>
      <c r="M20" s="109">
        <f t="shared" ca="1" si="1"/>
        <v>45673.45405</v>
      </c>
      <c r="N20" s="108" t="b">
        <v>0</v>
      </c>
      <c r="O20" s="109" t="str">
        <f t="shared" ca="1" si="2"/>
        <v/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45673.454610000001</v>
      </c>
      <c r="V20" s="161" t="s">
        <v>29</v>
      </c>
      <c r="W20" s="110" t="b">
        <v>1</v>
      </c>
      <c r="X20" s="162">
        <f t="shared" ca="1" si="6"/>
        <v>45673.470829999998</v>
      </c>
      <c r="Y20" s="163">
        <f t="shared" ca="1" si="7"/>
        <v>45673.446490000002</v>
      </c>
      <c r="Z20" s="163">
        <f t="shared" ca="1" si="8"/>
        <v>45673.470829999998</v>
      </c>
      <c r="AA20" s="164">
        <f t="shared" ca="1" si="9"/>
        <v>2.4342951379999998E-2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>
        <v>1</v>
      </c>
      <c r="C21" s="158"/>
      <c r="D21" s="158"/>
      <c r="E21" s="158"/>
      <c r="F21" s="158"/>
      <c r="G21" s="158"/>
      <c r="H21" s="159" t="s">
        <v>313</v>
      </c>
      <c r="I21" s="160"/>
      <c r="J21" s="108" t="b">
        <v>1</v>
      </c>
      <c r="K21" s="109">
        <f t="shared" ca="1" si="0"/>
        <v>45673.469010000001</v>
      </c>
      <c r="L21" s="108" t="b">
        <v>1</v>
      </c>
      <c r="M21" s="109">
        <f t="shared" ca="1" si="1"/>
        <v>45673.469019999997</v>
      </c>
      <c r="N21" s="108" t="b">
        <v>1</v>
      </c>
      <c r="O21" s="109">
        <f t="shared" ca="1" si="2"/>
        <v>45673.47062</v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1</v>
      </c>
      <c r="U21" s="109">
        <f t="shared" ca="1" si="5"/>
        <v>45673.506679999999</v>
      </c>
      <c r="V21" s="161" t="s">
        <v>29</v>
      </c>
      <c r="W21" s="110" t="b">
        <v>1</v>
      </c>
      <c r="X21" s="162">
        <f t="shared" ca="1" si="6"/>
        <v>45673.506679999999</v>
      </c>
      <c r="Y21" s="163">
        <f t="shared" ca="1" si="7"/>
        <v>45673.469010000001</v>
      </c>
      <c r="Z21" s="163">
        <f t="shared" ca="1" si="8"/>
        <v>45673.506679999999</v>
      </c>
      <c r="AA21" s="164">
        <f t="shared" ca="1" si="9"/>
        <v>3.7669861110000001E-2</v>
      </c>
      <c r="AB21" s="145"/>
      <c r="AC21" s="126" t="s">
        <v>50</v>
      </c>
      <c r="AD21" s="125" t="s">
        <v>34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/>
      <c r="C22" s="158"/>
      <c r="D22" s="158">
        <v>2</v>
      </c>
      <c r="E22" s="158"/>
      <c r="F22" s="158"/>
      <c r="G22" s="158"/>
      <c r="H22" s="127" t="s">
        <v>314</v>
      </c>
      <c r="I22" s="160" t="s">
        <v>315</v>
      </c>
      <c r="J22" s="108" t="b">
        <v>1</v>
      </c>
      <c r="K22" s="109">
        <f t="shared" ca="1" si="0"/>
        <v>45673.506679999999</v>
      </c>
      <c r="L22" s="108" t="b">
        <v>1</v>
      </c>
      <c r="M22" s="109">
        <f t="shared" ca="1" si="1"/>
        <v>45673.506679999999</v>
      </c>
      <c r="N22" s="108" t="b">
        <v>1</v>
      </c>
      <c r="O22" s="109">
        <f t="shared" ca="1" si="2"/>
        <v>45673.506679999999</v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45673.506679999999</v>
      </c>
      <c r="V22" s="161" t="s">
        <v>23</v>
      </c>
      <c r="W22" s="110" t="b">
        <v>1</v>
      </c>
      <c r="X22" s="162">
        <f t="shared" ca="1" si="6"/>
        <v>45673.506679999999</v>
      </c>
      <c r="Y22" s="163">
        <f t="shared" ca="1" si="7"/>
        <v>45673.506679999999</v>
      </c>
      <c r="Z22" s="163">
        <f t="shared" ca="1" si="8"/>
        <v>45673.506679999999</v>
      </c>
      <c r="AA22" s="164">
        <f t="shared" ca="1" si="9"/>
        <v>0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>
        <v>2</v>
      </c>
      <c r="C23" s="158"/>
      <c r="D23" s="158"/>
      <c r="E23" s="158"/>
      <c r="F23" s="158"/>
      <c r="G23" s="158"/>
      <c r="H23" s="159" t="s">
        <v>316</v>
      </c>
      <c r="I23" s="160"/>
      <c r="J23" s="108" t="b">
        <v>1</v>
      </c>
      <c r="K23" s="109">
        <f t="shared" ca="1" si="0"/>
        <v>45673.544860000002</v>
      </c>
      <c r="L23" s="108" t="b">
        <v>1</v>
      </c>
      <c r="M23" s="109">
        <f t="shared" ca="1" si="1"/>
        <v>45673.553039999999</v>
      </c>
      <c r="N23" s="108" t="b">
        <v>1</v>
      </c>
      <c r="O23" s="109">
        <f t="shared" ca="1" si="2"/>
        <v>45673.557130000001</v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45673.574090000002</v>
      </c>
      <c r="V23" s="161" t="s">
        <v>29</v>
      </c>
      <c r="W23" s="110" t="b">
        <v>1</v>
      </c>
      <c r="X23" s="162">
        <f t="shared" ca="1" si="6"/>
        <v>45673.590129999997</v>
      </c>
      <c r="Y23" s="163">
        <f t="shared" ca="1" si="7"/>
        <v>45673.544860000002</v>
      </c>
      <c r="Z23" s="163">
        <f t="shared" ca="1" si="8"/>
        <v>45673.590129999997</v>
      </c>
      <c r="AA23" s="164">
        <f t="shared" ca="1" si="9"/>
        <v>4.5277905090000001E-2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>
        <v>2</v>
      </c>
      <c r="C24" s="158"/>
      <c r="D24" s="158"/>
      <c r="E24" s="158"/>
      <c r="F24" s="158"/>
      <c r="G24" s="158"/>
      <c r="H24" s="159" t="s">
        <v>317</v>
      </c>
      <c r="I24" s="160" t="s">
        <v>318</v>
      </c>
      <c r="J24" s="108" t="b">
        <v>1</v>
      </c>
      <c r="K24" s="109">
        <f t="shared" ca="1" si="0"/>
        <v>45673.557309999997</v>
      </c>
      <c r="L24" s="108" t="b">
        <v>1</v>
      </c>
      <c r="M24" s="109">
        <f t="shared" ca="1" si="1"/>
        <v>45673.561529999999</v>
      </c>
      <c r="N24" s="108" t="b">
        <v>1</v>
      </c>
      <c r="O24" s="109">
        <f t="shared" ca="1" si="2"/>
        <v>45673.575380000002</v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45673.585850000003</v>
      </c>
      <c r="V24" s="161" t="s">
        <v>23</v>
      </c>
      <c r="W24" s="110" t="b">
        <v>1</v>
      </c>
      <c r="X24" s="162">
        <f t="shared" ca="1" si="6"/>
        <v>45673.613570000001</v>
      </c>
      <c r="Y24" s="163">
        <f t="shared" ca="1" si="7"/>
        <v>45673.557309999997</v>
      </c>
      <c r="Z24" s="163">
        <f t="shared" ca="1" si="8"/>
        <v>45673.613570000001</v>
      </c>
      <c r="AA24" s="164">
        <f t="shared" ca="1" si="9"/>
        <v>5.625819445E-2</v>
      </c>
      <c r="AB24" s="145"/>
      <c r="AC24" s="128" t="s">
        <v>52</v>
      </c>
      <c r="AD24" s="125" t="s">
        <v>23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/>
      <c r="C25" s="158"/>
      <c r="D25" s="158">
        <v>1</v>
      </c>
      <c r="E25" s="158">
        <v>1</v>
      </c>
      <c r="F25" s="158"/>
      <c r="G25" s="158"/>
      <c r="H25" s="189" t="s">
        <v>319</v>
      </c>
      <c r="I25" s="160" t="s">
        <v>86</v>
      </c>
      <c r="J25" s="108" t="b">
        <v>1</v>
      </c>
      <c r="K25" s="109">
        <f t="shared" ca="1" si="0"/>
        <v>45673.563159999998</v>
      </c>
      <c r="L25" s="108" t="b">
        <v>0</v>
      </c>
      <c r="M25" s="109" t="str">
        <f t="shared" ca="1" si="1"/>
        <v/>
      </c>
      <c r="N25" s="108" t="b">
        <v>0</v>
      </c>
      <c r="O25" s="109" t="str">
        <f t="shared" ca="1" si="2"/>
        <v/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45673.56407</v>
      </c>
      <c r="V25" s="161" t="s">
        <v>23</v>
      </c>
      <c r="W25" s="110" t="b">
        <v>1</v>
      </c>
      <c r="X25" s="162">
        <f t="shared" ca="1" si="6"/>
        <v>45673.582090000004</v>
      </c>
      <c r="Y25" s="163">
        <f t="shared" ca="1" si="7"/>
        <v>45673.563159999998</v>
      </c>
      <c r="Z25" s="163">
        <f t="shared" ca="1" si="8"/>
        <v>45673.582090000004</v>
      </c>
      <c r="AA25" s="164">
        <f t="shared" ca="1" si="9"/>
        <v>1.8930532399999998E-2</v>
      </c>
      <c r="AB25" s="145"/>
      <c r="AC25" s="128" t="s">
        <v>53</v>
      </c>
      <c r="AD25" s="125" t="s">
        <v>29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/>
      <c r="E26" s="158">
        <v>1</v>
      </c>
      <c r="F26" s="158"/>
      <c r="G26" s="158"/>
      <c r="H26" s="169" t="s">
        <v>320</v>
      </c>
      <c r="I26" s="160" t="s">
        <v>92</v>
      </c>
      <c r="J26" s="108" t="b">
        <v>1</v>
      </c>
      <c r="K26" s="109">
        <f t="shared" ca="1" si="0"/>
        <v>45673.567840000003</v>
      </c>
      <c r="L26" s="108" t="b">
        <v>0</v>
      </c>
      <c r="M26" s="109" t="str">
        <f t="shared" ca="1" si="1"/>
        <v/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1</v>
      </c>
      <c r="U26" s="109">
        <f t="shared" ca="1" si="5"/>
        <v>45673.568270000003</v>
      </c>
      <c r="V26" s="161" t="s">
        <v>37</v>
      </c>
      <c r="W26" s="110" t="b">
        <v>1</v>
      </c>
      <c r="X26" s="162">
        <f t="shared" ca="1" si="6"/>
        <v>45673.584840000003</v>
      </c>
      <c r="Y26" s="163">
        <f t="shared" ca="1" si="7"/>
        <v>45673.567840000003</v>
      </c>
      <c r="Z26" s="163">
        <f t="shared" ca="1" si="8"/>
        <v>45673.584840000003</v>
      </c>
      <c r="AA26" s="164">
        <f t="shared" ca="1" si="9"/>
        <v>1.7000092590000002E-2</v>
      </c>
      <c r="AB26" s="145"/>
      <c r="AC26" s="128" t="s">
        <v>54</v>
      </c>
      <c r="AD26" s="125" t="s">
        <v>37</v>
      </c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/>
      <c r="C27" s="158"/>
      <c r="D27" s="158"/>
      <c r="E27" s="158"/>
      <c r="F27" s="158">
        <v>1</v>
      </c>
      <c r="G27" s="158"/>
      <c r="H27" s="159" t="s">
        <v>321</v>
      </c>
      <c r="I27" s="160" t="s">
        <v>322</v>
      </c>
      <c r="J27" s="108" t="b">
        <v>1</v>
      </c>
      <c r="K27" s="109">
        <f t="shared" ca="1" si="0"/>
        <v>45673.578170000001</v>
      </c>
      <c r="L27" s="108" t="b">
        <v>0</v>
      </c>
      <c r="M27" s="109" t="str">
        <f t="shared" ca="1" si="1"/>
        <v/>
      </c>
      <c r="N27" s="108" t="b">
        <v>0</v>
      </c>
      <c r="O27" s="109" t="str">
        <f t="shared" ca="1" si="2"/>
        <v/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1</v>
      </c>
      <c r="U27" s="109">
        <f t="shared" ca="1" si="5"/>
        <v>45673.57819</v>
      </c>
      <c r="V27" s="161" t="s">
        <v>37</v>
      </c>
      <c r="W27" s="110" t="b">
        <v>1</v>
      </c>
      <c r="X27" s="162">
        <f t="shared" ca="1" si="6"/>
        <v>45673.588219999998</v>
      </c>
      <c r="Y27" s="163">
        <f t="shared" ca="1" si="7"/>
        <v>45673.578170000001</v>
      </c>
      <c r="Z27" s="163">
        <f t="shared" ca="1" si="8"/>
        <v>45673.588219999998</v>
      </c>
      <c r="AA27" s="164">
        <f t="shared" ca="1" si="9"/>
        <v>1.005481481E-2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30" customHeight="1" x14ac:dyDescent="0.45">
      <c r="A28" s="157"/>
      <c r="B28" s="158"/>
      <c r="C28" s="158">
        <v>1</v>
      </c>
      <c r="D28" s="158"/>
      <c r="E28" s="158"/>
      <c r="F28" s="158"/>
      <c r="G28" s="158"/>
      <c r="H28" s="117" t="s">
        <v>323</v>
      </c>
      <c r="I28" s="179"/>
      <c r="J28" s="108" t="b">
        <v>1</v>
      </c>
      <c r="K28" s="109">
        <f t="shared" ca="1" si="0"/>
        <v>45673.580370000003</v>
      </c>
      <c r="L28" s="108" t="b">
        <v>1</v>
      </c>
      <c r="M28" s="109">
        <f t="shared" ca="1" si="1"/>
        <v>45673.58107</v>
      </c>
      <c r="N28" s="108" t="b">
        <v>1</v>
      </c>
      <c r="O28" s="109">
        <f t="shared" ca="1" si="2"/>
        <v>45673.585910000002</v>
      </c>
      <c r="P28" s="108" t="b">
        <v>0</v>
      </c>
      <c r="Q28" s="109" t="str">
        <f t="shared" ca="1" si="3"/>
        <v/>
      </c>
      <c r="R28" s="108" t="b">
        <v>0</v>
      </c>
      <c r="S28" s="109" t="str">
        <f t="shared" ca="1" si="4"/>
        <v/>
      </c>
      <c r="T28" s="108" t="b">
        <v>1</v>
      </c>
      <c r="U28" s="109">
        <f t="shared" ca="1" si="5"/>
        <v>45673.592340000003</v>
      </c>
      <c r="V28" s="161" t="s">
        <v>37</v>
      </c>
      <c r="W28" s="110" t="b">
        <v>1</v>
      </c>
      <c r="X28" s="162">
        <f t="shared" ca="1" si="6"/>
        <v>45673.612780000003</v>
      </c>
      <c r="Y28" s="163">
        <f t="shared" ca="1" si="7"/>
        <v>45673.580370000003</v>
      </c>
      <c r="Z28" s="163">
        <f t="shared" ca="1" si="8"/>
        <v>45673.612780000003</v>
      </c>
      <c r="AA28" s="164">
        <f t="shared" ca="1" si="9"/>
        <v>3.2407847220000001E-2</v>
      </c>
      <c r="AB28" s="145"/>
      <c r="AC28" s="128" t="s">
        <v>56</v>
      </c>
      <c r="AD28" s="125"/>
      <c r="AE28" s="175"/>
      <c r="AF28" s="145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30" customHeight="1" x14ac:dyDescent="0.45">
      <c r="A29" s="157"/>
      <c r="B29" s="158">
        <v>2</v>
      </c>
      <c r="C29" s="158"/>
      <c r="D29" s="158">
        <v>1</v>
      </c>
      <c r="E29" s="158"/>
      <c r="F29" s="158"/>
      <c r="G29" s="158"/>
      <c r="H29" s="189" t="s">
        <v>324</v>
      </c>
      <c r="I29" s="160" t="s">
        <v>325</v>
      </c>
      <c r="J29" s="108" t="b">
        <v>1</v>
      </c>
      <c r="K29" s="109">
        <f t="shared" ca="1" si="0"/>
        <v>45673.5844</v>
      </c>
      <c r="L29" s="108" t="b">
        <v>1</v>
      </c>
      <c r="M29" s="109">
        <f t="shared" ca="1" si="1"/>
        <v>45673.586949999997</v>
      </c>
      <c r="N29" s="108" t="b">
        <v>1</v>
      </c>
      <c r="O29" s="109">
        <f t="shared" ca="1" si="2"/>
        <v>45673.593529999998</v>
      </c>
      <c r="P29" s="108" t="b">
        <v>0</v>
      </c>
      <c r="Q29" s="109" t="str">
        <f t="shared" ca="1" si="3"/>
        <v/>
      </c>
      <c r="R29" s="108" t="b">
        <v>0</v>
      </c>
      <c r="S29" s="109" t="str">
        <f t="shared" ca="1" si="4"/>
        <v/>
      </c>
      <c r="T29" s="108" t="b">
        <v>1</v>
      </c>
      <c r="U29" s="109">
        <f t="shared" ca="1" si="5"/>
        <v>45673.609409999997</v>
      </c>
      <c r="V29" s="161" t="s">
        <v>29</v>
      </c>
      <c r="W29" s="110" t="b">
        <v>1</v>
      </c>
      <c r="X29" s="162">
        <f t="shared" ca="1" si="6"/>
        <v>45673.636749999998</v>
      </c>
      <c r="Y29" s="163">
        <f t="shared" ca="1" si="7"/>
        <v>45673.5844</v>
      </c>
      <c r="Z29" s="163">
        <f t="shared" ca="1" si="8"/>
        <v>45673.636749999998</v>
      </c>
      <c r="AA29" s="164">
        <f t="shared" ca="1" si="9"/>
        <v>5.2343981489999997E-2</v>
      </c>
      <c r="AB29" s="145"/>
      <c r="AC29" s="128" t="s">
        <v>57</v>
      </c>
      <c r="AD29" s="125"/>
      <c r="AE29" s="175"/>
      <c r="AF29" s="145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30" customHeight="1" x14ac:dyDescent="0.45">
      <c r="A30" s="157"/>
      <c r="B30" s="158"/>
      <c r="C30" s="158"/>
      <c r="D30" s="158"/>
      <c r="E30" s="158">
        <v>1</v>
      </c>
      <c r="F30" s="158"/>
      <c r="G30" s="158"/>
      <c r="H30" s="117" t="s">
        <v>326</v>
      </c>
      <c r="I30" s="160" t="s">
        <v>327</v>
      </c>
      <c r="J30" s="108" t="b">
        <v>1</v>
      </c>
      <c r="K30" s="109">
        <f t="shared" ca="1" si="0"/>
        <v>45673.592100000002</v>
      </c>
      <c r="L30" s="108" t="b">
        <v>1</v>
      </c>
      <c r="M30" s="109">
        <f t="shared" ca="1" si="1"/>
        <v>45673.592349999999</v>
      </c>
      <c r="N30" s="108" t="b">
        <v>0</v>
      </c>
      <c r="O30" s="109" t="str">
        <f t="shared" ca="1" si="2"/>
        <v/>
      </c>
      <c r="P30" s="108" t="b">
        <v>0</v>
      </c>
      <c r="Q30" s="109" t="str">
        <f t="shared" ca="1" si="3"/>
        <v/>
      </c>
      <c r="R30" s="108" t="b">
        <v>0</v>
      </c>
      <c r="S30" s="109" t="str">
        <f t="shared" ca="1" si="4"/>
        <v/>
      </c>
      <c r="T30" s="108" t="b">
        <v>1</v>
      </c>
      <c r="U30" s="109">
        <f t="shared" ca="1" si="5"/>
        <v>45673.596449999997</v>
      </c>
      <c r="V30" s="161" t="s">
        <v>29</v>
      </c>
      <c r="W30" s="110" t="b">
        <v>1</v>
      </c>
      <c r="X30" s="162">
        <f t="shared" ca="1" si="6"/>
        <v>45673.600830000003</v>
      </c>
      <c r="Y30" s="163">
        <f t="shared" ca="1" si="7"/>
        <v>45673.592100000002</v>
      </c>
      <c r="Z30" s="163">
        <f t="shared" ca="1" si="8"/>
        <v>45673.600830000003</v>
      </c>
      <c r="AA30" s="164">
        <f t="shared" ca="1" si="9"/>
        <v>8.7246527759999998E-3</v>
      </c>
      <c r="AB30" s="145"/>
      <c r="AC30" s="129" t="s">
        <v>58</v>
      </c>
      <c r="AD30" s="124" t="s">
        <v>42</v>
      </c>
      <c r="AE30" s="175"/>
      <c r="AF30" s="145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30" customHeight="1" x14ac:dyDescent="0.35">
      <c r="A31" s="157"/>
      <c r="B31" s="158"/>
      <c r="C31" s="158">
        <v>1</v>
      </c>
      <c r="D31" s="158"/>
      <c r="E31" s="158"/>
      <c r="F31" s="158"/>
      <c r="G31" s="158"/>
      <c r="H31" s="117" t="s">
        <v>328</v>
      </c>
      <c r="I31" s="195">
        <v>0.625</v>
      </c>
      <c r="J31" s="108" t="b">
        <v>1</v>
      </c>
      <c r="K31" s="109">
        <f t="shared" ca="1" si="0"/>
        <v>45673.595880000001</v>
      </c>
      <c r="L31" s="108" t="b">
        <v>1</v>
      </c>
      <c r="M31" s="109">
        <f t="shared" ca="1" si="1"/>
        <v>45673.611270000001</v>
      </c>
      <c r="N31" s="108" t="b">
        <v>1</v>
      </c>
      <c r="O31" s="109">
        <f t="shared" ca="1" si="2"/>
        <v>45673.618009999998</v>
      </c>
      <c r="P31" s="108" t="b">
        <v>0</v>
      </c>
      <c r="Q31" s="109" t="str">
        <f t="shared" ca="1" si="3"/>
        <v/>
      </c>
      <c r="R31" s="108" t="b">
        <v>0</v>
      </c>
      <c r="S31" s="109" t="str">
        <f t="shared" ca="1" si="4"/>
        <v/>
      </c>
      <c r="T31" s="108" t="b">
        <v>1</v>
      </c>
      <c r="U31" s="109">
        <f t="shared" ca="1" si="5"/>
        <v>45673.626179999999</v>
      </c>
      <c r="V31" s="161" t="s">
        <v>23</v>
      </c>
      <c r="W31" s="110" t="b">
        <v>1</v>
      </c>
      <c r="X31" s="162">
        <f t="shared" ca="1" si="6"/>
        <v>45673.639660000001</v>
      </c>
      <c r="Y31" s="163">
        <f t="shared" ca="1" si="7"/>
        <v>45673.595880000001</v>
      </c>
      <c r="Z31" s="163">
        <f t="shared" ca="1" si="8"/>
        <v>45673.639660000001</v>
      </c>
      <c r="AA31" s="164">
        <f t="shared" ca="1" si="9"/>
        <v>4.3784027769999997E-2</v>
      </c>
      <c r="AB31" s="145"/>
      <c r="AC31" s="145"/>
      <c r="AD31" s="145"/>
      <c r="AE31" s="138"/>
      <c r="AF31" s="145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30" customHeight="1" x14ac:dyDescent="0.45">
      <c r="A32" s="157"/>
      <c r="B32" s="158"/>
      <c r="C32" s="158"/>
      <c r="D32" s="158"/>
      <c r="E32" s="158"/>
      <c r="F32" s="158">
        <v>1</v>
      </c>
      <c r="G32" s="158"/>
      <c r="H32" s="159" t="s">
        <v>329</v>
      </c>
      <c r="I32" s="160" t="s">
        <v>330</v>
      </c>
      <c r="J32" s="108" t="b">
        <v>1</v>
      </c>
      <c r="K32" s="109">
        <f t="shared" ca="1" si="0"/>
        <v>45673.601369999997</v>
      </c>
      <c r="L32" s="108" t="b">
        <v>0</v>
      </c>
      <c r="M32" s="109" t="str">
        <f t="shared" ca="1" si="1"/>
        <v/>
      </c>
      <c r="N32" s="108" t="b">
        <v>0</v>
      </c>
      <c r="O32" s="109" t="str">
        <f t="shared" ca="1" si="2"/>
        <v/>
      </c>
      <c r="P32" s="108" t="b">
        <v>0</v>
      </c>
      <c r="Q32" s="109" t="str">
        <f t="shared" ca="1" si="3"/>
        <v/>
      </c>
      <c r="R32" s="108" t="b">
        <v>0</v>
      </c>
      <c r="S32" s="109" t="str">
        <f t="shared" ca="1" si="4"/>
        <v/>
      </c>
      <c r="T32" s="108" t="b">
        <v>1</v>
      </c>
      <c r="U32" s="109">
        <f t="shared" ca="1" si="5"/>
        <v>45673.60138</v>
      </c>
      <c r="V32" s="161" t="s">
        <v>29</v>
      </c>
      <c r="W32" s="110" t="b">
        <v>1</v>
      </c>
      <c r="X32" s="162">
        <f t="shared" ca="1" si="6"/>
        <v>45673.612379999999</v>
      </c>
      <c r="Y32" s="163">
        <f t="shared" ca="1" si="7"/>
        <v>45673.601369999997</v>
      </c>
      <c r="Z32" s="163">
        <f t="shared" ca="1" si="8"/>
        <v>45673.612379999999</v>
      </c>
      <c r="AA32" s="164">
        <f t="shared" ca="1" si="9"/>
        <v>1.101041667E-2</v>
      </c>
      <c r="AB32" s="145"/>
      <c r="AC32" s="133" t="s">
        <v>59</v>
      </c>
      <c r="AD32" s="90"/>
      <c r="AE32" s="90"/>
      <c r="AF32" s="91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30" customHeight="1" x14ac:dyDescent="0.45">
      <c r="A33" s="157"/>
      <c r="B33" s="158"/>
      <c r="C33" s="158">
        <v>1</v>
      </c>
      <c r="D33" s="158"/>
      <c r="E33" s="158"/>
      <c r="F33" s="158"/>
      <c r="G33" s="158"/>
      <c r="H33" s="189" t="s">
        <v>331</v>
      </c>
      <c r="I33" s="160" t="s">
        <v>283</v>
      </c>
      <c r="J33" s="108" t="b">
        <v>1</v>
      </c>
      <c r="K33" s="109">
        <f t="shared" ca="1" si="0"/>
        <v>45673.602290000003</v>
      </c>
      <c r="L33" s="108" t="b">
        <v>1</v>
      </c>
      <c r="M33" s="109">
        <f t="shared" ca="1" si="1"/>
        <v>45673.603510000001</v>
      </c>
      <c r="N33" s="108" t="b">
        <v>1</v>
      </c>
      <c r="O33" s="109">
        <f t="shared" ca="1" si="2"/>
        <v>45673.610390000002</v>
      </c>
      <c r="P33" s="108" t="b">
        <v>0</v>
      </c>
      <c r="Q33" s="109" t="str">
        <f t="shared" ca="1" si="3"/>
        <v/>
      </c>
      <c r="R33" s="108" t="b">
        <v>0</v>
      </c>
      <c r="S33" s="109" t="str">
        <f t="shared" ca="1" si="4"/>
        <v/>
      </c>
      <c r="T33" s="108" t="b">
        <v>1</v>
      </c>
      <c r="U33" s="109">
        <f t="shared" ca="1" si="5"/>
        <v>45673.617969999999</v>
      </c>
      <c r="V33" s="161" t="s">
        <v>37</v>
      </c>
      <c r="W33" s="110" t="b">
        <v>1</v>
      </c>
      <c r="X33" s="162">
        <f t="shared" ca="1" si="6"/>
        <v>45673.636659999996</v>
      </c>
      <c r="Y33" s="163">
        <f t="shared" ca="1" si="7"/>
        <v>45673.602290000003</v>
      </c>
      <c r="Z33" s="163">
        <f t="shared" ca="1" si="8"/>
        <v>45673.636659999996</v>
      </c>
      <c r="AA33" s="164">
        <f t="shared" ca="1" si="9"/>
        <v>3.4368645840000003E-2</v>
      </c>
      <c r="AB33" s="145"/>
      <c r="AC33" s="180" t="s">
        <v>60</v>
      </c>
      <c r="AD33" s="180" t="s">
        <v>61</v>
      </c>
      <c r="AE33" s="180" t="s">
        <v>62</v>
      </c>
      <c r="AF33" s="180" t="s">
        <v>63</v>
      </c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30" customHeight="1" x14ac:dyDescent="0.45">
      <c r="A34" s="157"/>
      <c r="B34" s="158"/>
      <c r="C34" s="158"/>
      <c r="D34" s="158">
        <v>1</v>
      </c>
      <c r="E34" s="158">
        <v>1</v>
      </c>
      <c r="F34" s="158"/>
      <c r="G34" s="158"/>
      <c r="H34" s="169" t="s">
        <v>332</v>
      </c>
      <c r="I34" s="179" t="s">
        <v>86</v>
      </c>
      <c r="J34" s="108" t="b">
        <v>1</v>
      </c>
      <c r="K34" s="109">
        <f t="shared" ca="1" si="0"/>
        <v>45673.606540000001</v>
      </c>
      <c r="L34" s="108" t="b">
        <v>1</v>
      </c>
      <c r="M34" s="109">
        <f t="shared" ca="1" si="1"/>
        <v>45673.607470000003</v>
      </c>
      <c r="N34" s="108" t="b">
        <v>0</v>
      </c>
      <c r="O34" s="109" t="str">
        <f t="shared" ca="1" si="2"/>
        <v/>
      </c>
      <c r="P34" s="108" t="b">
        <v>0</v>
      </c>
      <c r="Q34" s="109" t="str">
        <f t="shared" ca="1" si="3"/>
        <v/>
      </c>
      <c r="R34" s="108" t="b">
        <v>0</v>
      </c>
      <c r="S34" s="109" t="str">
        <f t="shared" ca="1" si="4"/>
        <v/>
      </c>
      <c r="T34" s="108" t="b">
        <v>1</v>
      </c>
      <c r="U34" s="109">
        <f t="shared" ca="1" si="5"/>
        <v>45673.607779999998</v>
      </c>
      <c r="V34" s="161" t="s">
        <v>37</v>
      </c>
      <c r="W34" s="110" t="b">
        <v>1</v>
      </c>
      <c r="X34" s="162">
        <f t="shared" ca="1" si="6"/>
        <v>45673.61565</v>
      </c>
      <c r="Y34" s="163">
        <f t="shared" ca="1" si="7"/>
        <v>45673.606540000001</v>
      </c>
      <c r="Z34" s="163">
        <f t="shared" ca="1" si="8"/>
        <v>45673.61565</v>
      </c>
      <c r="AA34" s="164">
        <f t="shared" ca="1" si="9"/>
        <v>9.1049421320000008E-3</v>
      </c>
      <c r="AB34" s="145"/>
      <c r="AC34" s="181" t="s">
        <v>64</v>
      </c>
      <c r="AD34" s="181">
        <v>8</v>
      </c>
      <c r="AE34" s="181">
        <v>8</v>
      </c>
      <c r="AF34" s="181">
        <v>16</v>
      </c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30" customHeight="1" x14ac:dyDescent="0.45">
      <c r="A35" s="157"/>
      <c r="B35" s="158"/>
      <c r="C35" s="158"/>
      <c r="D35" s="158"/>
      <c r="E35" s="158"/>
      <c r="F35" s="158">
        <v>4</v>
      </c>
      <c r="G35" s="158"/>
      <c r="H35" s="169" t="s">
        <v>333</v>
      </c>
      <c r="I35" s="160" t="s">
        <v>334</v>
      </c>
      <c r="J35" s="108" t="b">
        <v>1</v>
      </c>
      <c r="K35" s="109">
        <f t="shared" ca="1" si="0"/>
        <v>45673.61376</v>
      </c>
      <c r="L35" s="108" t="b">
        <v>0</v>
      </c>
      <c r="M35" s="109" t="str">
        <f t="shared" ca="1" si="1"/>
        <v/>
      </c>
      <c r="N35" s="108" t="b">
        <v>0</v>
      </c>
      <c r="O35" s="109" t="str">
        <f t="shared" ca="1" si="2"/>
        <v/>
      </c>
      <c r="P35" s="108" t="b">
        <v>0</v>
      </c>
      <c r="Q35" s="109" t="str">
        <f t="shared" ca="1" si="3"/>
        <v/>
      </c>
      <c r="R35" s="108" t="b">
        <v>0</v>
      </c>
      <c r="S35" s="109" t="str">
        <f t="shared" ca="1" si="4"/>
        <v/>
      </c>
      <c r="T35" s="108" t="b">
        <v>1</v>
      </c>
      <c r="U35" s="109">
        <f t="shared" ca="1" si="5"/>
        <v>45673.613790000003</v>
      </c>
      <c r="V35" s="161" t="s">
        <v>23</v>
      </c>
      <c r="W35" s="110" t="b">
        <v>1</v>
      </c>
      <c r="X35" s="162">
        <f t="shared" ca="1" si="6"/>
        <v>45673.625950000001</v>
      </c>
      <c r="Y35" s="163">
        <f t="shared" ca="1" si="7"/>
        <v>45673.61376</v>
      </c>
      <c r="Z35" s="163">
        <f t="shared" ca="1" si="8"/>
        <v>45673.625950000001</v>
      </c>
      <c r="AA35" s="164">
        <f t="shared" ca="1" si="9"/>
        <v>1.219401621E-2</v>
      </c>
      <c r="AB35" s="145"/>
      <c r="AC35" s="182" t="s">
        <v>65</v>
      </c>
      <c r="AD35" s="182">
        <v>16</v>
      </c>
      <c r="AE35" s="182">
        <v>16</v>
      </c>
      <c r="AF35" s="182">
        <v>32</v>
      </c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30" customHeight="1" x14ac:dyDescent="0.45">
      <c r="A36" s="157"/>
      <c r="B36" s="158"/>
      <c r="C36" s="158"/>
      <c r="D36" s="158"/>
      <c r="E36" s="158">
        <v>1</v>
      </c>
      <c r="F36" s="158">
        <v>2</v>
      </c>
      <c r="G36" s="158"/>
      <c r="H36" s="169" t="s">
        <v>335</v>
      </c>
      <c r="I36" s="160" t="s">
        <v>92</v>
      </c>
      <c r="J36" s="108" t="b">
        <v>1</v>
      </c>
      <c r="K36" s="109">
        <f t="shared" ca="1" si="0"/>
        <v>45673.616110000003</v>
      </c>
      <c r="L36" s="108" t="b">
        <v>0</v>
      </c>
      <c r="M36" s="109" t="str">
        <f t="shared" ca="1" si="1"/>
        <v/>
      </c>
      <c r="N36" s="108" t="b">
        <v>0</v>
      </c>
      <c r="O36" s="109" t="str">
        <f t="shared" ca="1" si="2"/>
        <v/>
      </c>
      <c r="P36" s="108" t="b">
        <v>0</v>
      </c>
      <c r="Q36" s="109" t="str">
        <f t="shared" ca="1" si="3"/>
        <v/>
      </c>
      <c r="R36" s="108" t="b">
        <v>0</v>
      </c>
      <c r="S36" s="109" t="str">
        <f t="shared" ca="1" si="4"/>
        <v/>
      </c>
      <c r="T36" s="108" t="b">
        <v>1</v>
      </c>
      <c r="U36" s="109">
        <f t="shared" ca="1" si="5"/>
        <v>45673.617080000004</v>
      </c>
      <c r="V36" s="161" t="s">
        <v>37</v>
      </c>
      <c r="W36" s="110" t="b">
        <v>1</v>
      </c>
      <c r="X36" s="162">
        <f t="shared" ca="1" si="6"/>
        <v>45673.62401</v>
      </c>
      <c r="Y36" s="163">
        <f t="shared" ca="1" si="7"/>
        <v>45673.616110000003</v>
      </c>
      <c r="Z36" s="163">
        <f t="shared" ca="1" si="8"/>
        <v>45673.62401</v>
      </c>
      <c r="AA36" s="164">
        <f t="shared" ca="1" si="9"/>
        <v>7.9001273189999999E-3</v>
      </c>
      <c r="AB36" s="145"/>
      <c r="AC36" s="181" t="s">
        <v>66</v>
      </c>
      <c r="AD36" s="181">
        <v>24</v>
      </c>
      <c r="AE36" s="181">
        <v>24</v>
      </c>
      <c r="AF36" s="181">
        <v>48</v>
      </c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30" customHeight="1" x14ac:dyDescent="0.45">
      <c r="A37" s="157"/>
      <c r="B37" s="158"/>
      <c r="C37" s="158"/>
      <c r="D37" s="158">
        <v>3</v>
      </c>
      <c r="E37" s="158"/>
      <c r="F37" s="158"/>
      <c r="G37" s="158"/>
      <c r="H37" s="117" t="s">
        <v>336</v>
      </c>
      <c r="I37" s="160"/>
      <c r="J37" s="108" t="b">
        <v>1</v>
      </c>
      <c r="K37" s="109">
        <f t="shared" ca="1" si="0"/>
        <v>45673.618649999997</v>
      </c>
      <c r="L37" s="108" t="b">
        <v>1</v>
      </c>
      <c r="M37" s="109">
        <f t="shared" ca="1" si="1"/>
        <v>45673.618949999996</v>
      </c>
      <c r="N37" s="108" t="b">
        <v>1</v>
      </c>
      <c r="O37" s="109">
        <f t="shared" ca="1" si="2"/>
        <v>45673.628750000003</v>
      </c>
      <c r="P37" s="108" t="b">
        <v>0</v>
      </c>
      <c r="Q37" s="109" t="str">
        <f t="shared" ca="1" si="3"/>
        <v/>
      </c>
      <c r="R37" s="108" t="b">
        <v>0</v>
      </c>
      <c r="S37" s="109" t="str">
        <f t="shared" ca="1" si="4"/>
        <v/>
      </c>
      <c r="T37" s="108" t="b">
        <v>1</v>
      </c>
      <c r="U37" s="109">
        <f t="shared" ca="1" si="5"/>
        <v>45673.632989999998</v>
      </c>
      <c r="V37" s="161" t="s">
        <v>29</v>
      </c>
      <c r="W37" s="110" t="b">
        <v>1</v>
      </c>
      <c r="X37" s="162">
        <f t="shared" ca="1" si="6"/>
        <v>45673.659330000002</v>
      </c>
      <c r="Y37" s="163">
        <f t="shared" ca="1" si="7"/>
        <v>45673.618649999997</v>
      </c>
      <c r="Z37" s="163">
        <f t="shared" ca="1" si="8"/>
        <v>45673.659330000002</v>
      </c>
      <c r="AA37" s="164">
        <f t="shared" ca="1" si="9"/>
        <v>4.0689097219999998E-2</v>
      </c>
      <c r="AB37" s="145"/>
      <c r="AC37" s="181" t="s">
        <v>67</v>
      </c>
      <c r="AD37" s="181">
        <v>32</v>
      </c>
      <c r="AE37" s="181">
        <v>32</v>
      </c>
      <c r="AF37" s="181">
        <v>64</v>
      </c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30" customHeight="1" x14ac:dyDescent="0.45">
      <c r="A38" s="157"/>
      <c r="B38" s="158">
        <v>2</v>
      </c>
      <c r="C38" s="158"/>
      <c r="D38" s="158"/>
      <c r="E38" s="158"/>
      <c r="F38" s="158"/>
      <c r="G38" s="158"/>
      <c r="H38" s="117" t="s">
        <v>337</v>
      </c>
      <c r="I38" s="160" t="s">
        <v>338</v>
      </c>
      <c r="J38" s="108" t="b">
        <v>1</v>
      </c>
      <c r="K38" s="109">
        <f t="shared" ca="1" si="0"/>
        <v>45673.629209999999</v>
      </c>
      <c r="L38" s="108" t="b">
        <v>1</v>
      </c>
      <c r="M38" s="109">
        <f t="shared" ca="1" si="1"/>
        <v>45673.632080000003</v>
      </c>
      <c r="N38" s="108" t="b">
        <v>1</v>
      </c>
      <c r="O38" s="109">
        <f t="shared" ca="1" si="2"/>
        <v>45673.633269999998</v>
      </c>
      <c r="P38" s="108" t="b">
        <v>0</v>
      </c>
      <c r="Q38" s="109" t="str">
        <f t="shared" ca="1" si="3"/>
        <v/>
      </c>
      <c r="R38" s="108" t="b">
        <v>0</v>
      </c>
      <c r="S38" s="109" t="str">
        <f t="shared" ca="1" si="4"/>
        <v/>
      </c>
      <c r="T38" s="108" t="b">
        <v>1</v>
      </c>
      <c r="U38" s="109">
        <f t="shared" ca="1" si="5"/>
        <v>45673.651790000004</v>
      </c>
      <c r="V38" s="161" t="s">
        <v>37</v>
      </c>
      <c r="W38" s="110" t="b">
        <v>1</v>
      </c>
      <c r="X38" s="162">
        <f t="shared" ca="1" si="6"/>
        <v>45673.682070000003</v>
      </c>
      <c r="Y38" s="163">
        <f t="shared" ca="1" si="7"/>
        <v>45673.629209999999</v>
      </c>
      <c r="Z38" s="163">
        <f t="shared" ca="1" si="8"/>
        <v>45673.682070000003</v>
      </c>
      <c r="AA38" s="164">
        <f t="shared" ca="1" si="9"/>
        <v>5.2865949080000002E-2</v>
      </c>
      <c r="AB38" s="145"/>
      <c r="AC38" s="181" t="s">
        <v>68</v>
      </c>
      <c r="AD38" s="181">
        <v>40</v>
      </c>
      <c r="AE38" s="183">
        <v>40</v>
      </c>
      <c r="AF38" s="183">
        <v>80</v>
      </c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30" customHeight="1" x14ac:dyDescent="0.45">
      <c r="A39" s="157"/>
      <c r="B39" s="158"/>
      <c r="C39" s="158"/>
      <c r="D39" s="158"/>
      <c r="E39" s="158">
        <v>1</v>
      </c>
      <c r="F39" s="158"/>
      <c r="G39" s="158"/>
      <c r="H39" s="117" t="s">
        <v>339</v>
      </c>
      <c r="I39" s="160" t="s">
        <v>340</v>
      </c>
      <c r="J39" s="108" t="b">
        <v>1</v>
      </c>
      <c r="K39" s="109">
        <f t="shared" ca="1" si="0"/>
        <v>45673.655180000002</v>
      </c>
      <c r="L39" s="108" t="b">
        <v>1</v>
      </c>
      <c r="M39" s="109">
        <f t="shared" ca="1" si="1"/>
        <v>45673.656510000001</v>
      </c>
      <c r="N39" s="108" t="b">
        <v>1</v>
      </c>
      <c r="O39" s="109">
        <f t="shared" ca="1" si="2"/>
        <v>45673.656799999997</v>
      </c>
      <c r="P39" s="108" t="b">
        <v>0</v>
      </c>
      <c r="Q39" s="109" t="str">
        <f t="shared" ca="1" si="3"/>
        <v/>
      </c>
      <c r="R39" s="108" t="b">
        <v>0</v>
      </c>
      <c r="S39" s="109" t="str">
        <f t="shared" ca="1" si="4"/>
        <v/>
      </c>
      <c r="T39" s="108" t="b">
        <v>1</v>
      </c>
      <c r="U39" s="109">
        <f t="shared" ca="1" si="5"/>
        <v>45673.658340000002</v>
      </c>
      <c r="V39" s="161" t="s">
        <v>29</v>
      </c>
      <c r="W39" s="110" t="b">
        <v>1</v>
      </c>
      <c r="X39" s="162">
        <f t="shared" ca="1" si="6"/>
        <v>45673.67295</v>
      </c>
      <c r="Y39" s="163">
        <f t="shared" ca="1" si="7"/>
        <v>45673.655180000002</v>
      </c>
      <c r="Z39" s="163">
        <f t="shared" ca="1" si="8"/>
        <v>45673.67295</v>
      </c>
      <c r="AA39" s="164">
        <f t="shared" ca="1" si="9"/>
        <v>1.7773923609999999E-2</v>
      </c>
      <c r="AB39" s="145"/>
      <c r="AC39" s="181" t="s">
        <v>69</v>
      </c>
      <c r="AD39" s="181">
        <v>48</v>
      </c>
      <c r="AE39" s="183">
        <v>48</v>
      </c>
      <c r="AF39" s="183">
        <v>96</v>
      </c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30" customHeight="1" x14ac:dyDescent="0.35">
      <c r="A40" s="157"/>
      <c r="B40" s="158"/>
      <c r="C40" s="158"/>
      <c r="D40" s="158"/>
      <c r="E40" s="158"/>
      <c r="F40" s="158">
        <v>2</v>
      </c>
      <c r="G40" s="158"/>
      <c r="H40" s="117" t="s">
        <v>341</v>
      </c>
      <c r="I40" s="160" t="s">
        <v>103</v>
      </c>
      <c r="J40" s="108" t="b">
        <v>1</v>
      </c>
      <c r="K40" s="109">
        <f t="shared" ca="1" si="0"/>
        <v>45673.655570000003</v>
      </c>
      <c r="L40" s="108" t="b">
        <v>0</v>
      </c>
      <c r="M40" s="109" t="str">
        <f t="shared" ca="1" si="1"/>
        <v/>
      </c>
      <c r="N40" s="108" t="b">
        <v>0</v>
      </c>
      <c r="O40" s="109" t="str">
        <f t="shared" ca="1" si="2"/>
        <v/>
      </c>
      <c r="P40" s="108" t="b">
        <v>0</v>
      </c>
      <c r="Q40" s="109" t="str">
        <f t="shared" ca="1" si="3"/>
        <v/>
      </c>
      <c r="R40" s="108" t="b">
        <v>0</v>
      </c>
      <c r="S40" s="109" t="str">
        <f t="shared" ca="1" si="4"/>
        <v/>
      </c>
      <c r="T40" s="108" t="b">
        <v>1</v>
      </c>
      <c r="U40" s="109">
        <f t="shared" ca="1" si="5"/>
        <v>45673.655590000002</v>
      </c>
      <c r="V40" s="161" t="s">
        <v>34</v>
      </c>
      <c r="W40" s="110" t="b">
        <v>1</v>
      </c>
      <c r="X40" s="162">
        <f t="shared" ca="1" si="6"/>
        <v>45673.664199999999</v>
      </c>
      <c r="Y40" s="163">
        <f t="shared" ca="1" si="7"/>
        <v>45673.655570000003</v>
      </c>
      <c r="Z40" s="163">
        <f t="shared" ca="1" si="8"/>
        <v>45673.664199999999</v>
      </c>
      <c r="AA40" s="164">
        <f t="shared" ca="1" si="9"/>
        <v>8.6309722250000002E-3</v>
      </c>
      <c r="AB40" s="145"/>
      <c r="AC40" s="145"/>
      <c r="AD40" s="145"/>
      <c r="AE40" s="138"/>
      <c r="AF40" s="145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30" customHeight="1" x14ac:dyDescent="0.35">
      <c r="A41" s="157"/>
      <c r="B41" s="158"/>
      <c r="C41" s="158"/>
      <c r="D41" s="158"/>
      <c r="E41" s="158"/>
      <c r="F41" s="158">
        <v>1</v>
      </c>
      <c r="G41" s="158"/>
      <c r="H41" s="117" t="s">
        <v>342</v>
      </c>
      <c r="I41" s="160" t="s">
        <v>105</v>
      </c>
      <c r="J41" s="108" t="b">
        <v>1</v>
      </c>
      <c r="K41" s="109">
        <f t="shared" ca="1" si="0"/>
        <v>45673.672270000003</v>
      </c>
      <c r="L41" s="108" t="b">
        <v>0</v>
      </c>
      <c r="M41" s="109" t="str">
        <f t="shared" ca="1" si="1"/>
        <v/>
      </c>
      <c r="N41" s="108" t="b">
        <v>0</v>
      </c>
      <c r="O41" s="109" t="str">
        <f t="shared" ca="1" si="2"/>
        <v/>
      </c>
      <c r="P41" s="108" t="b">
        <v>0</v>
      </c>
      <c r="Q41" s="109" t="str">
        <f t="shared" ca="1" si="3"/>
        <v/>
      </c>
      <c r="R41" s="108" t="b">
        <v>0</v>
      </c>
      <c r="S41" s="109" t="str">
        <f t="shared" ca="1" si="4"/>
        <v/>
      </c>
      <c r="T41" s="108" t="b">
        <v>1</v>
      </c>
      <c r="U41" s="109">
        <f t="shared" ca="1" si="5"/>
        <v>45673.672279999999</v>
      </c>
      <c r="V41" s="161" t="s">
        <v>23</v>
      </c>
      <c r="W41" s="110" t="b">
        <v>1</v>
      </c>
      <c r="X41" s="162">
        <f t="shared" ca="1" si="6"/>
        <v>45673.677170000003</v>
      </c>
      <c r="Y41" s="163">
        <f t="shared" ca="1" si="7"/>
        <v>45673.672270000003</v>
      </c>
      <c r="Z41" s="163">
        <f t="shared" ca="1" si="8"/>
        <v>45673.677170000003</v>
      </c>
      <c r="AA41" s="164">
        <f t="shared" ca="1" si="9"/>
        <v>4.9015162079999999E-3</v>
      </c>
      <c r="AB41" s="145"/>
      <c r="AC41" s="145"/>
      <c r="AD41" s="145"/>
      <c r="AE41" s="138"/>
      <c r="AF41" s="145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6"/>
      <c r="I634" s="186"/>
      <c r="AC634" s="107"/>
      <c r="AD634" s="107"/>
      <c r="AE634" s="138"/>
      <c r="AF634" s="107"/>
    </row>
    <row r="635" spans="1:42" ht="15.5" x14ac:dyDescent="0.35">
      <c r="A635" s="186"/>
      <c r="I635" s="186"/>
      <c r="AE635" s="187"/>
    </row>
    <row r="636" spans="1:42" ht="15.5" x14ac:dyDescent="0.35">
      <c r="A636" s="186"/>
      <c r="I636" s="186"/>
      <c r="AE636" s="187"/>
    </row>
    <row r="637" spans="1:42" ht="15.5" x14ac:dyDescent="0.35">
      <c r="A637" s="186"/>
      <c r="I637" s="186"/>
      <c r="AE637" s="187"/>
    </row>
    <row r="638" spans="1:42" ht="15.5" x14ac:dyDescent="0.35">
      <c r="A638" s="186"/>
      <c r="I638" s="186"/>
      <c r="AE638" s="187"/>
    </row>
    <row r="639" spans="1:42" ht="15.5" x14ac:dyDescent="0.35">
      <c r="A639" s="186"/>
      <c r="I639" s="186"/>
      <c r="AE639" s="187"/>
    </row>
    <row r="640" spans="1:42" ht="15.5" x14ac:dyDescent="0.35">
      <c r="A640" s="186"/>
      <c r="I640" s="186"/>
      <c r="AE640" s="187"/>
    </row>
    <row r="641" spans="1:31" ht="15.5" x14ac:dyDescent="0.35">
      <c r="A641" s="186"/>
      <c r="I641" s="186"/>
      <c r="AE641" s="187"/>
    </row>
    <row r="642" spans="1:31" ht="15.5" x14ac:dyDescent="0.35">
      <c r="A642" s="186"/>
      <c r="I642" s="186"/>
      <c r="AE642" s="187"/>
    </row>
    <row r="643" spans="1:31" ht="15.5" x14ac:dyDescent="0.35">
      <c r="A643" s="186"/>
      <c r="I643" s="186"/>
      <c r="AE643" s="187"/>
    </row>
    <row r="644" spans="1:31" ht="15.5" x14ac:dyDescent="0.35">
      <c r="A644" s="186"/>
      <c r="I644" s="186"/>
      <c r="AE644" s="187"/>
    </row>
    <row r="645" spans="1:31" ht="15.5" x14ac:dyDescent="0.35">
      <c r="A645" s="186"/>
      <c r="I645" s="186"/>
      <c r="AE645" s="187"/>
    </row>
    <row r="646" spans="1:31" ht="15.5" x14ac:dyDescent="0.35">
      <c r="A646" s="186"/>
      <c r="I646" s="186"/>
      <c r="AE646" s="187"/>
    </row>
    <row r="647" spans="1:31" ht="15.5" x14ac:dyDescent="0.35">
      <c r="A647" s="186"/>
      <c r="I647" s="186"/>
      <c r="AE647" s="187"/>
    </row>
    <row r="648" spans="1:31" ht="15.5" x14ac:dyDescent="0.35">
      <c r="A648" s="186"/>
      <c r="I648" s="186"/>
      <c r="AE648" s="187"/>
    </row>
    <row r="649" spans="1:31" ht="15.5" x14ac:dyDescent="0.35">
      <c r="A649" s="186"/>
      <c r="I649" s="186"/>
      <c r="AE649" s="187"/>
    </row>
    <row r="650" spans="1:31" ht="15.5" x14ac:dyDescent="0.35">
      <c r="A650" s="186"/>
      <c r="I650" s="186"/>
      <c r="AE650" s="187"/>
    </row>
    <row r="651" spans="1:31" ht="15.5" x14ac:dyDescent="0.35">
      <c r="A651" s="186"/>
      <c r="I651" s="186"/>
      <c r="AE651" s="187"/>
    </row>
    <row r="652" spans="1:31" ht="15.5" x14ac:dyDescent="0.35">
      <c r="A652" s="186"/>
      <c r="I652" s="186"/>
      <c r="AE652" s="187"/>
    </row>
    <row r="653" spans="1:31" ht="15.5" x14ac:dyDescent="0.35">
      <c r="A653" s="186"/>
      <c r="I653" s="186"/>
      <c r="AE653" s="187"/>
    </row>
  </sheetData>
  <mergeCells count="11">
    <mergeCell ref="AC32:AF32"/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41">
    <cfRule type="notContainsBlanks" dxfId="155" priority="1">
      <formula>LEN(TRIM(O4))&gt;0</formula>
    </cfRule>
  </conditionalFormatting>
  <conditionalFormatting sqref="Q4:Q41">
    <cfRule type="notContainsBlanks" dxfId="154" priority="2">
      <formula>LEN(TRIM(Q4))&gt;0</formula>
    </cfRule>
  </conditionalFormatting>
  <conditionalFormatting sqref="S4:S41">
    <cfRule type="notContainsBlanks" dxfId="153" priority="3">
      <formula>LEN(TRIM(S4))&gt;0</formula>
    </cfRule>
  </conditionalFormatting>
  <conditionalFormatting sqref="U4:U41">
    <cfRule type="notContainsBlanks" dxfId="152" priority="4">
      <formula>LEN(TRIM(U4))&gt;0</formula>
    </cfRule>
  </conditionalFormatting>
  <conditionalFormatting sqref="V4:V41">
    <cfRule type="notContainsBlanks" dxfId="151" priority="5">
      <formula>LEN(TRIM(V4))&gt;0</formula>
    </cfRule>
  </conditionalFormatting>
  <conditionalFormatting sqref="AD5:AD16">
    <cfRule type="containsBlanks" dxfId="150" priority="6">
      <formula>LEN(TRIM(AD5))=0</formula>
    </cfRule>
  </conditionalFormatting>
  <conditionalFormatting sqref="AD5:AD16">
    <cfRule type="beginsWith" dxfId="149" priority="7" operator="beginsWith" text="Front">
      <formula>LEFT((AD5),LEN("Front"))=("Front")</formula>
    </cfRule>
  </conditionalFormatting>
  <conditionalFormatting sqref="AD5:AD16">
    <cfRule type="beginsWith" dxfId="148" priority="8" operator="beginsWith" text="Intake">
      <formula>LEFT((AD5),LEN("Intake"))=("Intake")</formula>
    </cfRule>
  </conditionalFormatting>
  <conditionalFormatting sqref="AD5:AD16">
    <cfRule type="beginsWith" dxfId="147" priority="9" operator="beginsWith" text="HP">
      <formula>LEFT((AD5),LEN("HP"))=("HP")</formula>
    </cfRule>
  </conditionalFormatting>
  <conditionalFormatting sqref="AD5:AD16">
    <cfRule type="beginsWith" dxfId="146" priority="10" operator="beginsWith" text="Peer">
      <formula>LEFT((AD5),LEN("Peer"))=("Peer")</formula>
    </cfRule>
  </conditionalFormatting>
  <conditionalFormatting sqref="K4:K41">
    <cfRule type="notContainsBlanks" dxfId="145" priority="11">
      <formula>LEN(TRIM(K4))&gt;0</formula>
    </cfRule>
  </conditionalFormatting>
  <conditionalFormatting sqref="M4:M41">
    <cfRule type="notContainsBlanks" dxfId="144" priority="12">
      <formula>LEN(TRIM(M4))&gt;0</formula>
    </cfRule>
  </conditionalFormatting>
  <conditionalFormatting sqref="X4:X41">
    <cfRule type="notContainsBlanks" dxfId="143" priority="13">
      <formula>LEN(TRIM(X4))&gt;0</formula>
    </cfRule>
  </conditionalFormatting>
  <dataValidations count="2">
    <dataValidation type="list" allowBlank="1" showErrorMessage="1" sqref="B4:G41" xr:uid="{1D53FEF2-D5B9-4DA1-BD1C-F5F28B368601}">
      <formula1>"1,2,3,4,5,6,7,8,9,10"</formula1>
    </dataValidation>
    <dataValidation type="list" allowBlank="1" showErrorMessage="1" sqref="AD19:AD30 V4:V41" xr:uid="{3D9B8FE8-9F95-4450-8DA7-DCE7D239BA5A}">
      <formula1>$AC$5:$AC$16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EEE05-A016-4D64-9D22-280FC575FC86}">
  <dimension ref="A1:AP768"/>
  <sheetViews>
    <sheetView topLeftCell="A10" workbookViewId="0">
      <selection activeCell="A15" sqref="A15:XFD266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34.81640625" style="106" bestFit="1" customWidth="1"/>
    <col min="10" max="10" width="7.81640625" style="106" bestFit="1" customWidth="1"/>
    <col min="11" max="11" width="13.1796875" style="106" bestFit="1" customWidth="1"/>
    <col min="12" max="12" width="7.81640625" style="106" bestFit="1" customWidth="1"/>
    <col min="13" max="13" width="13.1796875" style="106" bestFit="1" customWidth="1"/>
    <col min="14" max="14" width="7.81640625" style="106" bestFit="1" customWidth="1"/>
    <col min="15" max="15" width="13.179687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1796875" style="106" bestFit="1" customWidth="1"/>
    <col min="22" max="22" width="13.453125" style="106" bestFit="1" customWidth="1"/>
    <col min="23" max="23" width="7.81640625" style="106" bestFit="1" customWidth="1"/>
    <col min="24" max="24" width="13.179687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SUM(B4:B14)</f>
        <v>5</v>
      </c>
      <c r="C2" s="141">
        <f>SUM(C4:C14)</f>
        <v>0</v>
      </c>
      <c r="D2" s="142">
        <f>SUM(D4:D14)</f>
        <v>3</v>
      </c>
      <c r="E2" s="142">
        <f>SUM(E4:E14)</f>
        <v>4</v>
      </c>
      <c r="F2" s="142">
        <f>SUM(F4:F14)</f>
        <v>10</v>
      </c>
      <c r="G2" s="142">
        <f>SUM(G4:G14)</f>
        <v>1</v>
      </c>
      <c r="H2" s="143">
        <f>B2+C2+D2+(E2/2)</f>
        <v>10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/>
      <c r="C4" s="158"/>
      <c r="D4" s="158"/>
      <c r="E4" s="158"/>
      <c r="F4" s="158">
        <v>1</v>
      </c>
      <c r="G4" s="158"/>
      <c r="H4" s="159" t="s">
        <v>343</v>
      </c>
      <c r="I4" s="160"/>
      <c r="J4" s="108" t="b">
        <v>1</v>
      </c>
      <c r="K4" s="109">
        <f t="shared" ref="K4:K14" ca="1" si="0">IF(J4=TRUE,IF(K4&lt;&gt;"",K4,NOW()),"")</f>
        <v>45672.334790000001</v>
      </c>
      <c r="L4" s="108" t="b">
        <v>0</v>
      </c>
      <c r="M4" s="109" t="str">
        <f t="shared" ref="M4:M14" ca="1" si="1">IF(L4=TRUE,IF(M4&lt;&gt;"",M4,NOW()),"")</f>
        <v/>
      </c>
      <c r="N4" s="108" t="b">
        <v>0</v>
      </c>
      <c r="O4" s="109" t="str">
        <f t="shared" ref="O4:O14" ca="1" si="2">IF(N4=TRUE,IF(O4&lt;&gt;"",O4,NOW()),"")</f>
        <v/>
      </c>
      <c r="P4" s="108" t="b">
        <v>0</v>
      </c>
      <c r="Q4" s="109" t="str">
        <f t="shared" ref="Q4:Q14" ca="1" si="3">IF(P4=TRUE,IF(Q4&lt;&gt;"",Q4,NOW()),"")</f>
        <v/>
      </c>
      <c r="R4" s="108" t="b">
        <v>0</v>
      </c>
      <c r="S4" s="109" t="str">
        <f t="shared" ref="S4:S14" ca="1" si="4">IF(R4=TRUE,IF(S4&lt;&gt;"",S4,NOW()),"")</f>
        <v/>
      </c>
      <c r="T4" s="108" t="b">
        <v>0</v>
      </c>
      <c r="U4" s="109" t="str">
        <f t="shared" ref="U4:U14" ca="1" si="5">IF(T4=TRUE,IF(U4&lt;&gt;"",U4,NOW()),"")</f>
        <v/>
      </c>
      <c r="V4" s="161"/>
      <c r="W4" s="110" t="b">
        <v>1</v>
      </c>
      <c r="X4" s="162">
        <f t="shared" ref="X4:X14" ca="1" si="6">IF(W4=TRUE,IF(X4&lt;&gt;"",X4,NOW()),"")</f>
        <v>45672.355799999998</v>
      </c>
      <c r="Y4" s="163">
        <f t="shared" ref="Y4:Y14" ca="1" si="7">MIN(K4:X4)</f>
        <v>45672.334790000001</v>
      </c>
      <c r="Z4" s="163">
        <f t="shared" ref="Z4:Z14" ca="1" si="8">MAX(K4:X4)</f>
        <v>45672.355799999998</v>
      </c>
      <c r="AA4" s="164">
        <f t="shared" ref="AA4:AA14" ca="1" si="9">Z4-Y4</f>
        <v>2.1007939810000001E-2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/>
      <c r="E5" s="158">
        <v>1</v>
      </c>
      <c r="F5" s="158">
        <v>1</v>
      </c>
      <c r="G5" s="158"/>
      <c r="H5" s="159" t="s">
        <v>344</v>
      </c>
      <c r="I5" s="160"/>
      <c r="J5" s="108" t="b">
        <v>1</v>
      </c>
      <c r="K5" s="109">
        <f t="shared" ca="1" si="0"/>
        <v>45672.346339999996</v>
      </c>
      <c r="L5" s="108" t="b">
        <v>0</v>
      </c>
      <c r="M5" s="109" t="str">
        <f t="shared" ca="1" si="1"/>
        <v/>
      </c>
      <c r="N5" s="108" t="b">
        <v>0</v>
      </c>
      <c r="O5" s="109" t="str">
        <f t="shared" ca="1" si="2"/>
        <v/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45672.350059999997</v>
      </c>
      <c r="V5" s="161" t="s">
        <v>29</v>
      </c>
      <c r="W5" s="110" t="b">
        <v>1</v>
      </c>
      <c r="X5" s="162">
        <f t="shared" ca="1" si="6"/>
        <v>45672.358119999997</v>
      </c>
      <c r="Y5" s="163">
        <f t="shared" ca="1" si="7"/>
        <v>45672.346339999996</v>
      </c>
      <c r="Z5" s="163">
        <f t="shared" ca="1" si="8"/>
        <v>45672.358119999997</v>
      </c>
      <c r="AA5" s="164">
        <f t="shared" ca="1" si="9"/>
        <v>1.177751157E-2</v>
      </c>
      <c r="AB5" s="111"/>
      <c r="AC5" s="114" t="s">
        <v>29</v>
      </c>
      <c r="AD5" s="115" t="str">
        <f>IFERROR( CHOOSE(MATCH(AC5,#REF!, 0),#REF!,#REF!,#REF!,#REF!,#REF!,#REF!,#REF!,#REF!,#REF!,#REF!,#REF!,#REF!,#REF!), "")</f>
        <v/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/>
      <c r="E6" s="158">
        <v>1</v>
      </c>
      <c r="F6" s="158">
        <v>2</v>
      </c>
      <c r="G6" s="158"/>
      <c r="H6" s="169" t="s">
        <v>345</v>
      </c>
      <c r="I6" s="160" t="s">
        <v>346</v>
      </c>
      <c r="J6" s="108" t="b">
        <v>1</v>
      </c>
      <c r="K6" s="109">
        <f t="shared" ca="1" si="0"/>
        <v>45672.353580000003</v>
      </c>
      <c r="L6" s="108" t="b">
        <v>0</v>
      </c>
      <c r="M6" s="109" t="str">
        <f t="shared" ca="1" si="1"/>
        <v/>
      </c>
      <c r="N6" s="108" t="b">
        <v>0</v>
      </c>
      <c r="O6" s="109" t="str">
        <f t="shared" ca="1" si="2"/>
        <v/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45672.373509999998</v>
      </c>
      <c r="V6" s="161" t="s">
        <v>29</v>
      </c>
      <c r="W6" s="110" t="b">
        <v>1</v>
      </c>
      <c r="X6" s="162">
        <f t="shared" ca="1" si="6"/>
        <v>45672.386870000002</v>
      </c>
      <c r="Y6" s="163">
        <f t="shared" ca="1" si="7"/>
        <v>45672.353580000003</v>
      </c>
      <c r="Z6" s="163">
        <f t="shared" ca="1" si="8"/>
        <v>45672.386870000002</v>
      </c>
      <c r="AA6" s="164">
        <f t="shared" ca="1" si="9"/>
        <v>3.3290532409999997E-2</v>
      </c>
      <c r="AB6" s="111"/>
      <c r="AC6" s="114" t="s">
        <v>23</v>
      </c>
      <c r="AD6" s="115" t="str">
        <f>IFERROR( CHOOSE(MATCH(AC6,#REF!, 0),#REF!,#REF!,#REF!,#REF!,#REF!,#REF!,#REF!,#REF!,#REF!,#REF!,#REF!,#REF!,#REF!), "")</f>
        <v/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2</v>
      </c>
      <c r="C7" s="158"/>
      <c r="D7" s="158"/>
      <c r="E7" s="158"/>
      <c r="F7" s="158"/>
      <c r="G7" s="158"/>
      <c r="H7" s="178" t="s">
        <v>347</v>
      </c>
      <c r="I7" s="160" t="s">
        <v>186</v>
      </c>
      <c r="J7" s="108" t="b">
        <v>1</v>
      </c>
      <c r="K7" s="109">
        <f t="shared" ca="1" si="0"/>
        <v>45672.35701</v>
      </c>
      <c r="L7" s="108" t="b">
        <v>1</v>
      </c>
      <c r="M7" s="109">
        <f t="shared" ca="1" si="1"/>
        <v>45672.36105</v>
      </c>
      <c r="N7" s="108" t="b">
        <v>1</v>
      </c>
      <c r="O7" s="109">
        <f t="shared" ca="1" si="2"/>
        <v>45672.380899999996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45672.39114</v>
      </c>
      <c r="V7" s="161" t="s">
        <v>34</v>
      </c>
      <c r="W7" s="110" t="b">
        <v>1</v>
      </c>
      <c r="X7" s="162">
        <f t="shared" ca="1" si="6"/>
        <v>45674.406239999997</v>
      </c>
      <c r="Y7" s="163">
        <f t="shared" ca="1" si="7"/>
        <v>45672.35701</v>
      </c>
      <c r="Z7" s="163">
        <f t="shared" ca="1" si="8"/>
        <v>45674.406239999997</v>
      </c>
      <c r="AA7" s="164">
        <f t="shared" ca="1" si="9"/>
        <v>2.0492345599999999</v>
      </c>
      <c r="AB7" s="111"/>
      <c r="AC7" s="114" t="s">
        <v>34</v>
      </c>
      <c r="AD7" s="116" t="str">
        <f>IFERROR( CHOOSE(MATCH(AC7,#REF!, 0),#REF!,#REF!,#REF!,#REF!,#REF!,#REF!,#REF!,#REF!,#REF!,#REF!,#REF!,#REF!,#REF!), "")</f>
        <v/>
      </c>
      <c r="AE7" s="168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>
        <v>2</v>
      </c>
      <c r="C8" s="158"/>
      <c r="D8" s="158"/>
      <c r="E8" s="158"/>
      <c r="F8" s="158"/>
      <c r="G8" s="158"/>
      <c r="H8" s="117" t="s">
        <v>348</v>
      </c>
      <c r="I8" s="160" t="s">
        <v>349</v>
      </c>
      <c r="J8" s="108" t="b">
        <v>1</v>
      </c>
      <c r="K8" s="109">
        <f t="shared" ca="1" si="0"/>
        <v>45672.372949999997</v>
      </c>
      <c r="L8" s="108" t="b">
        <v>1</v>
      </c>
      <c r="M8" s="109">
        <f t="shared" ca="1" si="1"/>
        <v>45674.393880000003</v>
      </c>
      <c r="N8" s="108" t="b">
        <v>1</v>
      </c>
      <c r="O8" s="109">
        <f t="shared" ca="1" si="2"/>
        <v>45674.393880000003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45672.380590000001</v>
      </c>
      <c r="V8" s="161" t="s">
        <v>29</v>
      </c>
      <c r="W8" s="110" t="b">
        <v>1</v>
      </c>
      <c r="X8" s="162">
        <f t="shared" ca="1" si="6"/>
        <v>45674.408869999999</v>
      </c>
      <c r="Y8" s="163">
        <f t="shared" ca="1" si="7"/>
        <v>45672.372949999997</v>
      </c>
      <c r="Z8" s="163">
        <f t="shared" ca="1" si="8"/>
        <v>45674.408869999999</v>
      </c>
      <c r="AA8" s="164">
        <f t="shared" ca="1" si="9"/>
        <v>2.0359173730000002</v>
      </c>
      <c r="AB8" s="111"/>
      <c r="AC8" s="114" t="s">
        <v>37</v>
      </c>
      <c r="AD8" s="116" t="str">
        <f>IFERROR( CHOOSE(MATCH(AC8,#REF!, 0),#REF!,#REF!,#REF!,#REF!,#REF!,#REF!,#REF!,#REF!,#REF!,#REF!,#REF!,#REF!,#REF!), "")</f>
        <v/>
      </c>
      <c r="AE8" s="171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1</v>
      </c>
      <c r="C9" s="158"/>
      <c r="D9" s="158"/>
      <c r="E9" s="158"/>
      <c r="F9" s="158"/>
      <c r="G9" s="158"/>
      <c r="H9" s="134" t="s">
        <v>350</v>
      </c>
      <c r="I9" s="179"/>
      <c r="J9" s="108" t="b">
        <v>1</v>
      </c>
      <c r="K9" s="109">
        <f t="shared" ca="1" si="0"/>
        <v>45672.375189999999</v>
      </c>
      <c r="L9" s="108" t="b">
        <v>1</v>
      </c>
      <c r="M9" s="109">
        <f t="shared" ca="1" si="1"/>
        <v>45672.376629999999</v>
      </c>
      <c r="N9" s="108" t="b">
        <v>1</v>
      </c>
      <c r="O9" s="109">
        <f t="shared" ca="1" si="2"/>
        <v>45674.40062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45674.404159999998</v>
      </c>
      <c r="V9" s="161" t="s">
        <v>29</v>
      </c>
      <c r="W9" s="110" t="b">
        <v>1</v>
      </c>
      <c r="X9" s="162">
        <f t="shared" ca="1" si="6"/>
        <v>45674.42757</v>
      </c>
      <c r="Y9" s="163">
        <f t="shared" ca="1" si="7"/>
        <v>45672.375189999999</v>
      </c>
      <c r="Z9" s="163">
        <f t="shared" ca="1" si="8"/>
        <v>45674.42757</v>
      </c>
      <c r="AA9" s="164">
        <f t="shared" ca="1" si="9"/>
        <v>2.0523745600000001</v>
      </c>
      <c r="AB9" s="111"/>
      <c r="AC9" s="114" t="s">
        <v>40</v>
      </c>
      <c r="AD9" s="116" t="str">
        <f>IFERROR( CHOOSE(MATCH(AC9,#REF!, 0),#REF!,#REF!,#REF!,#REF!,#REF!,#REF!,#REF!,#REF!,#REF!,#REF!,#REF!,#REF!,#REF!), "")</f>
        <v/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/>
      <c r="E10" s="158">
        <v>1</v>
      </c>
      <c r="F10" s="158">
        <v>3</v>
      </c>
      <c r="G10" s="158"/>
      <c r="H10" s="169" t="s">
        <v>351</v>
      </c>
      <c r="I10" s="160" t="s">
        <v>92</v>
      </c>
      <c r="J10" s="108" t="b">
        <v>1</v>
      </c>
      <c r="K10" s="109">
        <f t="shared" ca="1" si="0"/>
        <v>45672.38164</v>
      </c>
      <c r="L10" s="108" t="b">
        <v>0</v>
      </c>
      <c r="M10" s="109" t="str">
        <f t="shared" ca="1" si="1"/>
        <v/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45672.39647</v>
      </c>
      <c r="V10" s="161" t="s">
        <v>37</v>
      </c>
      <c r="W10" s="110" t="b">
        <v>1</v>
      </c>
      <c r="X10" s="162">
        <f t="shared" ca="1" si="6"/>
        <v>45674.399340000004</v>
      </c>
      <c r="Y10" s="163">
        <f t="shared" ca="1" si="7"/>
        <v>45672.38164</v>
      </c>
      <c r="Z10" s="163">
        <f t="shared" ca="1" si="8"/>
        <v>45674.399340000004</v>
      </c>
      <c r="AA10" s="164">
        <f t="shared" ca="1" si="9"/>
        <v>2.0177032179999999</v>
      </c>
      <c r="AB10" s="174"/>
      <c r="AC10" s="114" t="s">
        <v>41</v>
      </c>
      <c r="AD10" s="119" t="str">
        <f>IFERROR( CHOOSE(MATCH(AC10,#REF!, 0),#REF!,#REF!,#REF!,#REF!,#REF!,#REF!,#REF!,#REF!,#REF!,#REF!,#REF!,#REF!,#REF!),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/>
      <c r="F11" s="158"/>
      <c r="G11" s="158">
        <v>1</v>
      </c>
      <c r="H11" s="159" t="s">
        <v>222</v>
      </c>
      <c r="I11" s="160" t="s">
        <v>352</v>
      </c>
      <c r="J11" s="108" t="b">
        <v>1</v>
      </c>
      <c r="K11" s="109">
        <f t="shared" ca="1" si="0"/>
        <v>45672.393660000002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45673.433250000002</v>
      </c>
      <c r="V11" s="161" t="s">
        <v>34</v>
      </c>
      <c r="W11" s="110" t="b">
        <v>1</v>
      </c>
      <c r="X11" s="162">
        <f t="shared" ca="1" si="6"/>
        <v>45674.41044</v>
      </c>
      <c r="Y11" s="163">
        <f t="shared" ca="1" si="7"/>
        <v>45672.393660000002</v>
      </c>
      <c r="Z11" s="163">
        <f t="shared" ca="1" si="8"/>
        <v>45674.41044</v>
      </c>
      <c r="AA11" s="164">
        <f t="shared" ca="1" si="9"/>
        <v>2.0167740969999999</v>
      </c>
      <c r="AB11" s="111"/>
      <c r="AC11" s="114" t="s">
        <v>42</v>
      </c>
      <c r="AD11" s="119" t="str">
        <f>IFERROR( CHOOSE(MATCH(AC11,#REF!, 0),#REF!,#REF!,#REF!,#REF!,#REF!,#REF!,#REF!,#REF!,#REF!,#REF!,#REF!,#REF!,#REF!), "")</f>
        <v/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/>
      <c r="C12" s="158"/>
      <c r="D12" s="158">
        <v>2</v>
      </c>
      <c r="E12" s="158">
        <v>1</v>
      </c>
      <c r="F12" s="158">
        <v>1</v>
      </c>
      <c r="G12" s="158"/>
      <c r="H12" s="178" t="s">
        <v>353</v>
      </c>
      <c r="I12" s="160"/>
      <c r="J12" s="108" t="b">
        <v>1</v>
      </c>
      <c r="K12" s="109">
        <f t="shared" ca="1" si="0"/>
        <v>45674.394359999998</v>
      </c>
      <c r="L12" s="108" t="b">
        <v>1</v>
      </c>
      <c r="M12" s="109">
        <f t="shared" ca="1" si="1"/>
        <v>45674.394789999998</v>
      </c>
      <c r="N12" s="108" t="b">
        <v>1</v>
      </c>
      <c r="O12" s="109">
        <f t="shared" ca="1" si="2"/>
        <v>45674.409449999999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45674.409469999999</v>
      </c>
      <c r="V12" s="161" t="s">
        <v>34</v>
      </c>
      <c r="W12" s="110" t="b">
        <v>1</v>
      </c>
      <c r="X12" s="162">
        <f t="shared" ca="1" si="6"/>
        <v>45674.42611</v>
      </c>
      <c r="Y12" s="163">
        <f t="shared" ca="1" si="7"/>
        <v>45674.394359999998</v>
      </c>
      <c r="Z12" s="163">
        <f t="shared" ca="1" si="8"/>
        <v>45674.42611</v>
      </c>
      <c r="AA12" s="164">
        <f t="shared" ca="1" si="9"/>
        <v>3.1749861109999999E-2</v>
      </c>
      <c r="AB12" s="145"/>
      <c r="AC12" s="114" t="s">
        <v>43</v>
      </c>
      <c r="AD12" s="119" t="str">
        <f>IFERROR( CHOOSE(MATCH(AC12,#REF!, 0),#REF!,#REF!,#REF!,#REF!,#REF!,#REF!,#REF!,#REF!,#REF!,#REF!,#REF!,#REF!,#REF!),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/>
      <c r="C13" s="158"/>
      <c r="D13" s="158">
        <v>1</v>
      </c>
      <c r="E13" s="158"/>
      <c r="F13" s="158"/>
      <c r="G13" s="158"/>
      <c r="H13" s="178" t="s">
        <v>354</v>
      </c>
      <c r="I13" s="160"/>
      <c r="J13" s="108" t="b">
        <v>1</v>
      </c>
      <c r="K13" s="109">
        <f t="shared" ca="1" si="0"/>
        <v>45674.417730000001</v>
      </c>
      <c r="L13" s="108" t="b">
        <v>1</v>
      </c>
      <c r="M13" s="109">
        <f t="shared" ca="1" si="1"/>
        <v>45674.417750000001</v>
      </c>
      <c r="N13" s="108" t="b">
        <v>1</v>
      </c>
      <c r="O13" s="109">
        <f t="shared" ca="1" si="2"/>
        <v>45674.423710000003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45674.424800000001</v>
      </c>
      <c r="V13" s="161" t="s">
        <v>29</v>
      </c>
      <c r="W13" s="110" t="b">
        <v>1</v>
      </c>
      <c r="X13" s="162">
        <f t="shared" ca="1" si="6"/>
        <v>45674.434500000003</v>
      </c>
      <c r="Y13" s="163">
        <f t="shared" ca="1" si="7"/>
        <v>45674.417730000001</v>
      </c>
      <c r="Z13" s="163">
        <f t="shared" ca="1" si="8"/>
        <v>45674.434500000003</v>
      </c>
      <c r="AA13" s="164">
        <f t="shared" ca="1" si="9"/>
        <v>1.6768148149999999E-2</v>
      </c>
      <c r="AB13" s="156"/>
      <c r="AC13" s="114" t="s">
        <v>44</v>
      </c>
      <c r="AD13" s="119" t="str">
        <f>IFERROR( CHOOSE(MATCH(AC13,#REF!, 0),#REF!,#REF!,#REF!,#REF!,#REF!,#REF!,#REF!,#REF!,#REF!,#REF!,#REF!,#REF!,#REF!),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>
        <v>2</v>
      </c>
      <c r="G14" s="158"/>
      <c r="H14" s="169" t="s">
        <v>222</v>
      </c>
      <c r="I14" s="160" t="s">
        <v>202</v>
      </c>
      <c r="J14" s="108" t="b">
        <v>1</v>
      </c>
      <c r="K14" s="109">
        <f t="shared" ca="1" si="0"/>
        <v>45674.452799999999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45674.452819999999</v>
      </c>
      <c r="V14" s="161" t="s">
        <v>34</v>
      </c>
      <c r="W14" s="110" t="b">
        <v>1</v>
      </c>
      <c r="X14" s="162">
        <f t="shared" ca="1" si="6"/>
        <v>45674.459159999999</v>
      </c>
      <c r="Y14" s="163">
        <f t="shared" ca="1" si="7"/>
        <v>45674.452799999999</v>
      </c>
      <c r="Z14" s="163">
        <f t="shared" ca="1" si="8"/>
        <v>45674.459159999999</v>
      </c>
      <c r="AA14" s="164">
        <f t="shared" ca="1" si="9"/>
        <v>6.3606249970000004E-3</v>
      </c>
      <c r="AB14" s="120"/>
      <c r="AC14" s="114" t="s">
        <v>45</v>
      </c>
      <c r="AD14" s="119" t="str">
        <f>IFERROR( CHOOSE(MATCH(AC14,#REF!, 0),#REF!,#REF!,#REF!,#REF!,#REF!,#REF!,#REF!,#REF!,#REF!,#REF!,#REF!,#REF!,#REF!),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15.5" x14ac:dyDescent="0.35">
      <c r="A15" s="185"/>
      <c r="B15" s="107"/>
      <c r="C15" s="107"/>
      <c r="D15" s="107"/>
      <c r="E15" s="107"/>
      <c r="F15" s="107"/>
      <c r="G15" s="107"/>
      <c r="H15" s="107"/>
      <c r="I15" s="185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3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15.5" x14ac:dyDescent="0.35">
      <c r="A16" s="185"/>
      <c r="B16" s="107"/>
      <c r="C16" s="107"/>
      <c r="D16" s="107"/>
      <c r="E16" s="107"/>
      <c r="F16" s="107"/>
      <c r="G16" s="107"/>
      <c r="H16" s="107"/>
      <c r="I16" s="185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38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15.5" x14ac:dyDescent="0.35">
      <c r="A17" s="185"/>
      <c r="B17" s="107"/>
      <c r="C17" s="107"/>
      <c r="D17" s="107"/>
      <c r="E17" s="107"/>
      <c r="F17" s="107"/>
      <c r="G17" s="107"/>
      <c r="H17" s="107"/>
      <c r="I17" s="185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38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15.5" x14ac:dyDescent="0.35">
      <c r="A18" s="185"/>
      <c r="B18" s="107"/>
      <c r="C18" s="107"/>
      <c r="D18" s="107"/>
      <c r="E18" s="107"/>
      <c r="F18" s="107"/>
      <c r="G18" s="107"/>
      <c r="H18" s="107"/>
      <c r="I18" s="185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38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15.5" x14ac:dyDescent="0.35">
      <c r="A19" s="185"/>
      <c r="B19" s="107"/>
      <c r="C19" s="107"/>
      <c r="D19" s="107"/>
      <c r="E19" s="107"/>
      <c r="F19" s="107"/>
      <c r="G19" s="107"/>
      <c r="H19" s="107"/>
      <c r="I19" s="185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38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15.5" x14ac:dyDescent="0.35">
      <c r="A20" s="185"/>
      <c r="B20" s="107"/>
      <c r="C20" s="107"/>
      <c r="D20" s="107"/>
      <c r="E20" s="107"/>
      <c r="F20" s="107"/>
      <c r="G20" s="107"/>
      <c r="H20" s="107"/>
      <c r="I20" s="185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38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15.5" x14ac:dyDescent="0.35">
      <c r="A21" s="185"/>
      <c r="B21" s="107"/>
      <c r="C21" s="107"/>
      <c r="D21" s="107"/>
      <c r="E21" s="107"/>
      <c r="F21" s="107"/>
      <c r="G21" s="107"/>
      <c r="H21" s="107"/>
      <c r="I21" s="185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38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15.5" x14ac:dyDescent="0.35">
      <c r="A22" s="185"/>
      <c r="B22" s="107"/>
      <c r="C22" s="107"/>
      <c r="D22" s="107"/>
      <c r="E22" s="107"/>
      <c r="F22" s="107"/>
      <c r="G22" s="107"/>
      <c r="H22" s="107"/>
      <c r="I22" s="185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38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15.5" x14ac:dyDescent="0.35">
      <c r="A23" s="185"/>
      <c r="B23" s="107"/>
      <c r="C23" s="107"/>
      <c r="D23" s="107"/>
      <c r="E23" s="107"/>
      <c r="F23" s="107"/>
      <c r="G23" s="107"/>
      <c r="H23" s="107"/>
      <c r="I23" s="185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38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15.5" x14ac:dyDescent="0.35">
      <c r="A24" s="185"/>
      <c r="B24" s="107"/>
      <c r="C24" s="107"/>
      <c r="D24" s="107"/>
      <c r="E24" s="107"/>
      <c r="F24" s="107"/>
      <c r="G24" s="107"/>
      <c r="H24" s="107"/>
      <c r="I24" s="185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38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15.5" x14ac:dyDescent="0.35">
      <c r="A25" s="185"/>
      <c r="B25" s="107"/>
      <c r="C25" s="107"/>
      <c r="D25" s="107"/>
      <c r="E25" s="107"/>
      <c r="F25" s="107"/>
      <c r="G25" s="107"/>
      <c r="H25" s="107"/>
      <c r="I25" s="185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38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15.5" x14ac:dyDescent="0.35">
      <c r="A26" s="185"/>
      <c r="B26" s="107"/>
      <c r="C26" s="107"/>
      <c r="D26" s="107"/>
      <c r="E26" s="107"/>
      <c r="F26" s="107"/>
      <c r="G26" s="107"/>
      <c r="H26" s="107"/>
      <c r="I26" s="185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38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15.5" x14ac:dyDescent="0.35">
      <c r="A27" s="185"/>
      <c r="B27" s="107"/>
      <c r="C27" s="107"/>
      <c r="D27" s="107"/>
      <c r="E27" s="107"/>
      <c r="F27" s="107"/>
      <c r="G27" s="107"/>
      <c r="H27" s="107"/>
      <c r="I27" s="185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38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15.5" x14ac:dyDescent="0.35">
      <c r="A28" s="185"/>
      <c r="B28" s="107"/>
      <c r="C28" s="107"/>
      <c r="D28" s="107"/>
      <c r="E28" s="107"/>
      <c r="F28" s="107"/>
      <c r="G28" s="107"/>
      <c r="H28" s="107"/>
      <c r="I28" s="185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38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15.5" x14ac:dyDescent="0.35">
      <c r="A29" s="185"/>
      <c r="B29" s="107"/>
      <c r="C29" s="107"/>
      <c r="D29" s="107"/>
      <c r="E29" s="107"/>
      <c r="F29" s="107"/>
      <c r="G29" s="107"/>
      <c r="H29" s="107"/>
      <c r="I29" s="185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38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185"/>
      <c r="B30" s="107"/>
      <c r="C30" s="107"/>
      <c r="D30" s="107"/>
      <c r="E30" s="107"/>
      <c r="F30" s="107"/>
      <c r="G30" s="107"/>
      <c r="H30" s="107"/>
      <c r="I30" s="185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38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185"/>
      <c r="B31" s="107"/>
      <c r="C31" s="107"/>
      <c r="D31" s="107"/>
      <c r="E31" s="107"/>
      <c r="F31" s="107"/>
      <c r="G31" s="107"/>
      <c r="H31" s="107"/>
      <c r="I31" s="185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38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185"/>
      <c r="B32" s="107"/>
      <c r="C32" s="107"/>
      <c r="D32" s="107"/>
      <c r="E32" s="107"/>
      <c r="F32" s="107"/>
      <c r="G32" s="107"/>
      <c r="H32" s="107"/>
      <c r="I32" s="185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38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185"/>
      <c r="B33" s="107"/>
      <c r="C33" s="107"/>
      <c r="D33" s="107"/>
      <c r="E33" s="107"/>
      <c r="F33" s="107"/>
      <c r="G33" s="107"/>
      <c r="H33" s="107"/>
      <c r="I33" s="185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38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185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38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185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38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185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38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185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38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</row>
    <row r="727" spans="1:42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185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38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</row>
    <row r="728" spans="1:42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185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38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</row>
    <row r="729" spans="1:42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185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38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</row>
    <row r="730" spans="1:42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185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38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</row>
    <row r="731" spans="1:42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185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38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</row>
    <row r="732" spans="1:42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185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38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</row>
    <row r="733" spans="1:42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185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38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</row>
    <row r="734" spans="1:42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185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38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</row>
    <row r="735" spans="1:42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185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38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</row>
    <row r="736" spans="1:42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185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38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</row>
    <row r="737" spans="1:42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185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38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</row>
    <row r="738" spans="1:42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185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38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</row>
    <row r="739" spans="1:42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185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38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</row>
    <row r="740" spans="1:42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185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38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</row>
    <row r="741" spans="1:42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185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38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</row>
    <row r="742" spans="1:42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185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38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</row>
    <row r="743" spans="1:42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185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38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</row>
    <row r="744" spans="1:42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185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38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</row>
    <row r="745" spans="1:42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185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38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</row>
    <row r="746" spans="1:42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185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38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</row>
    <row r="747" spans="1:42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185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38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</row>
    <row r="748" spans="1:42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185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38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</row>
    <row r="749" spans="1:42" ht="15.5" x14ac:dyDescent="0.35">
      <c r="A749" s="186"/>
      <c r="I749" s="186"/>
      <c r="AC749" s="107"/>
      <c r="AD749" s="107"/>
      <c r="AE749" s="138"/>
      <c r="AF749" s="107"/>
    </row>
    <row r="750" spans="1:42" ht="15.5" x14ac:dyDescent="0.35">
      <c r="A750" s="186"/>
      <c r="I750" s="186"/>
      <c r="AE750" s="187"/>
    </row>
    <row r="751" spans="1:42" ht="15.5" x14ac:dyDescent="0.35">
      <c r="A751" s="186"/>
      <c r="I751" s="186"/>
      <c r="AE751" s="187"/>
    </row>
    <row r="752" spans="1:42" ht="15.5" x14ac:dyDescent="0.35">
      <c r="A752" s="186"/>
      <c r="I752" s="186"/>
      <c r="AE752" s="187"/>
    </row>
    <row r="753" spans="1:31" ht="15.5" x14ac:dyDescent="0.35">
      <c r="A753" s="186"/>
      <c r="I753" s="186"/>
      <c r="AE753" s="187"/>
    </row>
    <row r="754" spans="1:31" ht="15.5" x14ac:dyDescent="0.35">
      <c r="A754" s="186"/>
      <c r="I754" s="186"/>
      <c r="AE754" s="187"/>
    </row>
    <row r="755" spans="1:31" ht="15.5" x14ac:dyDescent="0.35">
      <c r="A755" s="186"/>
      <c r="I755" s="186"/>
      <c r="AE755" s="187"/>
    </row>
    <row r="756" spans="1:31" ht="15.5" x14ac:dyDescent="0.35">
      <c r="A756" s="186"/>
      <c r="I756" s="186"/>
      <c r="AE756" s="187"/>
    </row>
    <row r="757" spans="1:31" ht="15.5" x14ac:dyDescent="0.35">
      <c r="A757" s="186"/>
      <c r="I757" s="186"/>
      <c r="AE757" s="187"/>
    </row>
    <row r="758" spans="1:31" ht="15.5" x14ac:dyDescent="0.35">
      <c r="A758" s="186"/>
      <c r="I758" s="186"/>
      <c r="AE758" s="187"/>
    </row>
    <row r="759" spans="1:31" ht="15.5" x14ac:dyDescent="0.35">
      <c r="A759" s="186"/>
      <c r="I759" s="186"/>
      <c r="AE759" s="187"/>
    </row>
    <row r="760" spans="1:31" ht="15.5" x14ac:dyDescent="0.35">
      <c r="A760" s="186"/>
      <c r="I760" s="186"/>
      <c r="AE760" s="187"/>
    </row>
    <row r="761" spans="1:31" ht="15.5" x14ac:dyDescent="0.35">
      <c r="A761" s="186"/>
      <c r="I761" s="186"/>
      <c r="AE761" s="187"/>
    </row>
    <row r="762" spans="1:31" ht="15.5" x14ac:dyDescent="0.35">
      <c r="A762" s="186"/>
      <c r="I762" s="186"/>
      <c r="AE762" s="187"/>
    </row>
    <row r="763" spans="1:31" ht="15.5" x14ac:dyDescent="0.35">
      <c r="A763" s="186"/>
      <c r="I763" s="186"/>
      <c r="AE763" s="187"/>
    </row>
    <row r="764" spans="1:31" ht="15.5" x14ac:dyDescent="0.35">
      <c r="A764" s="186"/>
      <c r="I764" s="186"/>
      <c r="AE764" s="187"/>
    </row>
    <row r="765" spans="1:31" ht="15.5" x14ac:dyDescent="0.35">
      <c r="A765" s="186"/>
      <c r="I765" s="186"/>
      <c r="AE765" s="187"/>
    </row>
    <row r="766" spans="1:31" ht="15.5" x14ac:dyDescent="0.35">
      <c r="A766" s="186"/>
      <c r="I766" s="186"/>
      <c r="AE766" s="187"/>
    </row>
    <row r="767" spans="1:31" ht="15.5" x14ac:dyDescent="0.35">
      <c r="A767" s="186"/>
      <c r="I767" s="186"/>
      <c r="AE767" s="187"/>
    </row>
    <row r="768" spans="1:31" ht="15.5" x14ac:dyDescent="0.35">
      <c r="A768" s="186"/>
      <c r="I768" s="186"/>
      <c r="AE768" s="187"/>
    </row>
  </sheetData>
  <mergeCells count="10"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14">
    <cfRule type="notContainsBlanks" dxfId="142" priority="1">
      <formula>LEN(TRIM(O4))&gt;0</formula>
    </cfRule>
  </conditionalFormatting>
  <conditionalFormatting sqref="Q4:Q14">
    <cfRule type="notContainsBlanks" dxfId="141" priority="2">
      <formula>LEN(TRIM(Q4))&gt;0</formula>
    </cfRule>
  </conditionalFormatting>
  <conditionalFormatting sqref="S4:S14">
    <cfRule type="notContainsBlanks" dxfId="140" priority="3">
      <formula>LEN(TRIM(S4))&gt;0</formula>
    </cfRule>
  </conditionalFormatting>
  <conditionalFormatting sqref="U4:U14">
    <cfRule type="notContainsBlanks" dxfId="139" priority="4">
      <formula>LEN(TRIM(U4))&gt;0</formula>
    </cfRule>
  </conditionalFormatting>
  <conditionalFormatting sqref="V4:V14">
    <cfRule type="notContainsBlanks" dxfId="138" priority="5">
      <formula>LEN(TRIM(V4))&gt;0</formula>
    </cfRule>
  </conditionalFormatting>
  <conditionalFormatting sqref="AD5:AD14">
    <cfRule type="containsBlanks" dxfId="137" priority="6">
      <formula>LEN(TRIM(AD5))=0</formula>
    </cfRule>
  </conditionalFormatting>
  <conditionalFormatting sqref="AD5:AD14">
    <cfRule type="beginsWith" dxfId="136" priority="7" operator="beginsWith" text="Front">
      <formula>LEFT((AD5),LEN("Front"))=("Front")</formula>
    </cfRule>
  </conditionalFormatting>
  <conditionalFormatting sqref="AD5:AD14">
    <cfRule type="beginsWith" dxfId="135" priority="8" operator="beginsWith" text="Intake">
      <formula>LEFT((AD5),LEN("Intake"))=("Intake")</formula>
    </cfRule>
  </conditionalFormatting>
  <conditionalFormatting sqref="AD5:AD14">
    <cfRule type="beginsWith" dxfId="134" priority="9" operator="beginsWith" text="HP">
      <formula>LEFT((AD5),LEN("HP"))=("HP")</formula>
    </cfRule>
  </conditionalFormatting>
  <conditionalFormatting sqref="AD5:AD14">
    <cfRule type="beginsWith" dxfId="133" priority="10" operator="beginsWith" text="Peer">
      <formula>LEFT((AD5),LEN("Peer"))=("Peer")</formula>
    </cfRule>
  </conditionalFormatting>
  <conditionalFormatting sqref="K4:K14">
    <cfRule type="notContainsBlanks" dxfId="132" priority="11">
      <formula>LEN(TRIM(K4))&gt;0</formula>
    </cfRule>
  </conditionalFormatting>
  <conditionalFormatting sqref="M4:M14">
    <cfRule type="notContainsBlanks" dxfId="131" priority="12">
      <formula>LEN(TRIM(M4))&gt;0</formula>
    </cfRule>
  </conditionalFormatting>
  <conditionalFormatting sqref="X4:X14">
    <cfRule type="notContainsBlanks" dxfId="130" priority="13">
      <formula>LEN(TRIM(X4))&gt;0</formula>
    </cfRule>
  </conditionalFormatting>
  <dataValidations count="2">
    <dataValidation type="list" allowBlank="1" showErrorMessage="1" sqref="B4:G14" xr:uid="{4E99854F-B702-4F52-8B49-EC5D1DEE9062}">
      <formula1>"1,2,3,4,5,6,7,8,9,10"</formula1>
    </dataValidation>
    <dataValidation type="list" allowBlank="1" showErrorMessage="1" sqref="V4:V14" xr:uid="{C9C9C210-F9CA-4DF7-8727-9A48740BEBB0}">
      <formula1>$AC$5:$AC$14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F211-1D9D-474C-B1BD-9F64C82C48F9}">
  <dimension ref="A1:AP819"/>
  <sheetViews>
    <sheetView zoomScale="86" workbookViewId="0">
      <selection activeCell="I2" sqref="I2:AA2"/>
    </sheetView>
  </sheetViews>
  <sheetFormatPr defaultColWidth="12.6328125" defaultRowHeight="12.5" x14ac:dyDescent="0.25"/>
  <cols>
    <col min="1" max="1" width="1.90625" style="106" customWidth="1"/>
    <col min="2" max="2" width="6.6328125" style="106" bestFit="1" customWidth="1"/>
    <col min="3" max="3" width="6.453125" style="106" bestFit="1" customWidth="1"/>
    <col min="4" max="4" width="6.7265625" style="106" bestFit="1" customWidth="1"/>
    <col min="5" max="5" width="6.1796875" style="106" bestFit="1" customWidth="1"/>
    <col min="6" max="6" width="6.08984375" style="106" bestFit="1" customWidth="1"/>
    <col min="7" max="7" width="6.453125" style="106" bestFit="1" customWidth="1"/>
    <col min="8" max="8" width="14.453125" style="106" bestFit="1" customWidth="1"/>
    <col min="9" max="9" width="34.81640625" style="106" bestFit="1" customWidth="1"/>
    <col min="10" max="10" width="6.81640625" style="106" bestFit="1" customWidth="1"/>
    <col min="11" max="11" width="13.7265625" style="106" bestFit="1" customWidth="1"/>
    <col min="12" max="12" width="7.90625" style="106" bestFit="1" customWidth="1"/>
    <col min="13" max="13" width="13.7265625" style="106" bestFit="1" customWidth="1"/>
    <col min="14" max="14" width="7.90625" style="106" bestFit="1" customWidth="1"/>
    <col min="15" max="15" width="13.7265625" style="106" bestFit="1" customWidth="1"/>
    <col min="16" max="16" width="7.90625" style="106" bestFit="1" customWidth="1"/>
    <col min="17" max="17" width="7.36328125" style="106" customWidth="1"/>
    <col min="18" max="18" width="7.90625" style="106" bestFit="1" customWidth="1"/>
    <col min="19" max="19" width="7.26953125" style="106" customWidth="1"/>
    <col min="20" max="20" width="7.90625" style="106" bestFit="1" customWidth="1"/>
    <col min="21" max="21" width="13.7265625" style="106" bestFit="1" customWidth="1"/>
    <col min="22" max="22" width="14" style="106" bestFit="1" customWidth="1"/>
    <col min="23" max="23" width="6.81640625" style="106" bestFit="1" customWidth="1"/>
    <col min="24" max="24" width="13.7265625" style="106" bestFit="1" customWidth="1"/>
    <col min="25" max="25" width="11.26953125" style="106" bestFit="1" customWidth="1"/>
    <col min="26" max="26" width="12.26953125" style="106" bestFit="1" customWidth="1"/>
    <col min="27" max="27" width="10.26953125" style="106" bestFit="1" customWidth="1"/>
    <col min="28" max="28" width="2.36328125" style="106" customWidth="1"/>
    <col min="29" max="30" width="10.26953125" style="106" bestFit="1" customWidth="1"/>
    <col min="31" max="31" width="11.453125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SUM(B4:B14)</f>
        <v>5</v>
      </c>
      <c r="C2" s="141">
        <f>SUM(C4:C14)</f>
        <v>0</v>
      </c>
      <c r="D2" s="142">
        <f>SUM(D4:D14)</f>
        <v>3</v>
      </c>
      <c r="E2" s="142">
        <f>SUM(E4:E14)</f>
        <v>4</v>
      </c>
      <c r="F2" s="142">
        <f>SUM(F4:F14)</f>
        <v>10</v>
      </c>
      <c r="G2" s="142">
        <f>SUM(G4:G14)</f>
        <v>1</v>
      </c>
      <c r="H2" s="143">
        <f>B2+C2+D2+(E2/2)</f>
        <v>10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/>
      <c r="C4" s="158"/>
      <c r="D4" s="158"/>
      <c r="E4" s="158"/>
      <c r="F4" s="158">
        <v>1</v>
      </c>
      <c r="G4" s="158"/>
      <c r="H4" s="159" t="s">
        <v>343</v>
      </c>
      <c r="I4" s="160"/>
      <c r="J4" s="108" t="b">
        <v>1</v>
      </c>
      <c r="K4" s="109">
        <f t="shared" ref="K4:K14" ca="1" si="0">IF(J4=TRUE,IF(K4&lt;&gt;"",K4,NOW()),"")</f>
        <v>45672.334790000001</v>
      </c>
      <c r="L4" s="108" t="b">
        <v>0</v>
      </c>
      <c r="M4" s="109" t="str">
        <f t="shared" ref="M4:M14" ca="1" si="1">IF(L4=TRUE,IF(M4&lt;&gt;"",M4,NOW()),"")</f>
        <v/>
      </c>
      <c r="N4" s="108" t="b">
        <v>0</v>
      </c>
      <c r="O4" s="109" t="str">
        <f t="shared" ref="O4:O14" ca="1" si="2">IF(N4=TRUE,IF(O4&lt;&gt;"",O4,NOW()),"")</f>
        <v/>
      </c>
      <c r="P4" s="108" t="b">
        <v>0</v>
      </c>
      <c r="Q4" s="109" t="str">
        <f t="shared" ref="Q4:Q14" ca="1" si="3">IF(P4=TRUE,IF(Q4&lt;&gt;"",Q4,NOW()),"")</f>
        <v/>
      </c>
      <c r="R4" s="108" t="b">
        <v>0</v>
      </c>
      <c r="S4" s="109" t="str">
        <f t="shared" ref="S4:S14" ca="1" si="4">IF(R4=TRUE,IF(S4&lt;&gt;"",S4,NOW()),"")</f>
        <v/>
      </c>
      <c r="T4" s="108" t="b">
        <v>0</v>
      </c>
      <c r="U4" s="109" t="str">
        <f t="shared" ref="U4:U14" ca="1" si="5">IF(T4=TRUE,IF(U4&lt;&gt;"",U4,NOW()),"")</f>
        <v/>
      </c>
      <c r="V4" s="161"/>
      <c r="W4" s="110" t="b">
        <v>1</v>
      </c>
      <c r="X4" s="162">
        <f t="shared" ref="X4:X14" ca="1" si="6">IF(W4=TRUE,IF(X4&lt;&gt;"",X4,NOW()),"")</f>
        <v>45672.355799999998</v>
      </c>
      <c r="Y4" s="163">
        <f t="shared" ref="Y4:Y14" ca="1" si="7">MIN(K4:X4)</f>
        <v>45672.334790000001</v>
      </c>
      <c r="Z4" s="163">
        <f t="shared" ref="Z4:Z14" ca="1" si="8">MAX(K4:X4)</f>
        <v>45672.355799999998</v>
      </c>
      <c r="AA4" s="164">
        <f t="shared" ref="AA4:AA14" ca="1" si="9">Z4-Y4</f>
        <v>2.1007939810000001E-2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/>
      <c r="E5" s="158">
        <v>1</v>
      </c>
      <c r="F5" s="158">
        <v>1</v>
      </c>
      <c r="G5" s="158"/>
      <c r="H5" s="159" t="s">
        <v>344</v>
      </c>
      <c r="I5" s="160"/>
      <c r="J5" s="108" t="b">
        <v>1</v>
      </c>
      <c r="K5" s="109">
        <f t="shared" ca="1" si="0"/>
        <v>45672.346339999996</v>
      </c>
      <c r="L5" s="108" t="b">
        <v>0</v>
      </c>
      <c r="M5" s="109" t="str">
        <f t="shared" ca="1" si="1"/>
        <v/>
      </c>
      <c r="N5" s="108" t="b">
        <v>0</v>
      </c>
      <c r="O5" s="109" t="str">
        <f t="shared" ca="1" si="2"/>
        <v/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45672.350059999997</v>
      </c>
      <c r="V5" s="161" t="s">
        <v>29</v>
      </c>
      <c r="W5" s="110" t="b">
        <v>1</v>
      </c>
      <c r="X5" s="162">
        <f t="shared" ca="1" si="6"/>
        <v>45672.358119999997</v>
      </c>
      <c r="Y5" s="163">
        <f t="shared" ca="1" si="7"/>
        <v>45672.346339999996</v>
      </c>
      <c r="Z5" s="163">
        <f t="shared" ca="1" si="8"/>
        <v>45672.358119999997</v>
      </c>
      <c r="AA5" s="164">
        <f t="shared" ca="1" si="9"/>
        <v>1.177751157E-2</v>
      </c>
      <c r="AB5" s="111"/>
      <c r="AC5" s="114" t="s">
        <v>29</v>
      </c>
      <c r="AD5" s="115" t="str">
        <f>IFERROR( CHOOSE(MATCH(AC5,#REF!, 0),#REF!,#REF!,#REF!,#REF!,#REF!,#REF!,#REF!,#REF!,#REF!,#REF!,#REF!,#REF!,#REF!), "")</f>
        <v/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/>
      <c r="E6" s="158">
        <v>1</v>
      </c>
      <c r="F6" s="158">
        <v>2</v>
      </c>
      <c r="G6" s="158"/>
      <c r="H6" s="169" t="s">
        <v>345</v>
      </c>
      <c r="I6" s="160" t="s">
        <v>346</v>
      </c>
      <c r="J6" s="108" t="b">
        <v>1</v>
      </c>
      <c r="K6" s="109">
        <f t="shared" ca="1" si="0"/>
        <v>45672.353580000003</v>
      </c>
      <c r="L6" s="108" t="b">
        <v>0</v>
      </c>
      <c r="M6" s="109" t="str">
        <f t="shared" ca="1" si="1"/>
        <v/>
      </c>
      <c r="N6" s="108" t="b">
        <v>0</v>
      </c>
      <c r="O6" s="109" t="str">
        <f t="shared" ca="1" si="2"/>
        <v/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45672.373509999998</v>
      </c>
      <c r="V6" s="161" t="s">
        <v>29</v>
      </c>
      <c r="W6" s="110" t="b">
        <v>1</v>
      </c>
      <c r="X6" s="162">
        <f t="shared" ca="1" si="6"/>
        <v>45672.386870000002</v>
      </c>
      <c r="Y6" s="163">
        <f t="shared" ca="1" si="7"/>
        <v>45672.353580000003</v>
      </c>
      <c r="Z6" s="163">
        <f t="shared" ca="1" si="8"/>
        <v>45672.386870000002</v>
      </c>
      <c r="AA6" s="164">
        <f t="shared" ca="1" si="9"/>
        <v>3.3290532409999997E-2</v>
      </c>
      <c r="AB6" s="111"/>
      <c r="AC6" s="114" t="s">
        <v>23</v>
      </c>
      <c r="AD6" s="115" t="str">
        <f>IFERROR( CHOOSE(MATCH(AC6,#REF!, 0),#REF!,#REF!,#REF!,#REF!,#REF!,#REF!,#REF!,#REF!,#REF!,#REF!,#REF!,#REF!,#REF!), "")</f>
        <v/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2</v>
      </c>
      <c r="C7" s="158"/>
      <c r="D7" s="158"/>
      <c r="E7" s="158"/>
      <c r="F7" s="158"/>
      <c r="G7" s="158"/>
      <c r="H7" s="178" t="s">
        <v>347</v>
      </c>
      <c r="I7" s="160" t="s">
        <v>186</v>
      </c>
      <c r="J7" s="108" t="b">
        <v>1</v>
      </c>
      <c r="K7" s="109">
        <f t="shared" ca="1" si="0"/>
        <v>45672.35701</v>
      </c>
      <c r="L7" s="108" t="b">
        <v>1</v>
      </c>
      <c r="M7" s="109">
        <f t="shared" ca="1" si="1"/>
        <v>45672.36105</v>
      </c>
      <c r="N7" s="108" t="b">
        <v>1</v>
      </c>
      <c r="O7" s="109">
        <f t="shared" ca="1" si="2"/>
        <v>45672.380899999996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45672.39114</v>
      </c>
      <c r="V7" s="161" t="s">
        <v>34</v>
      </c>
      <c r="W7" s="110" t="b">
        <v>1</v>
      </c>
      <c r="X7" s="162">
        <f t="shared" ca="1" si="6"/>
        <v>45674.406239999997</v>
      </c>
      <c r="Y7" s="163">
        <f t="shared" ca="1" si="7"/>
        <v>45672.35701</v>
      </c>
      <c r="Z7" s="163">
        <f t="shared" ca="1" si="8"/>
        <v>45674.406239999997</v>
      </c>
      <c r="AA7" s="164">
        <f t="shared" ca="1" si="9"/>
        <v>2.0492345599999999</v>
      </c>
      <c r="AB7" s="111"/>
      <c r="AC7" s="114" t="s">
        <v>34</v>
      </c>
      <c r="AD7" s="116" t="str">
        <f>IFERROR( CHOOSE(MATCH(AC7,#REF!, 0),#REF!,#REF!,#REF!,#REF!,#REF!,#REF!,#REF!,#REF!,#REF!,#REF!,#REF!,#REF!,#REF!), "")</f>
        <v/>
      </c>
      <c r="AE7" s="168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30" customHeight="1" x14ac:dyDescent="0.45">
      <c r="A8" s="157"/>
      <c r="B8" s="158">
        <v>2</v>
      </c>
      <c r="C8" s="158"/>
      <c r="D8" s="158"/>
      <c r="E8" s="158"/>
      <c r="F8" s="158"/>
      <c r="G8" s="158"/>
      <c r="H8" s="117" t="s">
        <v>348</v>
      </c>
      <c r="I8" s="160" t="s">
        <v>349</v>
      </c>
      <c r="J8" s="108" t="b">
        <v>1</v>
      </c>
      <c r="K8" s="109">
        <f t="shared" ca="1" si="0"/>
        <v>45672.372949999997</v>
      </c>
      <c r="L8" s="108" t="b">
        <v>1</v>
      </c>
      <c r="M8" s="109">
        <f t="shared" ca="1" si="1"/>
        <v>45674.393880000003</v>
      </c>
      <c r="N8" s="108" t="b">
        <v>1</v>
      </c>
      <c r="O8" s="109">
        <f t="shared" ca="1" si="2"/>
        <v>45674.393880000003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45672.380590000001</v>
      </c>
      <c r="V8" s="161" t="s">
        <v>29</v>
      </c>
      <c r="W8" s="110" t="b">
        <v>1</v>
      </c>
      <c r="X8" s="162">
        <f t="shared" ca="1" si="6"/>
        <v>45674.408869999999</v>
      </c>
      <c r="Y8" s="163">
        <f t="shared" ca="1" si="7"/>
        <v>45672.372949999997</v>
      </c>
      <c r="Z8" s="163">
        <f t="shared" ca="1" si="8"/>
        <v>45674.408869999999</v>
      </c>
      <c r="AA8" s="164">
        <f t="shared" ca="1" si="9"/>
        <v>2.0359173730000002</v>
      </c>
      <c r="AB8" s="111"/>
      <c r="AC8" s="114" t="s">
        <v>37</v>
      </c>
      <c r="AD8" s="116" t="str">
        <f>IFERROR( CHOOSE(MATCH(AC8,#REF!, 0),#REF!,#REF!,#REF!,#REF!,#REF!,#REF!,#REF!,#REF!,#REF!,#REF!,#REF!,#REF!,#REF!), "")</f>
        <v/>
      </c>
      <c r="AE8" s="171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1</v>
      </c>
      <c r="C9" s="158"/>
      <c r="D9" s="158"/>
      <c r="E9" s="158"/>
      <c r="F9" s="158"/>
      <c r="G9" s="158"/>
      <c r="H9" s="134" t="s">
        <v>350</v>
      </c>
      <c r="I9" s="179"/>
      <c r="J9" s="108" t="b">
        <v>1</v>
      </c>
      <c r="K9" s="109">
        <f t="shared" ca="1" si="0"/>
        <v>45672.375189999999</v>
      </c>
      <c r="L9" s="108" t="b">
        <v>1</v>
      </c>
      <c r="M9" s="109">
        <f t="shared" ca="1" si="1"/>
        <v>45672.376629999999</v>
      </c>
      <c r="N9" s="108" t="b">
        <v>1</v>
      </c>
      <c r="O9" s="109">
        <f t="shared" ca="1" si="2"/>
        <v>45674.40062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45674.404159999998</v>
      </c>
      <c r="V9" s="161" t="s">
        <v>29</v>
      </c>
      <c r="W9" s="110" t="b">
        <v>1</v>
      </c>
      <c r="X9" s="162">
        <f t="shared" ca="1" si="6"/>
        <v>45674.42757</v>
      </c>
      <c r="Y9" s="163">
        <f t="shared" ca="1" si="7"/>
        <v>45672.375189999999</v>
      </c>
      <c r="Z9" s="163">
        <f t="shared" ca="1" si="8"/>
        <v>45674.42757</v>
      </c>
      <c r="AA9" s="164">
        <f t="shared" ca="1" si="9"/>
        <v>2.0523745600000001</v>
      </c>
      <c r="AB9" s="111"/>
      <c r="AC9" s="114" t="s">
        <v>40</v>
      </c>
      <c r="AD9" s="116" t="str">
        <f>IFERROR( CHOOSE(MATCH(AC9,#REF!, 0),#REF!,#REF!,#REF!,#REF!,#REF!,#REF!,#REF!,#REF!,#REF!,#REF!,#REF!,#REF!,#REF!), "")</f>
        <v/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/>
      <c r="E10" s="158">
        <v>1</v>
      </c>
      <c r="F10" s="158">
        <v>3</v>
      </c>
      <c r="G10" s="158"/>
      <c r="H10" s="169" t="s">
        <v>351</v>
      </c>
      <c r="I10" s="160" t="s">
        <v>92</v>
      </c>
      <c r="J10" s="108" t="b">
        <v>1</v>
      </c>
      <c r="K10" s="109">
        <f t="shared" ca="1" si="0"/>
        <v>45672.38164</v>
      </c>
      <c r="L10" s="108" t="b">
        <v>0</v>
      </c>
      <c r="M10" s="109" t="str">
        <f t="shared" ca="1" si="1"/>
        <v/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45672.39647</v>
      </c>
      <c r="V10" s="161" t="s">
        <v>37</v>
      </c>
      <c r="W10" s="110" t="b">
        <v>1</v>
      </c>
      <c r="X10" s="162">
        <f t="shared" ca="1" si="6"/>
        <v>45674.399340000004</v>
      </c>
      <c r="Y10" s="163">
        <f t="shared" ca="1" si="7"/>
        <v>45672.38164</v>
      </c>
      <c r="Z10" s="163">
        <f t="shared" ca="1" si="8"/>
        <v>45674.399340000004</v>
      </c>
      <c r="AA10" s="164">
        <f t="shared" ca="1" si="9"/>
        <v>2.0177032179999999</v>
      </c>
      <c r="AB10" s="174"/>
      <c r="AC10" s="114" t="s">
        <v>41</v>
      </c>
      <c r="AD10" s="119" t="str">
        <f>IFERROR( CHOOSE(MATCH(AC10,#REF!, 0),#REF!,#REF!,#REF!,#REF!,#REF!,#REF!,#REF!,#REF!,#REF!,#REF!,#REF!,#REF!,#REF!),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/>
      <c r="F11" s="158"/>
      <c r="G11" s="158">
        <v>1</v>
      </c>
      <c r="H11" s="159" t="s">
        <v>222</v>
      </c>
      <c r="I11" s="160" t="s">
        <v>352</v>
      </c>
      <c r="J11" s="108" t="b">
        <v>1</v>
      </c>
      <c r="K11" s="109">
        <f t="shared" ca="1" si="0"/>
        <v>45672.393660000002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45673.433250000002</v>
      </c>
      <c r="V11" s="161" t="s">
        <v>34</v>
      </c>
      <c r="W11" s="110" t="b">
        <v>1</v>
      </c>
      <c r="X11" s="162">
        <f t="shared" ca="1" si="6"/>
        <v>45674.41044</v>
      </c>
      <c r="Y11" s="163">
        <f t="shared" ca="1" si="7"/>
        <v>45672.393660000002</v>
      </c>
      <c r="Z11" s="163">
        <f t="shared" ca="1" si="8"/>
        <v>45674.41044</v>
      </c>
      <c r="AA11" s="164">
        <f t="shared" ca="1" si="9"/>
        <v>2.0167740969999999</v>
      </c>
      <c r="AB11" s="111"/>
      <c r="AC11" s="114" t="s">
        <v>42</v>
      </c>
      <c r="AD11" s="119" t="str">
        <f>IFERROR( CHOOSE(MATCH(AC11,#REF!, 0),#REF!,#REF!,#REF!,#REF!,#REF!,#REF!,#REF!,#REF!,#REF!,#REF!,#REF!,#REF!,#REF!), "")</f>
        <v/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/>
      <c r="C12" s="158"/>
      <c r="D12" s="158">
        <v>2</v>
      </c>
      <c r="E12" s="158">
        <v>1</v>
      </c>
      <c r="F12" s="158">
        <v>1</v>
      </c>
      <c r="G12" s="158"/>
      <c r="H12" s="178" t="s">
        <v>353</v>
      </c>
      <c r="I12" s="160"/>
      <c r="J12" s="108" t="b">
        <v>1</v>
      </c>
      <c r="K12" s="109">
        <f t="shared" ca="1" si="0"/>
        <v>45674.394359999998</v>
      </c>
      <c r="L12" s="108" t="b">
        <v>1</v>
      </c>
      <c r="M12" s="109">
        <f t="shared" ca="1" si="1"/>
        <v>45674.394789999998</v>
      </c>
      <c r="N12" s="108" t="b">
        <v>1</v>
      </c>
      <c r="O12" s="109">
        <f t="shared" ca="1" si="2"/>
        <v>45674.409449999999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45674.409469999999</v>
      </c>
      <c r="V12" s="161" t="s">
        <v>34</v>
      </c>
      <c r="W12" s="110" t="b">
        <v>1</v>
      </c>
      <c r="X12" s="162">
        <f t="shared" ca="1" si="6"/>
        <v>45674.42611</v>
      </c>
      <c r="Y12" s="163">
        <f t="shared" ca="1" si="7"/>
        <v>45674.394359999998</v>
      </c>
      <c r="Z12" s="163">
        <f t="shared" ca="1" si="8"/>
        <v>45674.42611</v>
      </c>
      <c r="AA12" s="164">
        <f t="shared" ca="1" si="9"/>
        <v>3.1749861109999999E-2</v>
      </c>
      <c r="AB12" s="145"/>
      <c r="AC12" s="114" t="s">
        <v>43</v>
      </c>
      <c r="AD12" s="119" t="str">
        <f>IFERROR( CHOOSE(MATCH(AC12,#REF!, 0),#REF!,#REF!,#REF!,#REF!,#REF!,#REF!,#REF!,#REF!,#REF!,#REF!,#REF!,#REF!,#REF!),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/>
      <c r="C13" s="158"/>
      <c r="D13" s="158">
        <v>1</v>
      </c>
      <c r="E13" s="158"/>
      <c r="F13" s="158"/>
      <c r="G13" s="158"/>
      <c r="H13" s="178" t="s">
        <v>354</v>
      </c>
      <c r="I13" s="160"/>
      <c r="J13" s="108" t="b">
        <v>1</v>
      </c>
      <c r="K13" s="109">
        <f t="shared" ca="1" si="0"/>
        <v>45674.417730000001</v>
      </c>
      <c r="L13" s="108" t="b">
        <v>1</v>
      </c>
      <c r="M13" s="109">
        <f t="shared" ca="1" si="1"/>
        <v>45674.417750000001</v>
      </c>
      <c r="N13" s="108" t="b">
        <v>1</v>
      </c>
      <c r="O13" s="109">
        <f t="shared" ca="1" si="2"/>
        <v>45674.423710000003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45674.424800000001</v>
      </c>
      <c r="V13" s="161" t="s">
        <v>29</v>
      </c>
      <c r="W13" s="110" t="b">
        <v>1</v>
      </c>
      <c r="X13" s="162">
        <f t="shared" ca="1" si="6"/>
        <v>45674.434500000003</v>
      </c>
      <c r="Y13" s="163">
        <f t="shared" ca="1" si="7"/>
        <v>45674.417730000001</v>
      </c>
      <c r="Z13" s="163">
        <f t="shared" ca="1" si="8"/>
        <v>45674.434500000003</v>
      </c>
      <c r="AA13" s="164">
        <f t="shared" ca="1" si="9"/>
        <v>1.6768148149999999E-2</v>
      </c>
      <c r="AB13" s="156"/>
      <c r="AC13" s="114" t="s">
        <v>44</v>
      </c>
      <c r="AD13" s="119" t="str">
        <f>IFERROR( CHOOSE(MATCH(AC13,#REF!, 0),#REF!,#REF!,#REF!,#REF!,#REF!,#REF!,#REF!,#REF!,#REF!,#REF!,#REF!,#REF!,#REF!),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>
        <v>2</v>
      </c>
      <c r="G14" s="158"/>
      <c r="H14" s="169" t="s">
        <v>222</v>
      </c>
      <c r="I14" s="160" t="s">
        <v>202</v>
      </c>
      <c r="J14" s="108" t="b">
        <v>1</v>
      </c>
      <c r="K14" s="109">
        <f t="shared" ca="1" si="0"/>
        <v>45674.452799999999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45674.452819999999</v>
      </c>
      <c r="V14" s="161" t="s">
        <v>34</v>
      </c>
      <c r="W14" s="110" t="b">
        <v>1</v>
      </c>
      <c r="X14" s="162">
        <f t="shared" ca="1" si="6"/>
        <v>45674.459159999999</v>
      </c>
      <c r="Y14" s="163">
        <f t="shared" ca="1" si="7"/>
        <v>45674.452799999999</v>
      </c>
      <c r="Z14" s="163">
        <f t="shared" ca="1" si="8"/>
        <v>45674.459159999999</v>
      </c>
      <c r="AA14" s="164">
        <f t="shared" ca="1" si="9"/>
        <v>6.3606249970000004E-3</v>
      </c>
      <c r="AB14" s="120"/>
      <c r="AC14" s="114" t="s">
        <v>45</v>
      </c>
      <c r="AD14" s="119" t="str">
        <f>IFERROR( CHOOSE(MATCH(AC14,#REF!, 0),#REF!,#REF!,#REF!,#REF!,#REF!,#REF!,#REF!,#REF!,#REF!,#REF!,#REF!,#REF!,#REF!),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15.5" x14ac:dyDescent="0.35">
      <c r="A15" s="185"/>
      <c r="B15" s="107"/>
      <c r="C15" s="107"/>
      <c r="D15" s="107"/>
      <c r="E15" s="107"/>
      <c r="F15" s="107"/>
      <c r="G15" s="107"/>
      <c r="H15" s="107"/>
      <c r="I15" s="185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3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15.5" x14ac:dyDescent="0.35">
      <c r="A16" s="185"/>
      <c r="B16" s="107"/>
      <c r="C16" s="107"/>
      <c r="D16" s="107"/>
      <c r="E16" s="107"/>
      <c r="F16" s="107"/>
      <c r="G16" s="107"/>
      <c r="H16" s="107"/>
      <c r="I16" s="185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38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15.5" x14ac:dyDescent="0.35">
      <c r="A17" s="185"/>
      <c r="B17" s="107"/>
      <c r="C17" s="107"/>
      <c r="D17" s="107"/>
      <c r="E17" s="107"/>
      <c r="F17" s="107"/>
      <c r="G17" s="107"/>
      <c r="H17" s="107"/>
      <c r="I17" s="185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38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15.5" x14ac:dyDescent="0.35">
      <c r="A18" s="185"/>
      <c r="B18" s="107"/>
      <c r="C18" s="107"/>
      <c r="D18" s="107"/>
      <c r="E18" s="107"/>
      <c r="F18" s="107"/>
      <c r="G18" s="107"/>
      <c r="H18" s="107"/>
      <c r="I18" s="185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38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15.5" x14ac:dyDescent="0.35">
      <c r="A19" s="185"/>
      <c r="B19" s="107"/>
      <c r="C19" s="107"/>
      <c r="D19" s="107"/>
      <c r="E19" s="107"/>
      <c r="F19" s="107"/>
      <c r="G19" s="107"/>
      <c r="H19" s="107"/>
      <c r="I19" s="185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38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15.5" x14ac:dyDescent="0.35">
      <c r="A20" s="185"/>
      <c r="B20" s="107"/>
      <c r="C20" s="107"/>
      <c r="D20" s="107"/>
      <c r="E20" s="107"/>
      <c r="F20" s="107"/>
      <c r="G20" s="107"/>
      <c r="H20" s="107"/>
      <c r="I20" s="185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38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15.5" x14ac:dyDescent="0.35">
      <c r="A21" s="185"/>
      <c r="B21" s="107"/>
      <c r="C21" s="107"/>
      <c r="D21" s="107"/>
      <c r="E21" s="107"/>
      <c r="F21" s="107"/>
      <c r="G21" s="107"/>
      <c r="H21" s="107"/>
      <c r="I21" s="185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38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15.5" x14ac:dyDescent="0.35">
      <c r="A22" s="185"/>
      <c r="B22" s="107"/>
      <c r="C22" s="107"/>
      <c r="D22" s="107"/>
      <c r="E22" s="107"/>
      <c r="F22" s="107"/>
      <c r="G22" s="107"/>
      <c r="H22" s="107"/>
      <c r="I22" s="185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38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15.5" x14ac:dyDescent="0.35">
      <c r="A23" s="185"/>
      <c r="B23" s="107"/>
      <c r="C23" s="107"/>
      <c r="D23" s="107"/>
      <c r="E23" s="107"/>
      <c r="F23" s="107"/>
      <c r="G23" s="107"/>
      <c r="H23" s="107"/>
      <c r="I23" s="185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38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15.5" x14ac:dyDescent="0.35">
      <c r="A24" s="185"/>
      <c r="B24" s="107"/>
      <c r="C24" s="107"/>
      <c r="D24" s="107"/>
      <c r="E24" s="107"/>
      <c r="F24" s="107"/>
      <c r="G24" s="107"/>
      <c r="H24" s="107"/>
      <c r="I24" s="185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38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15.5" x14ac:dyDescent="0.35">
      <c r="A25" s="185"/>
      <c r="B25" s="107"/>
      <c r="C25" s="107"/>
      <c r="D25" s="107"/>
      <c r="E25" s="107"/>
      <c r="F25" s="107"/>
      <c r="G25" s="107"/>
      <c r="H25" s="107"/>
      <c r="I25" s="185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38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15.5" x14ac:dyDescent="0.35">
      <c r="A26" s="185"/>
      <c r="B26" s="107"/>
      <c r="C26" s="107"/>
      <c r="D26" s="107"/>
      <c r="E26" s="107"/>
      <c r="F26" s="107"/>
      <c r="G26" s="107"/>
      <c r="H26" s="107"/>
      <c r="I26" s="185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38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15.5" x14ac:dyDescent="0.35">
      <c r="A27" s="185"/>
      <c r="B27" s="107"/>
      <c r="C27" s="107"/>
      <c r="D27" s="107"/>
      <c r="E27" s="107"/>
      <c r="F27" s="107"/>
      <c r="G27" s="107"/>
      <c r="H27" s="107"/>
      <c r="I27" s="185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38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15.5" x14ac:dyDescent="0.35">
      <c r="A28" s="185"/>
      <c r="B28" s="107"/>
      <c r="C28" s="107"/>
      <c r="D28" s="107"/>
      <c r="E28" s="107"/>
      <c r="F28" s="107"/>
      <c r="G28" s="107"/>
      <c r="H28" s="107"/>
      <c r="I28" s="185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38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15.5" x14ac:dyDescent="0.35">
      <c r="A29" s="185"/>
      <c r="B29" s="107"/>
      <c r="C29" s="107"/>
      <c r="D29" s="107"/>
      <c r="E29" s="107"/>
      <c r="F29" s="107"/>
      <c r="G29" s="107"/>
      <c r="H29" s="107"/>
      <c r="I29" s="185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38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185"/>
      <c r="B30" s="107"/>
      <c r="C30" s="107"/>
      <c r="D30" s="107"/>
      <c r="E30" s="107"/>
      <c r="F30" s="107"/>
      <c r="G30" s="107"/>
      <c r="H30" s="107"/>
      <c r="I30" s="185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38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185"/>
      <c r="B31" s="107"/>
      <c r="C31" s="107"/>
      <c r="D31" s="107"/>
      <c r="E31" s="107"/>
      <c r="F31" s="107"/>
      <c r="G31" s="107"/>
      <c r="H31" s="107"/>
      <c r="I31" s="185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38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185"/>
      <c r="B32" s="107"/>
      <c r="C32" s="107"/>
      <c r="D32" s="107"/>
      <c r="E32" s="107"/>
      <c r="F32" s="107"/>
      <c r="G32" s="107"/>
      <c r="H32" s="107"/>
      <c r="I32" s="185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38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185"/>
      <c r="B33" s="107"/>
      <c r="C33" s="107"/>
      <c r="D33" s="107"/>
      <c r="E33" s="107"/>
      <c r="F33" s="107"/>
      <c r="G33" s="107"/>
      <c r="H33" s="107"/>
      <c r="I33" s="185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38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185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38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185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38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185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38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185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38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</row>
    <row r="727" spans="1:42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185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38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</row>
    <row r="728" spans="1:42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185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38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</row>
    <row r="729" spans="1:42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185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38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</row>
    <row r="730" spans="1:42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185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38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</row>
    <row r="731" spans="1:42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185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38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</row>
    <row r="732" spans="1:42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185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38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</row>
    <row r="733" spans="1:42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185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38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</row>
    <row r="734" spans="1:42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185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38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</row>
    <row r="735" spans="1:42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185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38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</row>
    <row r="736" spans="1:42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185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38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</row>
    <row r="737" spans="1:42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185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38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</row>
    <row r="738" spans="1:42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185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38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</row>
    <row r="739" spans="1:42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185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38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</row>
    <row r="740" spans="1:42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185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38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</row>
    <row r="741" spans="1:42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185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38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</row>
    <row r="742" spans="1:42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185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38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</row>
    <row r="743" spans="1:42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185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38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</row>
    <row r="744" spans="1:42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185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38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</row>
    <row r="745" spans="1:42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185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38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</row>
    <row r="746" spans="1:42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185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38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</row>
    <row r="747" spans="1:42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185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38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</row>
    <row r="748" spans="1:42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185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38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</row>
    <row r="749" spans="1:42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185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38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</row>
    <row r="750" spans="1:42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185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38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</row>
    <row r="751" spans="1:42" ht="15.5" x14ac:dyDescent="0.35">
      <c r="A751" s="185"/>
      <c r="B751" s="107"/>
      <c r="C751" s="107"/>
      <c r="D751" s="107"/>
      <c r="E751" s="107"/>
      <c r="F751" s="107"/>
      <c r="G751" s="107"/>
      <c r="H751" s="107"/>
      <c r="I751" s="185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38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</row>
    <row r="752" spans="1:42" ht="15.5" x14ac:dyDescent="0.35">
      <c r="A752" s="185"/>
      <c r="B752" s="107"/>
      <c r="C752" s="107"/>
      <c r="D752" s="107"/>
      <c r="E752" s="107"/>
      <c r="F752" s="107"/>
      <c r="G752" s="107"/>
      <c r="H752" s="107"/>
      <c r="I752" s="185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38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</row>
    <row r="753" spans="1:42" ht="15.5" x14ac:dyDescent="0.35">
      <c r="A753" s="185"/>
      <c r="B753" s="107"/>
      <c r="C753" s="107"/>
      <c r="D753" s="107"/>
      <c r="E753" s="107"/>
      <c r="F753" s="107"/>
      <c r="G753" s="107"/>
      <c r="H753" s="107"/>
      <c r="I753" s="185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38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</row>
    <row r="754" spans="1:42" ht="15.5" x14ac:dyDescent="0.35">
      <c r="A754" s="185"/>
      <c r="B754" s="107"/>
      <c r="C754" s="107"/>
      <c r="D754" s="107"/>
      <c r="E754" s="107"/>
      <c r="F754" s="107"/>
      <c r="G754" s="107"/>
      <c r="H754" s="107"/>
      <c r="I754" s="185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38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</row>
    <row r="755" spans="1:42" ht="15.5" x14ac:dyDescent="0.35">
      <c r="A755" s="185"/>
      <c r="B755" s="107"/>
      <c r="C755" s="107"/>
      <c r="D755" s="107"/>
      <c r="E755" s="107"/>
      <c r="F755" s="107"/>
      <c r="G755" s="107"/>
      <c r="H755" s="107"/>
      <c r="I755" s="185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38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</row>
    <row r="756" spans="1:42" ht="15.5" x14ac:dyDescent="0.35">
      <c r="A756" s="185"/>
      <c r="B756" s="107"/>
      <c r="C756" s="107"/>
      <c r="D756" s="107"/>
      <c r="E756" s="107"/>
      <c r="F756" s="107"/>
      <c r="G756" s="107"/>
      <c r="H756" s="107"/>
      <c r="I756" s="185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38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</row>
    <row r="757" spans="1:42" ht="15.5" x14ac:dyDescent="0.35">
      <c r="A757" s="185"/>
      <c r="B757" s="107"/>
      <c r="C757" s="107"/>
      <c r="D757" s="107"/>
      <c r="E757" s="107"/>
      <c r="F757" s="107"/>
      <c r="G757" s="107"/>
      <c r="H757" s="107"/>
      <c r="I757" s="185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38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</row>
    <row r="758" spans="1:42" ht="15.5" x14ac:dyDescent="0.35">
      <c r="A758" s="185"/>
      <c r="B758" s="107"/>
      <c r="C758" s="107"/>
      <c r="D758" s="107"/>
      <c r="E758" s="107"/>
      <c r="F758" s="107"/>
      <c r="G758" s="107"/>
      <c r="H758" s="107"/>
      <c r="I758" s="185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38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</row>
    <row r="759" spans="1:42" ht="15.5" x14ac:dyDescent="0.35">
      <c r="A759" s="185"/>
      <c r="B759" s="107"/>
      <c r="C759" s="107"/>
      <c r="D759" s="107"/>
      <c r="E759" s="107"/>
      <c r="F759" s="107"/>
      <c r="G759" s="107"/>
      <c r="H759" s="107"/>
      <c r="I759" s="185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38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</row>
    <row r="760" spans="1:42" ht="15.5" x14ac:dyDescent="0.35">
      <c r="A760" s="185"/>
      <c r="B760" s="107"/>
      <c r="C760" s="107"/>
      <c r="D760" s="107"/>
      <c r="E760" s="107"/>
      <c r="F760" s="107"/>
      <c r="G760" s="107"/>
      <c r="H760" s="107"/>
      <c r="I760" s="185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38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</row>
    <row r="761" spans="1:42" ht="15.5" x14ac:dyDescent="0.35">
      <c r="A761" s="185"/>
      <c r="B761" s="107"/>
      <c r="C761" s="107"/>
      <c r="D761" s="107"/>
      <c r="E761" s="107"/>
      <c r="F761" s="107"/>
      <c r="G761" s="107"/>
      <c r="H761" s="107"/>
      <c r="I761" s="185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38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</row>
    <row r="762" spans="1:42" ht="15.5" x14ac:dyDescent="0.35">
      <c r="A762" s="185"/>
      <c r="B762" s="107"/>
      <c r="C762" s="107"/>
      <c r="D762" s="107"/>
      <c r="E762" s="107"/>
      <c r="F762" s="107"/>
      <c r="G762" s="107"/>
      <c r="H762" s="107"/>
      <c r="I762" s="185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38"/>
      <c r="AF762" s="107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</row>
    <row r="763" spans="1:42" ht="15.5" x14ac:dyDescent="0.35">
      <c r="A763" s="185"/>
      <c r="B763" s="107"/>
      <c r="C763" s="107"/>
      <c r="D763" s="107"/>
      <c r="E763" s="107"/>
      <c r="F763" s="107"/>
      <c r="G763" s="107"/>
      <c r="H763" s="107"/>
      <c r="I763" s="185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38"/>
      <c r="AF763" s="107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</row>
    <row r="764" spans="1:42" ht="15.5" x14ac:dyDescent="0.35">
      <c r="A764" s="185"/>
      <c r="B764" s="107"/>
      <c r="C764" s="107"/>
      <c r="D764" s="107"/>
      <c r="E764" s="107"/>
      <c r="F764" s="107"/>
      <c r="G764" s="107"/>
      <c r="H764" s="107"/>
      <c r="I764" s="185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38"/>
      <c r="AF764" s="107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</row>
    <row r="765" spans="1:42" ht="15.5" x14ac:dyDescent="0.35">
      <c r="A765" s="185"/>
      <c r="B765" s="107"/>
      <c r="C765" s="107"/>
      <c r="D765" s="107"/>
      <c r="E765" s="107"/>
      <c r="F765" s="107"/>
      <c r="G765" s="107"/>
      <c r="H765" s="107"/>
      <c r="I765" s="185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38"/>
      <c r="AF765" s="107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</row>
    <row r="766" spans="1:42" ht="15.5" x14ac:dyDescent="0.35">
      <c r="A766" s="185"/>
      <c r="B766" s="107"/>
      <c r="C766" s="107"/>
      <c r="D766" s="107"/>
      <c r="E766" s="107"/>
      <c r="F766" s="107"/>
      <c r="G766" s="107"/>
      <c r="H766" s="107"/>
      <c r="I766" s="185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38"/>
      <c r="AF766" s="107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</row>
    <row r="767" spans="1:42" ht="15.5" x14ac:dyDescent="0.35">
      <c r="A767" s="185"/>
      <c r="B767" s="107"/>
      <c r="C767" s="107"/>
      <c r="D767" s="107"/>
      <c r="E767" s="107"/>
      <c r="F767" s="107"/>
      <c r="G767" s="107"/>
      <c r="H767" s="107"/>
      <c r="I767" s="185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38"/>
      <c r="AF767" s="107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</row>
    <row r="768" spans="1:42" ht="15.5" x14ac:dyDescent="0.35">
      <c r="A768" s="185"/>
      <c r="B768" s="107"/>
      <c r="C768" s="107"/>
      <c r="D768" s="107"/>
      <c r="E768" s="107"/>
      <c r="F768" s="107"/>
      <c r="G768" s="107"/>
      <c r="H768" s="107"/>
      <c r="I768" s="185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38"/>
      <c r="AF768" s="107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</row>
    <row r="769" spans="1:42" ht="15.5" x14ac:dyDescent="0.35">
      <c r="A769" s="185"/>
      <c r="B769" s="107"/>
      <c r="C769" s="107"/>
      <c r="D769" s="107"/>
      <c r="E769" s="107"/>
      <c r="F769" s="107"/>
      <c r="G769" s="107"/>
      <c r="H769" s="107"/>
      <c r="I769" s="185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38"/>
      <c r="AF769" s="107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</row>
    <row r="770" spans="1:42" ht="15.5" x14ac:dyDescent="0.35">
      <c r="A770" s="185"/>
      <c r="B770" s="107"/>
      <c r="C770" s="107"/>
      <c r="D770" s="107"/>
      <c r="E770" s="107"/>
      <c r="F770" s="107"/>
      <c r="G770" s="107"/>
      <c r="H770" s="107"/>
      <c r="I770" s="185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38"/>
      <c r="AF770" s="107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</row>
    <row r="771" spans="1:42" ht="15.5" x14ac:dyDescent="0.35">
      <c r="A771" s="185"/>
      <c r="B771" s="107"/>
      <c r="C771" s="107"/>
      <c r="D771" s="107"/>
      <c r="E771" s="107"/>
      <c r="F771" s="107"/>
      <c r="G771" s="107"/>
      <c r="H771" s="107"/>
      <c r="I771" s="185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38"/>
      <c r="AF771" s="107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</row>
    <row r="772" spans="1:42" ht="15.5" x14ac:dyDescent="0.35">
      <c r="A772" s="185"/>
      <c r="B772" s="107"/>
      <c r="C772" s="107"/>
      <c r="D772" s="107"/>
      <c r="E772" s="107"/>
      <c r="F772" s="107"/>
      <c r="G772" s="107"/>
      <c r="H772" s="107"/>
      <c r="I772" s="185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38"/>
      <c r="AF772" s="107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</row>
    <row r="773" spans="1:42" ht="15.5" x14ac:dyDescent="0.35">
      <c r="A773" s="185"/>
      <c r="B773" s="107"/>
      <c r="C773" s="107"/>
      <c r="D773" s="107"/>
      <c r="E773" s="107"/>
      <c r="F773" s="107"/>
      <c r="G773" s="107"/>
      <c r="H773" s="107"/>
      <c r="I773" s="185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38"/>
      <c r="AF773" s="107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</row>
    <row r="774" spans="1:42" ht="15.5" x14ac:dyDescent="0.35">
      <c r="A774" s="185"/>
      <c r="B774" s="107"/>
      <c r="C774" s="107"/>
      <c r="D774" s="107"/>
      <c r="E774" s="107"/>
      <c r="F774" s="107"/>
      <c r="G774" s="107"/>
      <c r="H774" s="107"/>
      <c r="I774" s="185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38"/>
      <c r="AF774" s="107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</row>
    <row r="775" spans="1:42" ht="15.5" x14ac:dyDescent="0.35">
      <c r="A775" s="185"/>
      <c r="B775" s="107"/>
      <c r="C775" s="107"/>
      <c r="D775" s="107"/>
      <c r="E775" s="107"/>
      <c r="F775" s="107"/>
      <c r="G775" s="107"/>
      <c r="H775" s="107"/>
      <c r="I775" s="185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38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</row>
    <row r="776" spans="1:42" ht="15.5" x14ac:dyDescent="0.35">
      <c r="A776" s="185"/>
      <c r="B776" s="107"/>
      <c r="C776" s="107"/>
      <c r="D776" s="107"/>
      <c r="E776" s="107"/>
      <c r="F776" s="107"/>
      <c r="G776" s="107"/>
      <c r="H776" s="107"/>
      <c r="I776" s="185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38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</row>
    <row r="777" spans="1:42" ht="15.5" x14ac:dyDescent="0.35">
      <c r="A777" s="185"/>
      <c r="B777" s="107"/>
      <c r="C777" s="107"/>
      <c r="D777" s="107"/>
      <c r="E777" s="107"/>
      <c r="F777" s="107"/>
      <c r="G777" s="107"/>
      <c r="H777" s="107"/>
      <c r="I777" s="185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38"/>
      <c r="AF777" s="107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</row>
    <row r="778" spans="1:42" ht="15.5" x14ac:dyDescent="0.35">
      <c r="A778" s="185"/>
      <c r="B778" s="107"/>
      <c r="C778" s="107"/>
      <c r="D778" s="107"/>
      <c r="E778" s="107"/>
      <c r="F778" s="107"/>
      <c r="G778" s="107"/>
      <c r="H778" s="107"/>
      <c r="I778" s="185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38"/>
      <c r="AF778" s="107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</row>
    <row r="779" spans="1:42" ht="15.5" x14ac:dyDescent="0.35">
      <c r="A779" s="185"/>
      <c r="B779" s="107"/>
      <c r="C779" s="107"/>
      <c r="D779" s="107"/>
      <c r="E779" s="107"/>
      <c r="F779" s="107"/>
      <c r="G779" s="107"/>
      <c r="H779" s="107"/>
      <c r="I779" s="185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38"/>
      <c r="AF779" s="107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</row>
    <row r="780" spans="1:42" ht="15.5" x14ac:dyDescent="0.35">
      <c r="A780" s="185"/>
      <c r="B780" s="107"/>
      <c r="C780" s="107"/>
      <c r="D780" s="107"/>
      <c r="E780" s="107"/>
      <c r="F780" s="107"/>
      <c r="G780" s="107"/>
      <c r="H780" s="107"/>
      <c r="I780" s="185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38"/>
      <c r="AF780" s="107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</row>
    <row r="781" spans="1:42" ht="15.5" x14ac:dyDescent="0.35">
      <c r="A781" s="185"/>
      <c r="B781" s="107"/>
      <c r="C781" s="107"/>
      <c r="D781" s="107"/>
      <c r="E781" s="107"/>
      <c r="F781" s="107"/>
      <c r="G781" s="107"/>
      <c r="H781" s="107"/>
      <c r="I781" s="185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38"/>
      <c r="AF781" s="107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</row>
    <row r="782" spans="1:42" ht="15.5" x14ac:dyDescent="0.35">
      <c r="A782" s="185"/>
      <c r="B782" s="107"/>
      <c r="C782" s="107"/>
      <c r="D782" s="107"/>
      <c r="E782" s="107"/>
      <c r="F782" s="107"/>
      <c r="G782" s="107"/>
      <c r="H782" s="107"/>
      <c r="I782" s="185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38"/>
      <c r="AF782" s="107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</row>
    <row r="783" spans="1:42" ht="15.5" x14ac:dyDescent="0.35">
      <c r="A783" s="185"/>
      <c r="B783" s="107"/>
      <c r="C783" s="107"/>
      <c r="D783" s="107"/>
      <c r="E783" s="107"/>
      <c r="F783" s="107"/>
      <c r="G783" s="107"/>
      <c r="H783" s="107"/>
      <c r="I783" s="185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38"/>
      <c r="AF783" s="107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</row>
    <row r="784" spans="1:42" ht="15.5" x14ac:dyDescent="0.35">
      <c r="A784" s="185"/>
      <c r="B784" s="107"/>
      <c r="C784" s="107"/>
      <c r="D784" s="107"/>
      <c r="E784" s="107"/>
      <c r="F784" s="107"/>
      <c r="G784" s="107"/>
      <c r="H784" s="107"/>
      <c r="I784" s="185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38"/>
      <c r="AF784" s="107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</row>
    <row r="785" spans="1:42" ht="15.5" x14ac:dyDescent="0.35">
      <c r="A785" s="185"/>
      <c r="B785" s="107"/>
      <c r="C785" s="107"/>
      <c r="D785" s="107"/>
      <c r="E785" s="107"/>
      <c r="F785" s="107"/>
      <c r="G785" s="107"/>
      <c r="H785" s="107"/>
      <c r="I785" s="185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38"/>
      <c r="AF785" s="107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</row>
    <row r="786" spans="1:42" ht="15.5" x14ac:dyDescent="0.35">
      <c r="A786" s="185"/>
      <c r="B786" s="107"/>
      <c r="C786" s="107"/>
      <c r="D786" s="107"/>
      <c r="E786" s="107"/>
      <c r="F786" s="107"/>
      <c r="G786" s="107"/>
      <c r="H786" s="107"/>
      <c r="I786" s="185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38"/>
      <c r="AF786" s="107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</row>
    <row r="787" spans="1:42" ht="15.5" x14ac:dyDescent="0.35">
      <c r="A787" s="185"/>
      <c r="B787" s="107"/>
      <c r="C787" s="107"/>
      <c r="D787" s="107"/>
      <c r="E787" s="107"/>
      <c r="F787" s="107"/>
      <c r="G787" s="107"/>
      <c r="H787" s="107"/>
      <c r="I787" s="185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38"/>
      <c r="AF787" s="107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</row>
    <row r="788" spans="1:42" ht="15.5" x14ac:dyDescent="0.35">
      <c r="A788" s="185"/>
      <c r="B788" s="107"/>
      <c r="C788" s="107"/>
      <c r="D788" s="107"/>
      <c r="E788" s="107"/>
      <c r="F788" s="107"/>
      <c r="G788" s="107"/>
      <c r="H788" s="107"/>
      <c r="I788" s="185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38"/>
      <c r="AF788" s="107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</row>
    <row r="789" spans="1:42" ht="15.5" x14ac:dyDescent="0.35">
      <c r="A789" s="185"/>
      <c r="B789" s="107"/>
      <c r="C789" s="107"/>
      <c r="D789" s="107"/>
      <c r="E789" s="107"/>
      <c r="F789" s="107"/>
      <c r="G789" s="107"/>
      <c r="H789" s="107"/>
      <c r="I789" s="185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38"/>
      <c r="AF789" s="107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</row>
    <row r="790" spans="1:42" ht="15.5" x14ac:dyDescent="0.35">
      <c r="A790" s="185"/>
      <c r="B790" s="107"/>
      <c r="C790" s="107"/>
      <c r="D790" s="107"/>
      <c r="E790" s="107"/>
      <c r="F790" s="107"/>
      <c r="G790" s="107"/>
      <c r="H790" s="107"/>
      <c r="I790" s="185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38"/>
      <c r="AF790" s="107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</row>
    <row r="791" spans="1:42" ht="15.5" x14ac:dyDescent="0.35">
      <c r="A791" s="185"/>
      <c r="B791" s="107"/>
      <c r="C791" s="107"/>
      <c r="D791" s="107"/>
      <c r="E791" s="107"/>
      <c r="F791" s="107"/>
      <c r="G791" s="107"/>
      <c r="H791" s="107"/>
      <c r="I791" s="185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38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</row>
    <row r="792" spans="1:42" ht="15.5" x14ac:dyDescent="0.35">
      <c r="A792" s="185"/>
      <c r="B792" s="107"/>
      <c r="C792" s="107"/>
      <c r="D792" s="107"/>
      <c r="E792" s="107"/>
      <c r="F792" s="107"/>
      <c r="G792" s="107"/>
      <c r="H792" s="107"/>
      <c r="I792" s="185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38"/>
      <c r="AF792" s="107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</row>
    <row r="793" spans="1:42" ht="15.5" x14ac:dyDescent="0.35">
      <c r="A793" s="185"/>
      <c r="B793" s="107"/>
      <c r="C793" s="107"/>
      <c r="D793" s="107"/>
      <c r="E793" s="107"/>
      <c r="F793" s="107"/>
      <c r="G793" s="107"/>
      <c r="H793" s="107"/>
      <c r="I793" s="185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38"/>
      <c r="AF793" s="107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</row>
    <row r="794" spans="1:42" ht="15.5" x14ac:dyDescent="0.35">
      <c r="A794" s="185"/>
      <c r="B794" s="107"/>
      <c r="C794" s="107"/>
      <c r="D794" s="107"/>
      <c r="E794" s="107"/>
      <c r="F794" s="107"/>
      <c r="G794" s="107"/>
      <c r="H794" s="107"/>
      <c r="I794" s="185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38"/>
      <c r="AF794" s="107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</row>
    <row r="795" spans="1:42" ht="15.5" x14ac:dyDescent="0.35">
      <c r="A795" s="185"/>
      <c r="B795" s="107"/>
      <c r="C795" s="107"/>
      <c r="D795" s="107"/>
      <c r="E795" s="107"/>
      <c r="F795" s="107"/>
      <c r="G795" s="107"/>
      <c r="H795" s="107"/>
      <c r="I795" s="185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38"/>
      <c r="AF795" s="107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</row>
    <row r="796" spans="1:42" ht="15.5" x14ac:dyDescent="0.35">
      <c r="A796" s="185"/>
      <c r="B796" s="107"/>
      <c r="C796" s="107"/>
      <c r="D796" s="107"/>
      <c r="E796" s="107"/>
      <c r="F796" s="107"/>
      <c r="G796" s="107"/>
      <c r="H796" s="107"/>
      <c r="I796" s="185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38"/>
      <c r="AF796" s="107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</row>
    <row r="797" spans="1:42" ht="15.5" x14ac:dyDescent="0.35">
      <c r="A797" s="185"/>
      <c r="B797" s="107"/>
      <c r="C797" s="107"/>
      <c r="D797" s="107"/>
      <c r="E797" s="107"/>
      <c r="F797" s="107"/>
      <c r="G797" s="107"/>
      <c r="H797" s="107"/>
      <c r="I797" s="185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38"/>
      <c r="AF797" s="107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</row>
    <row r="798" spans="1:42" ht="15.5" x14ac:dyDescent="0.35">
      <c r="A798" s="185"/>
      <c r="B798" s="107"/>
      <c r="C798" s="107"/>
      <c r="D798" s="107"/>
      <c r="E798" s="107"/>
      <c r="F798" s="107"/>
      <c r="G798" s="107"/>
      <c r="H798" s="107"/>
      <c r="I798" s="185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38"/>
      <c r="AF798" s="107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</row>
    <row r="799" spans="1:42" ht="15.5" x14ac:dyDescent="0.35">
      <c r="A799" s="185"/>
      <c r="B799" s="107"/>
      <c r="C799" s="107"/>
      <c r="D799" s="107"/>
      <c r="E799" s="107"/>
      <c r="F799" s="107"/>
      <c r="G799" s="107"/>
      <c r="H799" s="107"/>
      <c r="I799" s="185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38"/>
      <c r="AF799" s="107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</row>
    <row r="800" spans="1:42" ht="15.5" x14ac:dyDescent="0.35">
      <c r="A800" s="186"/>
      <c r="I800" s="186"/>
      <c r="AC800" s="107"/>
      <c r="AD800" s="107"/>
      <c r="AE800" s="138"/>
      <c r="AF800" s="107"/>
    </row>
    <row r="801" spans="1:31" ht="15.5" x14ac:dyDescent="0.35">
      <c r="A801" s="186"/>
      <c r="I801" s="186"/>
      <c r="AE801" s="187"/>
    </row>
    <row r="802" spans="1:31" ht="15.5" x14ac:dyDescent="0.35">
      <c r="A802" s="186"/>
      <c r="I802" s="186"/>
      <c r="AE802" s="187"/>
    </row>
    <row r="803" spans="1:31" ht="15.5" x14ac:dyDescent="0.35">
      <c r="A803" s="186"/>
      <c r="I803" s="186"/>
      <c r="AE803" s="187"/>
    </row>
    <row r="804" spans="1:31" ht="15.5" x14ac:dyDescent="0.35">
      <c r="A804" s="186"/>
      <c r="I804" s="186"/>
      <c r="AE804" s="187"/>
    </row>
    <row r="805" spans="1:31" ht="15.5" x14ac:dyDescent="0.35">
      <c r="A805" s="186"/>
      <c r="I805" s="186"/>
      <c r="AE805" s="187"/>
    </row>
    <row r="806" spans="1:31" ht="15.5" x14ac:dyDescent="0.35">
      <c r="A806" s="186"/>
      <c r="I806" s="186"/>
      <c r="AE806" s="187"/>
    </row>
    <row r="807" spans="1:31" ht="15.5" x14ac:dyDescent="0.35">
      <c r="A807" s="186"/>
      <c r="I807" s="186"/>
      <c r="AE807" s="187"/>
    </row>
    <row r="808" spans="1:31" ht="15.5" x14ac:dyDescent="0.35">
      <c r="A808" s="186"/>
      <c r="I808" s="186"/>
      <c r="AE808" s="187"/>
    </row>
    <row r="809" spans="1:31" ht="15.5" x14ac:dyDescent="0.35">
      <c r="A809" s="186"/>
      <c r="I809" s="186"/>
      <c r="AE809" s="187"/>
    </row>
    <row r="810" spans="1:31" ht="15.5" x14ac:dyDescent="0.35">
      <c r="A810" s="186"/>
      <c r="I810" s="186"/>
      <c r="AE810" s="187"/>
    </row>
    <row r="811" spans="1:31" ht="15.5" x14ac:dyDescent="0.35">
      <c r="A811" s="186"/>
      <c r="I811" s="186"/>
      <c r="AE811" s="187"/>
    </row>
    <row r="812" spans="1:31" ht="15.5" x14ac:dyDescent="0.35">
      <c r="A812" s="186"/>
      <c r="I812" s="186"/>
      <c r="AE812" s="187"/>
    </row>
    <row r="813" spans="1:31" ht="15.5" x14ac:dyDescent="0.35">
      <c r="A813" s="186"/>
      <c r="I813" s="186"/>
      <c r="AE813" s="187"/>
    </row>
    <row r="814" spans="1:31" ht="15.5" x14ac:dyDescent="0.35">
      <c r="A814" s="186"/>
      <c r="I814" s="186"/>
      <c r="AE814" s="187"/>
    </row>
    <row r="815" spans="1:31" ht="15.5" x14ac:dyDescent="0.35">
      <c r="A815" s="186"/>
      <c r="I815" s="186"/>
      <c r="AE815" s="187"/>
    </row>
    <row r="816" spans="1:31" ht="15.5" x14ac:dyDescent="0.35">
      <c r="A816" s="186"/>
      <c r="I816" s="186"/>
      <c r="AE816" s="187"/>
    </row>
    <row r="817" spans="1:31" ht="15.5" x14ac:dyDescent="0.35">
      <c r="A817" s="186"/>
      <c r="I817" s="186"/>
      <c r="AE817" s="187"/>
    </row>
    <row r="818" spans="1:31" ht="15.5" x14ac:dyDescent="0.35">
      <c r="A818" s="186"/>
      <c r="I818" s="186"/>
      <c r="AE818" s="187"/>
    </row>
    <row r="819" spans="1:31" ht="15.5" x14ac:dyDescent="0.35">
      <c r="A819" s="186"/>
      <c r="I819" s="186"/>
      <c r="AE819" s="187"/>
    </row>
  </sheetData>
  <mergeCells count="10"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14">
    <cfRule type="notContainsBlanks" dxfId="129" priority="1">
      <formula>LEN(TRIM(O4))&gt;0</formula>
    </cfRule>
  </conditionalFormatting>
  <conditionalFormatting sqref="Q4:Q14">
    <cfRule type="notContainsBlanks" dxfId="128" priority="2">
      <formula>LEN(TRIM(Q4))&gt;0</formula>
    </cfRule>
  </conditionalFormatting>
  <conditionalFormatting sqref="S4:S14">
    <cfRule type="notContainsBlanks" dxfId="127" priority="3">
      <formula>LEN(TRIM(S4))&gt;0</formula>
    </cfRule>
  </conditionalFormatting>
  <conditionalFormatting sqref="U4:U14">
    <cfRule type="notContainsBlanks" dxfId="126" priority="4">
      <formula>LEN(TRIM(U4))&gt;0</formula>
    </cfRule>
  </conditionalFormatting>
  <conditionalFormatting sqref="V4:V14">
    <cfRule type="notContainsBlanks" dxfId="125" priority="5">
      <formula>LEN(TRIM(V4))&gt;0</formula>
    </cfRule>
  </conditionalFormatting>
  <conditionalFormatting sqref="AD5:AD14">
    <cfRule type="containsBlanks" dxfId="124" priority="6">
      <formula>LEN(TRIM(AD5))=0</formula>
    </cfRule>
  </conditionalFormatting>
  <conditionalFormatting sqref="AD5:AD14">
    <cfRule type="beginsWith" dxfId="123" priority="7" operator="beginsWith" text="Front">
      <formula>LEFT((AD5),LEN("Front"))=("Front")</formula>
    </cfRule>
  </conditionalFormatting>
  <conditionalFormatting sqref="AD5:AD14">
    <cfRule type="beginsWith" dxfId="122" priority="8" operator="beginsWith" text="Intake">
      <formula>LEFT((AD5),LEN("Intake"))=("Intake")</formula>
    </cfRule>
  </conditionalFormatting>
  <conditionalFormatting sqref="AD5:AD14">
    <cfRule type="beginsWith" dxfId="121" priority="9" operator="beginsWith" text="HP">
      <formula>LEFT((AD5),LEN("HP"))=("HP")</formula>
    </cfRule>
  </conditionalFormatting>
  <conditionalFormatting sqref="AD5:AD14">
    <cfRule type="beginsWith" dxfId="120" priority="10" operator="beginsWith" text="Peer">
      <formula>LEFT((AD5),LEN("Peer"))=("Peer")</formula>
    </cfRule>
  </conditionalFormatting>
  <conditionalFormatting sqref="K4:K14">
    <cfRule type="notContainsBlanks" dxfId="119" priority="11">
      <formula>LEN(TRIM(K4))&gt;0</formula>
    </cfRule>
  </conditionalFormatting>
  <conditionalFormatting sqref="M4:M14">
    <cfRule type="notContainsBlanks" dxfId="118" priority="12">
      <formula>LEN(TRIM(M4))&gt;0</formula>
    </cfRule>
  </conditionalFormatting>
  <conditionalFormatting sqref="X4:X14">
    <cfRule type="notContainsBlanks" dxfId="117" priority="13">
      <formula>LEN(TRIM(X4))&gt;0</formula>
    </cfRule>
  </conditionalFormatting>
  <dataValidations count="2">
    <dataValidation type="list" allowBlank="1" showErrorMessage="1" sqref="B4:G14" xr:uid="{C8E16594-4296-47A3-BCB5-C09B66C7DB52}">
      <formula1>"1,2,3,4,5,6,7,8,9,10"</formula1>
    </dataValidation>
    <dataValidation type="list" allowBlank="1" showErrorMessage="1" sqref="V4:V14" xr:uid="{73CD469E-DA38-4E4E-9BB0-B887878C10FB}">
      <formula1>$AC$5:$AC$14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23DB0-E32A-4FB2-ABA8-6E5A7FAA72D5}">
  <dimension ref="A1:AP742"/>
  <sheetViews>
    <sheetView topLeftCell="A33" workbookViewId="0">
      <selection activeCell="H47" sqref="H47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55.90625" style="106" bestFit="1" customWidth="1"/>
    <col min="10" max="10" width="7.81640625" style="106" bestFit="1" customWidth="1"/>
    <col min="11" max="11" width="13.26953125" style="106" bestFit="1" customWidth="1"/>
    <col min="12" max="12" width="7.81640625" style="106" bestFit="1" customWidth="1"/>
    <col min="13" max="13" width="13.26953125" style="106" bestFit="1" customWidth="1"/>
    <col min="14" max="14" width="7.81640625" style="106" bestFit="1" customWidth="1"/>
    <col min="15" max="15" width="13.2695312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3.26953125" style="106" bestFit="1" customWidth="1"/>
    <col min="22" max="22" width="13.453125" style="106" bestFit="1" customWidth="1"/>
    <col min="23" max="23" width="7.81640625" style="106" bestFit="1" customWidth="1"/>
    <col min="24" max="24" width="13.26953125" style="106" bestFit="1" customWidth="1"/>
    <col min="25" max="25" width="11.26953125" style="106" bestFit="1" customWidth="1"/>
    <col min="26" max="26" width="12.26953125" style="106" bestFit="1" customWidth="1"/>
    <col min="27" max="27" width="10.5429687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SUM(B4:B39)</f>
        <v>17</v>
      </c>
      <c r="C2" s="141">
        <f>SUM(C4:C39)</f>
        <v>5</v>
      </c>
      <c r="D2" s="142">
        <f>SUM(D4:D39)</f>
        <v>7</v>
      </c>
      <c r="E2" s="142">
        <f>SUM(E4:E39)</f>
        <v>9</v>
      </c>
      <c r="F2" s="142">
        <f>SUM(F4:F39)</f>
        <v>16</v>
      </c>
      <c r="G2" s="142">
        <f>SUM(G4:G39)</f>
        <v>1</v>
      </c>
      <c r="H2" s="143">
        <f>B2+C2+D2+(E2/2)</f>
        <v>33.5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/>
      <c r="C4" s="158"/>
      <c r="D4" s="158">
        <v>1</v>
      </c>
      <c r="E4" s="158"/>
      <c r="F4" s="158"/>
      <c r="G4" s="158"/>
      <c r="H4" s="159" t="s">
        <v>355</v>
      </c>
      <c r="I4" s="160"/>
      <c r="J4" s="108" t="b">
        <v>1</v>
      </c>
      <c r="K4" s="109">
        <f t="shared" ref="K4:K39" ca="1" si="0">IF(J4=TRUE,IF(K4&lt;&gt;"",K4,NOW()),"")</f>
        <v>45672.334790000001</v>
      </c>
      <c r="L4" s="108" t="b">
        <v>1</v>
      </c>
      <c r="M4" s="109">
        <f t="shared" ref="M4:M39" ca="1" si="1">IF(L4=TRUE,IF(M4&lt;&gt;"",M4,NOW()),"")</f>
        <v>45678.406170000002</v>
      </c>
      <c r="N4" s="108" t="b">
        <v>1</v>
      </c>
      <c r="O4" s="109">
        <f t="shared" ref="O4:O39" ca="1" si="2">IF(N4=TRUE,IF(O4&lt;&gt;"",O4,NOW()),"")</f>
        <v>45678.406170000002</v>
      </c>
      <c r="P4" s="108" t="b">
        <v>0</v>
      </c>
      <c r="Q4" s="109" t="str">
        <f t="shared" ref="Q4:Q39" ca="1" si="3">IF(P4=TRUE,IF(Q4&lt;&gt;"",Q4,NOW()),"")</f>
        <v/>
      </c>
      <c r="R4" s="108" t="b">
        <v>0</v>
      </c>
      <c r="S4" s="109" t="str">
        <f t="shared" ref="S4:S39" ca="1" si="4">IF(R4=TRUE,IF(S4&lt;&gt;"",S4,NOW()),"")</f>
        <v/>
      </c>
      <c r="T4" s="108" t="b">
        <v>1</v>
      </c>
      <c r="U4" s="109">
        <f t="shared" ref="U4:U39" ca="1" si="5">IF(T4=TRUE,IF(U4&lt;&gt;"",U4,NOW()),"")</f>
        <v>45678.406170000002</v>
      </c>
      <c r="V4" s="161" t="s">
        <v>23</v>
      </c>
      <c r="W4" s="110" t="b">
        <v>1</v>
      </c>
      <c r="X4" s="162">
        <f t="shared" ref="X4:X39" ca="1" si="6">IF(W4=TRUE,IF(X4&lt;&gt;"",X4,NOW()),"")</f>
        <v>45678.413869999997</v>
      </c>
      <c r="Y4" s="163">
        <f t="shared" ref="Y4:Y39" ca="1" si="7">MIN(K4:X4)</f>
        <v>45672.334790000001</v>
      </c>
      <c r="Z4" s="163">
        <f t="shared" ref="Z4:Z39" ca="1" si="8">MAX(K4:X4)</f>
        <v>45678.413869999997</v>
      </c>
      <c r="AA4" s="164">
        <f t="shared" ref="AA4:AA39" ca="1" si="9">Z4-Y4</f>
        <v>6.0790803010000003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/>
      <c r="E5" s="158">
        <v>1</v>
      </c>
      <c r="F5" s="158">
        <v>1</v>
      </c>
      <c r="G5" s="158"/>
      <c r="H5" s="159" t="s">
        <v>356</v>
      </c>
      <c r="I5" s="160" t="s">
        <v>357</v>
      </c>
      <c r="J5" s="108" t="b">
        <v>1</v>
      </c>
      <c r="K5" s="109">
        <f t="shared" ca="1" si="0"/>
        <v>45672.346339999996</v>
      </c>
      <c r="L5" s="108" t="b">
        <v>1</v>
      </c>
      <c r="M5" s="109">
        <f t="shared" ca="1" si="1"/>
        <v>45678.406170000002</v>
      </c>
      <c r="N5" s="108" t="b">
        <v>1</v>
      </c>
      <c r="O5" s="109">
        <f t="shared" ca="1" si="2"/>
        <v>45678.408219999998</v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45678.41504</v>
      </c>
      <c r="V5" s="161" t="s">
        <v>358</v>
      </c>
      <c r="W5" s="110" t="b">
        <v>1</v>
      </c>
      <c r="X5" s="162">
        <f t="shared" ca="1" si="6"/>
        <v>45678.423199999997</v>
      </c>
      <c r="Y5" s="163">
        <f t="shared" ca="1" si="7"/>
        <v>45672.346339999996</v>
      </c>
      <c r="Z5" s="163">
        <f t="shared" ca="1" si="8"/>
        <v>45678.423199999997</v>
      </c>
      <c r="AA5" s="164">
        <f t="shared" ca="1" si="9"/>
        <v>6.0768578240000002</v>
      </c>
      <c r="AB5" s="111"/>
      <c r="AC5" s="114" t="s">
        <v>29</v>
      </c>
      <c r="AD5" s="115" t="str">
        <f>IFERROR(CHOOSE(MATCH(AC5, AD19:AD31, 0), AC19, AC20, AC21, AC22, AC23, AC24, AC25, AC26, AC27, AC28, AC29, AC30, AC31), "")</f>
        <v/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/>
      <c r="D6" s="158">
        <v>1</v>
      </c>
      <c r="E6" s="158"/>
      <c r="F6" s="158"/>
      <c r="G6" s="158"/>
      <c r="H6" s="169" t="s">
        <v>359</v>
      </c>
      <c r="I6" s="160"/>
      <c r="J6" s="108" t="b">
        <v>1</v>
      </c>
      <c r="K6" s="109">
        <f t="shared" ca="1" si="0"/>
        <v>45672.353580000003</v>
      </c>
      <c r="L6" s="108" t="b">
        <v>1</v>
      </c>
      <c r="M6" s="109">
        <f t="shared" ca="1" si="1"/>
        <v>45678.406170000002</v>
      </c>
      <c r="N6" s="108" t="b">
        <v>1</v>
      </c>
      <c r="O6" s="109">
        <f t="shared" ca="1" si="2"/>
        <v>45678.41734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45678.414080000002</v>
      </c>
      <c r="V6" s="161" t="s">
        <v>23</v>
      </c>
      <c r="W6" s="110" t="b">
        <v>1</v>
      </c>
      <c r="X6" s="162">
        <f t="shared" ca="1" si="6"/>
        <v>45678.42931</v>
      </c>
      <c r="Y6" s="163">
        <f t="shared" ca="1" si="7"/>
        <v>45672.353580000003</v>
      </c>
      <c r="Z6" s="163">
        <f t="shared" ca="1" si="8"/>
        <v>45678.42931</v>
      </c>
      <c r="AA6" s="164">
        <f t="shared" ca="1" si="9"/>
        <v>6.0757329750000002</v>
      </c>
      <c r="AB6" s="111"/>
      <c r="AC6" s="114" t="s">
        <v>23</v>
      </c>
      <c r="AD6" s="115" t="str">
        <f>IFERROR(CHOOSE(MATCH(AC6, AD19:AD31, 0), AC19, AC20, AC21, AC22, AC23, AC24, AC25, AC26, AC27, AC28, AC29, AC30, AC31), "")</f>
        <v>HP2</v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1</v>
      </c>
      <c r="C7" s="158"/>
      <c r="D7" s="158"/>
      <c r="E7" s="158"/>
      <c r="F7" s="158"/>
      <c r="G7" s="158"/>
      <c r="H7" s="178" t="s">
        <v>360</v>
      </c>
      <c r="I7" s="160"/>
      <c r="J7" s="108" t="b">
        <v>1</v>
      </c>
      <c r="K7" s="109">
        <f t="shared" ca="1" si="0"/>
        <v>45678.410150000003</v>
      </c>
      <c r="L7" s="108" t="b">
        <v>1</v>
      </c>
      <c r="M7" s="109">
        <f t="shared" ca="1" si="1"/>
        <v>45678.410159999999</v>
      </c>
      <c r="N7" s="108" t="b">
        <v>0</v>
      </c>
      <c r="O7" s="109" t="str">
        <f t="shared" ca="1" si="2"/>
        <v/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45678.43101</v>
      </c>
      <c r="V7" s="161" t="s">
        <v>23</v>
      </c>
      <c r="W7" s="110" t="b">
        <v>1</v>
      </c>
      <c r="X7" s="162">
        <f t="shared" ca="1" si="6"/>
        <v>45678.447249999997</v>
      </c>
      <c r="Y7" s="163">
        <f t="shared" ca="1" si="7"/>
        <v>45678.410150000003</v>
      </c>
      <c r="Z7" s="163">
        <f t="shared" ca="1" si="8"/>
        <v>45678.447249999997</v>
      </c>
      <c r="AA7" s="164">
        <f t="shared" ca="1" si="9"/>
        <v>3.7105543980000003E-2</v>
      </c>
      <c r="AB7" s="111"/>
      <c r="AC7" s="114" t="s">
        <v>34</v>
      </c>
      <c r="AD7" s="116" t="str">
        <f>IFERROR(CHOOSE(MATCH(AC7, AD19:AD31, 0), AC19, AC20, AC21, AC22, AC23, AC24, AC25, AC26, AC27, AC28, AC29, AC30, AC31), "")</f>
        <v/>
      </c>
      <c r="AE7" s="168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45" customHeight="1" x14ac:dyDescent="0.45">
      <c r="A8" s="157"/>
      <c r="B8" s="158">
        <v>4</v>
      </c>
      <c r="C8" s="158"/>
      <c r="D8" s="158"/>
      <c r="E8" s="158"/>
      <c r="F8" s="158"/>
      <c r="G8" s="158"/>
      <c r="H8" s="117" t="s">
        <v>361</v>
      </c>
      <c r="I8" s="160" t="s">
        <v>362</v>
      </c>
      <c r="J8" s="108" t="b">
        <v>1</v>
      </c>
      <c r="K8" s="109">
        <f t="shared" ca="1" si="0"/>
        <v>45678.413930000002</v>
      </c>
      <c r="L8" s="108" t="b">
        <v>1</v>
      </c>
      <c r="M8" s="109">
        <f t="shared" ca="1" si="1"/>
        <v>45678.428220000002</v>
      </c>
      <c r="N8" s="108" t="b">
        <v>1</v>
      </c>
      <c r="O8" s="109">
        <f t="shared" ca="1" si="2"/>
        <v>45678.4476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45678.453170000001</v>
      </c>
      <c r="V8" s="161" t="s">
        <v>358</v>
      </c>
      <c r="W8" s="110" t="b">
        <v>1</v>
      </c>
      <c r="X8" s="162">
        <f t="shared" ca="1" si="6"/>
        <v>45678.474629999997</v>
      </c>
      <c r="Y8" s="163">
        <f t="shared" ca="1" si="7"/>
        <v>45678.413930000002</v>
      </c>
      <c r="Z8" s="163">
        <f t="shared" ca="1" si="8"/>
        <v>45678.474629999997</v>
      </c>
      <c r="AA8" s="164">
        <f t="shared" ca="1" si="9"/>
        <v>6.069517361E-2</v>
      </c>
      <c r="AB8" s="111"/>
      <c r="AC8" s="114" t="s">
        <v>37</v>
      </c>
      <c r="AD8" s="116" t="str">
        <f>IFERROR(CHOOSE(MATCH(AC8, AD19:AD31, 0), AC19, AC20, AC21, AC22, AC23, AC24, AC25, AC26, AC27, AC28, AC29, AC30, AC31), "")</f>
        <v/>
      </c>
      <c r="AE8" s="171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/>
      <c r="C9" s="158"/>
      <c r="D9" s="158"/>
      <c r="E9" s="158"/>
      <c r="F9" s="158">
        <v>1</v>
      </c>
      <c r="G9" s="158"/>
      <c r="H9" s="159" t="s">
        <v>363</v>
      </c>
      <c r="I9" s="179" t="s">
        <v>103</v>
      </c>
      <c r="J9" s="108" t="b">
        <v>1</v>
      </c>
      <c r="K9" s="109">
        <f t="shared" ca="1" si="0"/>
        <v>45678.421029999998</v>
      </c>
      <c r="L9" s="108" t="b">
        <v>0</v>
      </c>
      <c r="M9" s="109" t="str">
        <f t="shared" ca="1" si="1"/>
        <v/>
      </c>
      <c r="N9" s="108" t="b">
        <v>0</v>
      </c>
      <c r="O9" s="109" t="str">
        <f t="shared" ca="1" si="2"/>
        <v/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45678.421119999999</v>
      </c>
      <c r="V9" s="161" t="s">
        <v>358</v>
      </c>
      <c r="W9" s="110" t="b">
        <v>1</v>
      </c>
      <c r="X9" s="162">
        <f t="shared" ca="1" si="6"/>
        <v>45678.427810000001</v>
      </c>
      <c r="Y9" s="163">
        <f t="shared" ca="1" si="7"/>
        <v>45678.421029999998</v>
      </c>
      <c r="Z9" s="163">
        <f t="shared" ca="1" si="8"/>
        <v>45678.427810000001</v>
      </c>
      <c r="AA9" s="164">
        <f t="shared" ca="1" si="9"/>
        <v>6.7803472190000004E-3</v>
      </c>
      <c r="AB9" s="111"/>
      <c r="AC9" s="114" t="s">
        <v>40</v>
      </c>
      <c r="AD9" s="116" t="str">
        <f>IFERROR(CHOOSE(MATCH(AC9, AD19:AD31, 0), AC19, AC20, AC21, AC22, AC23, AC24, AC25, AC26, AC27, AC28, AC29, AC30, AC31),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/>
      <c r="E10" s="158"/>
      <c r="F10" s="158">
        <v>3</v>
      </c>
      <c r="G10" s="158"/>
      <c r="H10" s="169" t="s">
        <v>364</v>
      </c>
      <c r="I10" s="160"/>
      <c r="J10" s="108" t="b">
        <v>1</v>
      </c>
      <c r="K10" s="109">
        <f t="shared" ca="1" si="0"/>
        <v>45678.423119999999</v>
      </c>
      <c r="L10" s="108" t="b">
        <v>0</v>
      </c>
      <c r="M10" s="109" t="str">
        <f t="shared" ca="1" si="1"/>
        <v/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0</v>
      </c>
      <c r="U10" s="109" t="str">
        <f t="shared" ca="1" si="5"/>
        <v/>
      </c>
      <c r="V10" s="161"/>
      <c r="W10" s="110" t="b">
        <v>1</v>
      </c>
      <c r="X10" s="162">
        <f t="shared" ca="1" si="6"/>
        <v>45678.425349999998</v>
      </c>
      <c r="Y10" s="163">
        <f t="shared" ca="1" si="7"/>
        <v>45678.423119999999</v>
      </c>
      <c r="Z10" s="163">
        <f t="shared" ca="1" si="8"/>
        <v>45678.425349999998</v>
      </c>
      <c r="AA10" s="164">
        <f t="shared" ca="1" si="9"/>
        <v>2.2279166729999998E-3</v>
      </c>
      <c r="AB10" s="174"/>
      <c r="AC10" s="114" t="s">
        <v>41</v>
      </c>
      <c r="AD10" s="119" t="str">
        <f>IFERROR(CHOOSE(MATCH(AC10, AD19:AD31, 0), AC19, AC20, AC21, AC22, AC23, AC24, AC25, AC26, AC27, AC28, AC29, AC30, AC31),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/>
      <c r="C11" s="158"/>
      <c r="D11" s="158"/>
      <c r="E11" s="158"/>
      <c r="F11" s="158">
        <v>1</v>
      </c>
      <c r="G11" s="158"/>
      <c r="H11" s="159" t="s">
        <v>365</v>
      </c>
      <c r="I11" s="160" t="s">
        <v>366</v>
      </c>
      <c r="J11" s="108" t="b">
        <v>1</v>
      </c>
      <c r="K11" s="109">
        <f t="shared" ca="1" si="0"/>
        <v>45678.430070000002</v>
      </c>
      <c r="L11" s="108" t="b">
        <v>0</v>
      </c>
      <c r="M11" s="109" t="str">
        <f t="shared" ca="1" si="1"/>
        <v/>
      </c>
      <c r="N11" s="108" t="b">
        <v>0</v>
      </c>
      <c r="O11" s="109" t="str">
        <f t="shared" ca="1" si="2"/>
        <v/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0</v>
      </c>
      <c r="U11" s="109" t="str">
        <f t="shared" ca="1" si="5"/>
        <v/>
      </c>
      <c r="V11" s="161"/>
      <c r="W11" s="110" t="b">
        <v>1</v>
      </c>
      <c r="X11" s="162">
        <f t="shared" ca="1" si="6"/>
        <v>45678.43879</v>
      </c>
      <c r="Y11" s="163">
        <f t="shared" ca="1" si="7"/>
        <v>45678.430070000002</v>
      </c>
      <c r="Z11" s="163">
        <f t="shared" ca="1" si="8"/>
        <v>45678.43879</v>
      </c>
      <c r="AA11" s="164">
        <f t="shared" ca="1" si="9"/>
        <v>8.7176273150000004E-3</v>
      </c>
      <c r="AB11" s="111"/>
      <c r="AC11" s="114" t="s">
        <v>42</v>
      </c>
      <c r="AD11" s="119" t="str">
        <f>IFERROR(CHOOSE(MATCH(AC11, AD19:AD31, 0), AC19, AC20, AC21, AC22, AC23, AC24, AC25, AC26, AC27, AC28, AC29, AC30, AC31), "")</f>
        <v>Peer</v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>
        <v>2</v>
      </c>
      <c r="C12" s="158"/>
      <c r="D12" s="158"/>
      <c r="E12" s="158"/>
      <c r="F12" s="158"/>
      <c r="G12" s="158"/>
      <c r="H12" s="178" t="s">
        <v>367</v>
      </c>
      <c r="I12" s="160"/>
      <c r="J12" s="108" t="b">
        <v>1</v>
      </c>
      <c r="K12" s="109">
        <f t="shared" ca="1" si="0"/>
        <v>45678.442289999999</v>
      </c>
      <c r="L12" s="108" t="b">
        <v>1</v>
      </c>
      <c r="M12" s="109">
        <f t="shared" ca="1" si="1"/>
        <v>45678.442329999998</v>
      </c>
      <c r="N12" s="108" t="b">
        <v>1</v>
      </c>
      <c r="O12" s="109">
        <f t="shared" ca="1" si="2"/>
        <v>45678.456599999998</v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45678.464310000003</v>
      </c>
      <c r="V12" s="161" t="s">
        <v>23</v>
      </c>
      <c r="W12" s="110" t="b">
        <v>1</v>
      </c>
      <c r="X12" s="162">
        <f t="shared" ca="1" si="6"/>
        <v>45678.493979999999</v>
      </c>
      <c r="Y12" s="163">
        <f t="shared" ca="1" si="7"/>
        <v>45678.442289999999</v>
      </c>
      <c r="Z12" s="163">
        <f t="shared" ca="1" si="8"/>
        <v>45678.493979999999</v>
      </c>
      <c r="AA12" s="164">
        <f t="shared" ca="1" si="9"/>
        <v>5.1688715279999999E-2</v>
      </c>
      <c r="AB12" s="145"/>
      <c r="AC12" s="114" t="s">
        <v>358</v>
      </c>
      <c r="AD12" s="119" t="str">
        <f>IFERROR(CHOOSE(MATCH(AC12, AD19:AD31, 0), AC19, AC20, AC21, AC22, AC23, AC24, AC25, AC26, AC27, AC28, AC29, AC30, AC31), "")</f>
        <v>HP1</v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>
        <v>2</v>
      </c>
      <c r="C13" s="158"/>
      <c r="D13" s="158"/>
      <c r="E13" s="158"/>
      <c r="F13" s="158"/>
      <c r="G13" s="158"/>
      <c r="H13" s="159" t="s">
        <v>368</v>
      </c>
      <c r="I13" s="160" t="s">
        <v>369</v>
      </c>
      <c r="J13" s="108" t="b">
        <v>1</v>
      </c>
      <c r="K13" s="109">
        <f t="shared" ca="1" si="0"/>
        <v>45678.463040000002</v>
      </c>
      <c r="L13" s="108" t="b">
        <v>1</v>
      </c>
      <c r="M13" s="109">
        <f t="shared" ca="1" si="1"/>
        <v>45678.465380000001</v>
      </c>
      <c r="N13" s="108" t="b">
        <v>1</v>
      </c>
      <c r="O13" s="109">
        <f t="shared" ca="1" si="2"/>
        <v>45678.467550000001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1</v>
      </c>
      <c r="U13" s="109">
        <f t="shared" ca="1" si="5"/>
        <v>45678.499900000003</v>
      </c>
      <c r="V13" s="161" t="s">
        <v>358</v>
      </c>
      <c r="W13" s="110" t="b">
        <v>1</v>
      </c>
      <c r="X13" s="162">
        <f t="shared" ca="1" si="6"/>
        <v>45678.541469999996</v>
      </c>
      <c r="Y13" s="163">
        <f t="shared" ca="1" si="7"/>
        <v>45678.463040000002</v>
      </c>
      <c r="Z13" s="163">
        <f t="shared" ca="1" si="8"/>
        <v>45678.541469999996</v>
      </c>
      <c r="AA13" s="164">
        <f t="shared" ca="1" si="9"/>
        <v>7.8428831020000006E-2</v>
      </c>
      <c r="AB13" s="156"/>
      <c r="AC13" s="114" t="s">
        <v>43</v>
      </c>
      <c r="AD13" s="119" t="str">
        <f>IFERROR(CHOOSE(MATCH(AC13, AD19:AD31, 0), AC19, AC20, AC21, AC22, AC23, AC24, AC25, AC26, AC27, AC28, AC29, AC30, AC31), "")</f>
        <v>Intake</v>
      </c>
      <c r="AE13" s="168" t="s">
        <v>370</v>
      </c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>
        <v>1</v>
      </c>
      <c r="D14" s="158"/>
      <c r="E14" s="158"/>
      <c r="F14" s="158"/>
      <c r="G14" s="158"/>
      <c r="H14" s="169" t="s">
        <v>371</v>
      </c>
      <c r="I14" s="160" t="s">
        <v>372</v>
      </c>
      <c r="J14" s="108" t="b">
        <v>1</v>
      </c>
      <c r="K14" s="109">
        <f t="shared" ca="1" si="0"/>
        <v>45678.469660000002</v>
      </c>
      <c r="L14" s="108" t="b">
        <v>1</v>
      </c>
      <c r="M14" s="109">
        <f t="shared" ca="1" si="1"/>
        <v>45678.470399999998</v>
      </c>
      <c r="N14" s="108" t="b">
        <v>1</v>
      </c>
      <c r="O14" s="109">
        <f t="shared" ca="1" si="2"/>
        <v>45678.472679999999</v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45678.48113</v>
      </c>
      <c r="V14" s="161" t="s">
        <v>358</v>
      </c>
      <c r="W14" s="110" t="b">
        <v>1</v>
      </c>
      <c r="X14" s="162">
        <f t="shared" ca="1" si="6"/>
        <v>45678.491650000004</v>
      </c>
      <c r="Y14" s="163">
        <f t="shared" ca="1" si="7"/>
        <v>45678.469660000002</v>
      </c>
      <c r="Z14" s="163">
        <f t="shared" ca="1" si="8"/>
        <v>45678.491650000004</v>
      </c>
      <c r="AA14" s="164">
        <f t="shared" ca="1" si="9"/>
        <v>2.1991111109999999E-2</v>
      </c>
      <c r="AB14" s="120"/>
      <c r="AC14" s="114" t="s">
        <v>44</v>
      </c>
      <c r="AD14" s="119" t="str">
        <f>IFERROR(CHOOSE(MATCH(AC14, AD19:AD31, 0), AC19, AC20, AC21, AC22, AC23, AC24, AC25, AC26, AC27, AC28, AC29, AC30, AC31),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/>
      <c r="C15" s="158"/>
      <c r="D15" s="158"/>
      <c r="E15" s="158">
        <v>1</v>
      </c>
      <c r="F15" s="158">
        <v>1</v>
      </c>
      <c r="G15" s="158"/>
      <c r="H15" s="169" t="s">
        <v>373</v>
      </c>
      <c r="I15" s="160" t="s">
        <v>86</v>
      </c>
      <c r="J15" s="108" t="b">
        <v>1</v>
      </c>
      <c r="K15" s="109">
        <f t="shared" ca="1" si="0"/>
        <v>45678.471259999998</v>
      </c>
      <c r="L15" s="108" t="b">
        <v>1</v>
      </c>
      <c r="M15" s="109">
        <f t="shared" ca="1" si="1"/>
        <v>45678.487209999999</v>
      </c>
      <c r="N15" s="108" t="b">
        <v>1</v>
      </c>
      <c r="O15" s="109">
        <f t="shared" ca="1" si="2"/>
        <v>45678.50344</v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1</v>
      </c>
      <c r="U15" s="109">
        <f t="shared" ca="1" si="5"/>
        <v>45678.503449999997</v>
      </c>
      <c r="V15" s="161" t="s">
        <v>23</v>
      </c>
      <c r="W15" s="110" t="b">
        <v>1</v>
      </c>
      <c r="X15" s="162">
        <f t="shared" ca="1" si="6"/>
        <v>45678.516819999997</v>
      </c>
      <c r="Y15" s="163">
        <f t="shared" ca="1" si="7"/>
        <v>45678.471259999998</v>
      </c>
      <c r="Z15" s="163">
        <f t="shared" ca="1" si="8"/>
        <v>45678.516819999997</v>
      </c>
      <c r="AA15" s="164">
        <f t="shared" ca="1" si="9"/>
        <v>4.5552129619999999E-2</v>
      </c>
      <c r="AB15" s="120"/>
      <c r="AC15" s="114" t="s">
        <v>45</v>
      </c>
      <c r="AD15" s="119" t="str">
        <f>IFERROR(CHOOSE(MATCH(AC15, AD19:AD31, 0), AC19, AC20, AC21, AC22, AC23, AC24, AC25, AC26, AC27, AC28, AC29, AC30, AC31),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/>
      <c r="C16" s="158"/>
      <c r="D16" s="158"/>
      <c r="E16" s="158">
        <v>1</v>
      </c>
      <c r="F16" s="158">
        <v>1</v>
      </c>
      <c r="G16" s="158"/>
      <c r="H16" s="159" t="s">
        <v>374</v>
      </c>
      <c r="I16" s="160" t="s">
        <v>92</v>
      </c>
      <c r="J16" s="108" t="b">
        <v>1</v>
      </c>
      <c r="K16" s="109">
        <f t="shared" ca="1" si="0"/>
        <v>45678.486550000001</v>
      </c>
      <c r="L16" s="108" t="b">
        <v>0</v>
      </c>
      <c r="M16" s="109" t="str">
        <f t="shared" ca="1" si="1"/>
        <v/>
      </c>
      <c r="N16" s="108" t="b">
        <v>0</v>
      </c>
      <c r="O16" s="109" t="str">
        <f t="shared" ca="1" si="2"/>
        <v/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45678.487179999996</v>
      </c>
      <c r="V16" s="161" t="s">
        <v>358</v>
      </c>
      <c r="W16" s="110" t="b">
        <v>1</v>
      </c>
      <c r="X16" s="162">
        <f t="shared" ca="1" si="6"/>
        <v>45678.498050000002</v>
      </c>
      <c r="Y16" s="163">
        <f t="shared" ca="1" si="7"/>
        <v>45678.486550000001</v>
      </c>
      <c r="Z16" s="163">
        <f t="shared" ca="1" si="8"/>
        <v>45678.498050000002</v>
      </c>
      <c r="AA16" s="164">
        <f t="shared" ca="1" si="9"/>
        <v>1.1500173610000001E-2</v>
      </c>
      <c r="AB16" s="145"/>
      <c r="AC16" s="114" t="s">
        <v>46</v>
      </c>
      <c r="AD16" s="121" t="str">
        <f>IFERROR(CHOOSE(MATCH(AC16, AD19:AD31, 0), AC19, AC20, AC21, AC22, AC23, AC24, AC25, AC26, AC27, AC28, AC29, AC30, AC31),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30" customHeight="1" x14ac:dyDescent="0.35">
      <c r="A17" s="157"/>
      <c r="B17" s="158">
        <v>1</v>
      </c>
      <c r="C17" s="158"/>
      <c r="D17" s="158"/>
      <c r="E17" s="158"/>
      <c r="F17" s="158"/>
      <c r="G17" s="158"/>
      <c r="H17" s="178" t="s">
        <v>375</v>
      </c>
      <c r="I17" s="160" t="s">
        <v>376</v>
      </c>
      <c r="J17" s="108" t="b">
        <v>1</v>
      </c>
      <c r="K17" s="109">
        <f t="shared" ca="1" si="0"/>
        <v>45678.50733</v>
      </c>
      <c r="L17" s="108" t="b">
        <v>1</v>
      </c>
      <c r="M17" s="109">
        <f t="shared" ca="1" si="1"/>
        <v>45678.508029999997</v>
      </c>
      <c r="N17" s="108" t="b">
        <v>1</v>
      </c>
      <c r="O17" s="109">
        <f t="shared" ca="1" si="2"/>
        <v>45678.512719999999</v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45678.520530000002</v>
      </c>
      <c r="V17" s="161" t="s">
        <v>23</v>
      </c>
      <c r="W17" s="110" t="b">
        <v>1</v>
      </c>
      <c r="X17" s="162">
        <f t="shared" ca="1" si="6"/>
        <v>45678.55143</v>
      </c>
      <c r="Y17" s="163">
        <f t="shared" ca="1" si="7"/>
        <v>45678.50733</v>
      </c>
      <c r="Z17" s="163">
        <f t="shared" ca="1" si="8"/>
        <v>45678.55143</v>
      </c>
      <c r="AA17" s="164">
        <f t="shared" ca="1" si="9"/>
        <v>4.4095902780000001E-2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>
        <v>1</v>
      </c>
      <c r="C18" s="158"/>
      <c r="D18" s="158"/>
      <c r="E18" s="158"/>
      <c r="F18" s="158"/>
      <c r="G18" s="158"/>
      <c r="H18" s="117" t="s">
        <v>377</v>
      </c>
      <c r="I18" s="160"/>
      <c r="J18" s="108" t="b">
        <v>1</v>
      </c>
      <c r="K18" s="109">
        <f t="shared" ca="1" si="0"/>
        <v>45678.530100000004</v>
      </c>
      <c r="L18" s="108" t="b">
        <v>1</v>
      </c>
      <c r="M18" s="109">
        <f t="shared" ca="1" si="1"/>
        <v>45678.531510000001</v>
      </c>
      <c r="N18" s="108" t="b">
        <v>1</v>
      </c>
      <c r="O18" s="109">
        <f t="shared" ca="1" si="2"/>
        <v>45678.541420000001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45678.55287</v>
      </c>
      <c r="V18" s="161" t="s">
        <v>358</v>
      </c>
      <c r="W18" s="110" t="b">
        <v>1</v>
      </c>
      <c r="X18" s="162">
        <f t="shared" ca="1" si="6"/>
        <v>45678.550929999998</v>
      </c>
      <c r="Y18" s="163">
        <f t="shared" ca="1" si="7"/>
        <v>45678.530100000004</v>
      </c>
      <c r="Z18" s="163">
        <f t="shared" ca="1" si="8"/>
        <v>45678.55287</v>
      </c>
      <c r="AA18" s="164">
        <f t="shared" ca="1" si="9"/>
        <v>2.2772025460000001E-2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/>
      <c r="C19" s="158"/>
      <c r="D19" s="158"/>
      <c r="E19" s="158"/>
      <c r="F19" s="158">
        <v>1</v>
      </c>
      <c r="G19" s="158"/>
      <c r="H19" s="159" t="s">
        <v>378</v>
      </c>
      <c r="I19" s="160"/>
      <c r="J19" s="108" t="b">
        <v>1</v>
      </c>
      <c r="K19" s="109">
        <f t="shared" ca="1" si="0"/>
        <v>45678.538059999999</v>
      </c>
      <c r="L19" s="108" t="b">
        <v>0</v>
      </c>
      <c r="M19" s="109" t="str">
        <f t="shared" ca="1" si="1"/>
        <v/>
      </c>
      <c r="N19" s="108" t="b">
        <v>0</v>
      </c>
      <c r="O19" s="109" t="str">
        <f t="shared" ca="1" si="2"/>
        <v/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0</v>
      </c>
      <c r="U19" s="109" t="str">
        <f t="shared" ca="1" si="5"/>
        <v/>
      </c>
      <c r="V19" s="161"/>
      <c r="W19" s="110" t="b">
        <v>1</v>
      </c>
      <c r="X19" s="162">
        <f t="shared" ca="1" si="6"/>
        <v>45678.538840000001</v>
      </c>
      <c r="Y19" s="163">
        <f t="shared" ca="1" si="7"/>
        <v>45678.538059999999</v>
      </c>
      <c r="Z19" s="163">
        <f t="shared" ca="1" si="8"/>
        <v>45678.538840000001</v>
      </c>
      <c r="AA19" s="164">
        <f t="shared" ca="1" si="9"/>
        <v>7.7820602020000002E-4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/>
      <c r="C20" s="158"/>
      <c r="D20" s="158"/>
      <c r="E20" s="158">
        <v>1</v>
      </c>
      <c r="F20" s="158">
        <v>2</v>
      </c>
      <c r="G20" s="158"/>
      <c r="H20" s="169" t="s">
        <v>379</v>
      </c>
      <c r="I20" s="160"/>
      <c r="J20" s="108" t="b">
        <v>1</v>
      </c>
      <c r="K20" s="109">
        <f t="shared" ca="1" si="0"/>
        <v>45678.554629999999</v>
      </c>
      <c r="L20" s="108" t="b">
        <v>0</v>
      </c>
      <c r="M20" s="109" t="str">
        <f t="shared" ca="1" si="1"/>
        <v/>
      </c>
      <c r="N20" s="108" t="b">
        <v>0</v>
      </c>
      <c r="O20" s="109" t="str">
        <f t="shared" ca="1" si="2"/>
        <v/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45678.554900000003</v>
      </c>
      <c r="V20" s="161" t="s">
        <v>23</v>
      </c>
      <c r="W20" s="110" t="b">
        <v>1</v>
      </c>
      <c r="X20" s="162">
        <f t="shared" ca="1" si="6"/>
        <v>45678.568359999997</v>
      </c>
      <c r="Y20" s="163">
        <f t="shared" ca="1" si="7"/>
        <v>45678.554629999999</v>
      </c>
      <c r="Z20" s="163">
        <f t="shared" ca="1" si="8"/>
        <v>45678.568359999997</v>
      </c>
      <c r="AA20" s="164">
        <f t="shared" ca="1" si="9"/>
        <v>1.373197917E-2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/>
      <c r="C21" s="158">
        <v>1</v>
      </c>
      <c r="D21" s="158"/>
      <c r="E21" s="158"/>
      <c r="F21" s="158"/>
      <c r="G21" s="158"/>
      <c r="H21" s="159" t="s">
        <v>380</v>
      </c>
      <c r="I21" s="160"/>
      <c r="J21" s="108" t="b">
        <v>1</v>
      </c>
      <c r="K21" s="109">
        <f t="shared" ca="1" si="0"/>
        <v>45678.628259999998</v>
      </c>
      <c r="L21" s="108" t="b">
        <v>1</v>
      </c>
      <c r="M21" s="109">
        <f t="shared" ca="1" si="1"/>
        <v>45678.62902</v>
      </c>
      <c r="N21" s="108" t="b">
        <v>1</v>
      </c>
      <c r="O21" s="109">
        <f t="shared" ca="1" si="2"/>
        <v>45678.634100000003</v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1</v>
      </c>
      <c r="U21" s="109">
        <f t="shared" ca="1" si="5"/>
        <v>45678.643490000002</v>
      </c>
      <c r="V21" s="161" t="s">
        <v>358</v>
      </c>
      <c r="W21" s="110" t="b">
        <v>1</v>
      </c>
      <c r="X21" s="162">
        <f t="shared" ca="1" si="6"/>
        <v>45678.657370000001</v>
      </c>
      <c r="Y21" s="163">
        <f t="shared" ca="1" si="7"/>
        <v>45678.628259999998</v>
      </c>
      <c r="Z21" s="163">
        <f t="shared" ca="1" si="8"/>
        <v>45678.657370000001</v>
      </c>
      <c r="AA21" s="164">
        <f t="shared" ca="1" si="9"/>
        <v>2.9108935190000001E-2</v>
      </c>
      <c r="AB21" s="145"/>
      <c r="AC21" s="126" t="s">
        <v>50</v>
      </c>
      <c r="AD21" s="125" t="s">
        <v>43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>
        <v>1</v>
      </c>
      <c r="C22" s="158"/>
      <c r="D22" s="158"/>
      <c r="E22" s="158"/>
      <c r="F22" s="158"/>
      <c r="G22" s="158"/>
      <c r="H22" s="127" t="s">
        <v>381</v>
      </c>
      <c r="I22" s="160"/>
      <c r="J22" s="108" t="b">
        <v>1</v>
      </c>
      <c r="K22" s="109">
        <f t="shared" ca="1" si="0"/>
        <v>45678.64013</v>
      </c>
      <c r="L22" s="108" t="b">
        <v>1</v>
      </c>
      <c r="M22" s="109">
        <f t="shared" ca="1" si="1"/>
        <v>45678.640610000002</v>
      </c>
      <c r="N22" s="108" t="b">
        <v>1</v>
      </c>
      <c r="O22" s="109">
        <f t="shared" ca="1" si="2"/>
        <v>45678.653039999997</v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45678.653109999999</v>
      </c>
      <c r="V22" s="161" t="s">
        <v>358</v>
      </c>
      <c r="W22" s="110" t="b">
        <v>1</v>
      </c>
      <c r="X22" s="162">
        <f t="shared" ca="1" si="6"/>
        <v>45678.67396</v>
      </c>
      <c r="Y22" s="163">
        <f t="shared" ca="1" si="7"/>
        <v>45678.64013</v>
      </c>
      <c r="Z22" s="163">
        <f t="shared" ca="1" si="8"/>
        <v>45678.67396</v>
      </c>
      <c r="AA22" s="164">
        <f t="shared" ca="1" si="9"/>
        <v>3.3824942130000001E-2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/>
      <c r="C23" s="158"/>
      <c r="D23" s="158">
        <v>1</v>
      </c>
      <c r="E23" s="158"/>
      <c r="F23" s="158"/>
      <c r="G23" s="158"/>
      <c r="H23" s="159" t="s">
        <v>382</v>
      </c>
      <c r="I23" s="160" t="s">
        <v>103</v>
      </c>
      <c r="J23" s="108" t="b">
        <v>1</v>
      </c>
      <c r="K23" s="109">
        <f t="shared" ca="1" si="0"/>
        <v>45678.641519999997</v>
      </c>
      <c r="L23" s="108" t="b">
        <v>1</v>
      </c>
      <c r="M23" s="109">
        <f t="shared" ca="1" si="1"/>
        <v>45678.642050000002</v>
      </c>
      <c r="N23" s="108" t="b">
        <v>0</v>
      </c>
      <c r="O23" s="109" t="str">
        <f t="shared" ca="1" si="2"/>
        <v/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45678.643020000003</v>
      </c>
      <c r="V23" s="161" t="s">
        <v>23</v>
      </c>
      <c r="W23" s="110" t="b">
        <v>1</v>
      </c>
      <c r="X23" s="162">
        <f t="shared" ca="1" si="6"/>
        <v>45678.659420000004</v>
      </c>
      <c r="Y23" s="163">
        <f t="shared" ca="1" si="7"/>
        <v>45678.641519999997</v>
      </c>
      <c r="Z23" s="163">
        <f t="shared" ca="1" si="8"/>
        <v>45678.659420000004</v>
      </c>
      <c r="AA23" s="164">
        <f t="shared" ca="1" si="9"/>
        <v>1.7897650460000001E-2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/>
      <c r="C24" s="158"/>
      <c r="D24" s="158">
        <v>1</v>
      </c>
      <c r="E24" s="158"/>
      <c r="F24" s="158"/>
      <c r="G24" s="158"/>
      <c r="H24" s="159" t="s">
        <v>383</v>
      </c>
      <c r="I24" s="160" t="s">
        <v>103</v>
      </c>
      <c r="J24" s="108" t="b">
        <v>1</v>
      </c>
      <c r="K24" s="109">
        <f t="shared" ca="1" si="0"/>
        <v>45678.649899999997</v>
      </c>
      <c r="L24" s="108" t="b">
        <v>1</v>
      </c>
      <c r="M24" s="109">
        <f t="shared" ca="1" si="1"/>
        <v>45678.655169999998</v>
      </c>
      <c r="N24" s="108" t="b">
        <v>1</v>
      </c>
      <c r="O24" s="109">
        <f t="shared" ca="1" si="2"/>
        <v>45678.65382</v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45678.660790000002</v>
      </c>
      <c r="V24" s="161" t="s">
        <v>23</v>
      </c>
      <c r="W24" s="110" t="b">
        <v>1</v>
      </c>
      <c r="X24" s="162">
        <f t="shared" ca="1" si="6"/>
        <v>45678.672930000001</v>
      </c>
      <c r="Y24" s="163">
        <f t="shared" ca="1" si="7"/>
        <v>45678.649899999997</v>
      </c>
      <c r="Z24" s="163">
        <f t="shared" ca="1" si="8"/>
        <v>45678.672930000001</v>
      </c>
      <c r="AA24" s="164">
        <f t="shared" ca="1" si="9"/>
        <v>2.3037847229999998E-2</v>
      </c>
      <c r="AB24" s="145"/>
      <c r="AC24" s="128" t="s">
        <v>52</v>
      </c>
      <c r="AD24" s="125" t="s">
        <v>358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>
        <v>1</v>
      </c>
      <c r="C25" s="158"/>
      <c r="D25" s="158"/>
      <c r="E25" s="158"/>
      <c r="F25" s="158"/>
      <c r="G25" s="158"/>
      <c r="H25" s="191" t="s">
        <v>384</v>
      </c>
      <c r="I25" s="160" t="s">
        <v>385</v>
      </c>
      <c r="J25" s="108" t="b">
        <v>1</v>
      </c>
      <c r="K25" s="109">
        <f t="shared" ca="1" si="0"/>
        <v>45678.652990000002</v>
      </c>
      <c r="L25" s="108" t="b">
        <v>1</v>
      </c>
      <c r="M25" s="109">
        <f t="shared" ca="1" si="1"/>
        <v>45678.655180000002</v>
      </c>
      <c r="N25" s="108" t="b">
        <v>1</v>
      </c>
      <c r="O25" s="109">
        <f t="shared" ca="1" si="2"/>
        <v>45678.660830000001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45678.675280000003</v>
      </c>
      <c r="V25" s="161" t="s">
        <v>358</v>
      </c>
      <c r="W25" s="110" t="b">
        <v>1</v>
      </c>
      <c r="X25" s="162">
        <f t="shared" ca="1" si="6"/>
        <v>45678.724779999997</v>
      </c>
      <c r="Y25" s="163">
        <f t="shared" ca="1" si="7"/>
        <v>45678.652990000002</v>
      </c>
      <c r="Z25" s="163">
        <f t="shared" ca="1" si="8"/>
        <v>45678.724779999997</v>
      </c>
      <c r="AA25" s="164">
        <f t="shared" ca="1" si="9"/>
        <v>7.1790185179999993E-2</v>
      </c>
      <c r="AB25" s="145"/>
      <c r="AC25" s="128" t="s">
        <v>53</v>
      </c>
      <c r="AD25" s="125" t="s">
        <v>23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/>
      <c r="E26" s="158">
        <v>2</v>
      </c>
      <c r="F26" s="158">
        <v>2</v>
      </c>
      <c r="G26" s="158"/>
      <c r="H26" s="169" t="s">
        <v>386</v>
      </c>
      <c r="I26" s="160"/>
      <c r="J26" s="108" t="b">
        <v>1</v>
      </c>
      <c r="K26" s="109">
        <f t="shared" ca="1" si="0"/>
        <v>45678.66044</v>
      </c>
      <c r="L26" s="108" t="b">
        <v>1</v>
      </c>
      <c r="M26" s="109">
        <f t="shared" ca="1" si="1"/>
        <v>45678.661139999997</v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1</v>
      </c>
      <c r="U26" s="109">
        <f t="shared" ca="1" si="5"/>
        <v>45678.673329999998</v>
      </c>
      <c r="V26" s="161" t="s">
        <v>23</v>
      </c>
      <c r="W26" s="110" t="b">
        <v>1</v>
      </c>
      <c r="X26" s="162">
        <f t="shared" ca="1" si="6"/>
        <v>45678.724779999997</v>
      </c>
      <c r="Y26" s="163">
        <f t="shared" ca="1" si="7"/>
        <v>45678.66044</v>
      </c>
      <c r="Z26" s="163">
        <f t="shared" ca="1" si="8"/>
        <v>45678.724779999997</v>
      </c>
      <c r="AA26" s="164">
        <f t="shared" ca="1" si="9"/>
        <v>6.4334189809999998E-2</v>
      </c>
      <c r="AB26" s="145"/>
      <c r="AC26" s="128" t="s">
        <v>54</v>
      </c>
      <c r="AD26" s="125"/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/>
      <c r="C27" s="158">
        <v>1</v>
      </c>
      <c r="D27" s="158"/>
      <c r="E27" s="158"/>
      <c r="F27" s="158"/>
      <c r="G27" s="158"/>
      <c r="H27" s="159" t="s">
        <v>387</v>
      </c>
      <c r="I27" s="160" t="s">
        <v>388</v>
      </c>
      <c r="J27" s="108" t="b">
        <v>1</v>
      </c>
      <c r="K27" s="109">
        <f t="shared" ca="1" si="0"/>
        <v>45678.665159999997</v>
      </c>
      <c r="L27" s="108" t="b">
        <v>1</v>
      </c>
      <c r="M27" s="109">
        <f t="shared" ca="1" si="1"/>
        <v>45678.665220000003</v>
      </c>
      <c r="N27" s="108" t="b">
        <v>1</v>
      </c>
      <c r="O27" s="109">
        <f t="shared" ca="1" si="2"/>
        <v>45678.675329999998</v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1</v>
      </c>
      <c r="U27" s="109">
        <f t="shared" ca="1" si="5"/>
        <v>45678.724779999997</v>
      </c>
      <c r="V27" s="161" t="s">
        <v>23</v>
      </c>
      <c r="W27" s="110" t="b">
        <v>1</v>
      </c>
      <c r="X27" s="162">
        <f t="shared" ca="1" si="6"/>
        <v>45678.724779999997</v>
      </c>
      <c r="Y27" s="163">
        <f t="shared" ca="1" si="7"/>
        <v>45678.665159999997</v>
      </c>
      <c r="Z27" s="163">
        <f t="shared" ca="1" si="8"/>
        <v>45678.724779999997</v>
      </c>
      <c r="AA27" s="164">
        <f t="shared" ca="1" si="9"/>
        <v>5.9612881950000002E-2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30" customHeight="1" x14ac:dyDescent="0.45">
      <c r="A28" s="157"/>
      <c r="B28" s="158">
        <v>2</v>
      </c>
      <c r="C28" s="158"/>
      <c r="D28" s="158"/>
      <c r="E28" s="158"/>
      <c r="F28" s="158"/>
      <c r="G28" s="158"/>
      <c r="H28" s="117" t="s">
        <v>389</v>
      </c>
      <c r="I28" s="190" t="s">
        <v>390</v>
      </c>
      <c r="J28" s="108" t="b">
        <v>1</v>
      </c>
      <c r="K28" s="109">
        <f t="shared" ca="1" si="0"/>
        <v>45678.667309999997</v>
      </c>
      <c r="L28" s="108" t="b">
        <v>1</v>
      </c>
      <c r="M28" s="109">
        <f t="shared" ca="1" si="1"/>
        <v>45678.673990000003</v>
      </c>
      <c r="N28" s="108" t="b">
        <v>1</v>
      </c>
      <c r="O28" s="109">
        <f t="shared" ca="1" si="2"/>
        <v>45678.724779999997</v>
      </c>
      <c r="P28" s="108" t="b">
        <v>0</v>
      </c>
      <c r="Q28" s="109" t="str">
        <f t="shared" ca="1" si="3"/>
        <v/>
      </c>
      <c r="R28" s="108" t="b">
        <v>0</v>
      </c>
      <c r="S28" s="109" t="str">
        <f t="shared" ca="1" si="4"/>
        <v/>
      </c>
      <c r="T28" s="108" t="b">
        <v>1</v>
      </c>
      <c r="U28" s="109">
        <f t="shared" ca="1" si="5"/>
        <v>45678.724779999997</v>
      </c>
      <c r="V28" s="161" t="s">
        <v>41</v>
      </c>
      <c r="W28" s="110" t="b">
        <v>1</v>
      </c>
      <c r="X28" s="162">
        <f t="shared" ca="1" si="6"/>
        <v>45678.734559999997</v>
      </c>
      <c r="Y28" s="163">
        <f t="shared" ca="1" si="7"/>
        <v>45678.667309999997</v>
      </c>
      <c r="Z28" s="163">
        <f t="shared" ca="1" si="8"/>
        <v>45678.734559999997</v>
      </c>
      <c r="AA28" s="164">
        <f t="shared" ca="1" si="9"/>
        <v>6.7251018509999996E-2</v>
      </c>
      <c r="AB28" s="145"/>
      <c r="AC28" s="128" t="s">
        <v>56</v>
      </c>
      <c r="AD28" s="125"/>
      <c r="AE28" s="175"/>
      <c r="AF28" s="145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30" customHeight="1" x14ac:dyDescent="0.45">
      <c r="A29" s="157"/>
      <c r="B29" s="158"/>
      <c r="C29" s="158"/>
      <c r="D29" s="158"/>
      <c r="E29" s="158">
        <v>2</v>
      </c>
      <c r="F29" s="158"/>
      <c r="G29" s="158"/>
      <c r="H29" s="189" t="s">
        <v>391</v>
      </c>
      <c r="I29" s="160" t="s">
        <v>392</v>
      </c>
      <c r="J29" s="108" t="b">
        <v>1</v>
      </c>
      <c r="K29" s="109">
        <f t="shared" ca="1" si="0"/>
        <v>45678.674859999999</v>
      </c>
      <c r="L29" s="108" t="b">
        <v>0</v>
      </c>
      <c r="M29" s="109" t="str">
        <f t="shared" ca="1" si="1"/>
        <v/>
      </c>
      <c r="N29" s="108" t="b">
        <v>0</v>
      </c>
      <c r="O29" s="109" t="str">
        <f t="shared" ca="1" si="2"/>
        <v/>
      </c>
      <c r="P29" s="108" t="b">
        <v>0</v>
      </c>
      <c r="Q29" s="109" t="str">
        <f t="shared" ca="1" si="3"/>
        <v/>
      </c>
      <c r="R29" s="108" t="b">
        <v>0</v>
      </c>
      <c r="S29" s="109" t="str">
        <f t="shared" ca="1" si="4"/>
        <v/>
      </c>
      <c r="T29" s="108" t="b">
        <v>1</v>
      </c>
      <c r="U29" s="109">
        <f t="shared" ca="1" si="5"/>
        <v>45678.676590000003</v>
      </c>
      <c r="V29" s="161" t="s">
        <v>358</v>
      </c>
      <c r="W29" s="110" t="b">
        <v>1</v>
      </c>
      <c r="X29" s="162">
        <f t="shared" ca="1" si="6"/>
        <v>45678.724779999997</v>
      </c>
      <c r="Y29" s="163">
        <f t="shared" ca="1" si="7"/>
        <v>45678.674859999999</v>
      </c>
      <c r="Z29" s="163">
        <f t="shared" ca="1" si="8"/>
        <v>45678.724779999997</v>
      </c>
      <c r="AA29" s="164">
        <f t="shared" ca="1" si="9"/>
        <v>4.991270833E-2</v>
      </c>
      <c r="AB29" s="145"/>
      <c r="AC29" s="128" t="s">
        <v>57</v>
      </c>
      <c r="AD29" s="125"/>
      <c r="AE29" s="175"/>
      <c r="AF29" s="145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30" customHeight="1" x14ac:dyDescent="0.45">
      <c r="A30" s="157"/>
      <c r="B30" s="158"/>
      <c r="C30" s="158"/>
      <c r="D30" s="158"/>
      <c r="E30" s="158">
        <v>1</v>
      </c>
      <c r="F30" s="158"/>
      <c r="G30" s="158"/>
      <c r="H30" s="117" t="s">
        <v>393</v>
      </c>
      <c r="I30" s="160" t="s">
        <v>394</v>
      </c>
      <c r="J30" s="108" t="b">
        <v>1</v>
      </c>
      <c r="K30" s="109">
        <f t="shared" ca="1" si="0"/>
        <v>45678.678610000003</v>
      </c>
      <c r="L30" s="108" t="b">
        <v>0</v>
      </c>
      <c r="M30" s="109" t="str">
        <f t="shared" ca="1" si="1"/>
        <v/>
      </c>
      <c r="N30" s="108" t="b">
        <v>0</v>
      </c>
      <c r="O30" s="109" t="str">
        <f t="shared" ca="1" si="2"/>
        <v/>
      </c>
      <c r="P30" s="108" t="b">
        <v>0</v>
      </c>
      <c r="Q30" s="109" t="str">
        <f t="shared" ca="1" si="3"/>
        <v/>
      </c>
      <c r="R30" s="108" t="b">
        <v>0</v>
      </c>
      <c r="S30" s="109" t="str">
        <f t="shared" ca="1" si="4"/>
        <v/>
      </c>
      <c r="T30" s="108" t="b">
        <v>1</v>
      </c>
      <c r="U30" s="109">
        <f t="shared" ca="1" si="5"/>
        <v>45678.724779999997</v>
      </c>
      <c r="V30" s="161" t="s">
        <v>41</v>
      </c>
      <c r="W30" s="110" t="b">
        <v>1</v>
      </c>
      <c r="X30" s="162">
        <f t="shared" ca="1" si="6"/>
        <v>45678.724779999997</v>
      </c>
      <c r="Y30" s="163">
        <f t="shared" ca="1" si="7"/>
        <v>45678.678610000003</v>
      </c>
      <c r="Z30" s="163">
        <f t="shared" ca="1" si="8"/>
        <v>45678.724779999997</v>
      </c>
      <c r="AA30" s="164">
        <f t="shared" ca="1" si="9"/>
        <v>4.6166203699999998E-2</v>
      </c>
      <c r="AB30" s="145"/>
      <c r="AC30" s="129" t="s">
        <v>58</v>
      </c>
      <c r="AD30" s="124" t="s">
        <v>42</v>
      </c>
      <c r="AE30" s="175"/>
      <c r="AF30" s="145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30" customHeight="1" x14ac:dyDescent="0.35">
      <c r="A31" s="157"/>
      <c r="B31" s="158">
        <v>2</v>
      </c>
      <c r="C31" s="158"/>
      <c r="D31" s="158"/>
      <c r="E31" s="158"/>
      <c r="F31" s="158"/>
      <c r="G31" s="158"/>
      <c r="H31" s="117" t="s">
        <v>395</v>
      </c>
      <c r="I31" s="160" t="s">
        <v>103</v>
      </c>
      <c r="J31" s="108" t="b">
        <v>1</v>
      </c>
      <c r="K31" s="109">
        <f t="shared" ca="1" si="0"/>
        <v>45678.724779999997</v>
      </c>
      <c r="L31" s="108" t="b">
        <v>1</v>
      </c>
      <c r="M31" s="109">
        <f t="shared" ca="1" si="1"/>
        <v>45678.724779999997</v>
      </c>
      <c r="N31" s="108" t="b">
        <v>1</v>
      </c>
      <c r="O31" s="109">
        <f t="shared" ca="1" si="2"/>
        <v>45678.724779999997</v>
      </c>
      <c r="P31" s="108" t="b">
        <v>0</v>
      </c>
      <c r="Q31" s="109" t="str">
        <f t="shared" ca="1" si="3"/>
        <v/>
      </c>
      <c r="R31" s="108" t="b">
        <v>0</v>
      </c>
      <c r="S31" s="109" t="str">
        <f t="shared" ca="1" si="4"/>
        <v/>
      </c>
      <c r="T31" s="108" t="b">
        <v>1</v>
      </c>
      <c r="U31" s="109">
        <f t="shared" ca="1" si="5"/>
        <v>45678.724779999997</v>
      </c>
      <c r="V31" s="161" t="s">
        <v>358</v>
      </c>
      <c r="W31" s="110" t="b">
        <v>1</v>
      </c>
      <c r="X31" s="162">
        <f t="shared" ca="1" si="6"/>
        <v>45678.732020000003</v>
      </c>
      <c r="Y31" s="163">
        <f t="shared" ca="1" si="7"/>
        <v>45678.724779999997</v>
      </c>
      <c r="Z31" s="163">
        <f t="shared" ca="1" si="8"/>
        <v>45678.732020000003</v>
      </c>
      <c r="AA31" s="164">
        <f t="shared" ca="1" si="9"/>
        <v>7.2450115769999998E-3</v>
      </c>
      <c r="AB31" s="145"/>
      <c r="AC31" s="145"/>
      <c r="AD31" s="145"/>
      <c r="AE31" s="138"/>
      <c r="AF31" s="145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30" customHeight="1" x14ac:dyDescent="0.45">
      <c r="A32" s="157"/>
      <c r="B32" s="158"/>
      <c r="C32" s="158"/>
      <c r="D32" s="158">
        <v>1</v>
      </c>
      <c r="E32" s="158"/>
      <c r="F32" s="158"/>
      <c r="G32" s="158"/>
      <c r="H32" s="159" t="s">
        <v>396</v>
      </c>
      <c r="I32" s="160" t="s">
        <v>103</v>
      </c>
      <c r="J32" s="108" t="b">
        <v>1</v>
      </c>
      <c r="K32" s="109">
        <f t="shared" ca="1" si="0"/>
        <v>45678.724779999997</v>
      </c>
      <c r="L32" s="108" t="b">
        <v>1</v>
      </c>
      <c r="M32" s="109">
        <f t="shared" ca="1" si="1"/>
        <v>45678.724779999997</v>
      </c>
      <c r="N32" s="108" t="b">
        <v>1</v>
      </c>
      <c r="O32" s="109">
        <f t="shared" ca="1" si="2"/>
        <v>45678.724779999997</v>
      </c>
      <c r="P32" s="108" t="b">
        <v>0</v>
      </c>
      <c r="Q32" s="109" t="str">
        <f t="shared" ca="1" si="3"/>
        <v/>
      </c>
      <c r="R32" s="108" t="b">
        <v>0</v>
      </c>
      <c r="S32" s="109" t="str">
        <f t="shared" ca="1" si="4"/>
        <v/>
      </c>
      <c r="T32" s="108" t="b">
        <v>1</v>
      </c>
      <c r="U32" s="109">
        <f t="shared" ca="1" si="5"/>
        <v>45678.724779999997</v>
      </c>
      <c r="V32" s="161" t="s">
        <v>23</v>
      </c>
      <c r="W32" s="110" t="b">
        <v>1</v>
      </c>
      <c r="X32" s="162">
        <f t="shared" ca="1" si="6"/>
        <v>45678.737560000001</v>
      </c>
      <c r="Y32" s="163">
        <f t="shared" ca="1" si="7"/>
        <v>45678.724779999997</v>
      </c>
      <c r="Z32" s="163">
        <f t="shared" ca="1" si="8"/>
        <v>45678.737560000001</v>
      </c>
      <c r="AA32" s="164">
        <f t="shared" ca="1" si="9"/>
        <v>1.278613426E-2</v>
      </c>
      <c r="AB32" s="145"/>
      <c r="AC32" s="133" t="s">
        <v>59</v>
      </c>
      <c r="AD32" s="90"/>
      <c r="AE32" s="90"/>
      <c r="AF32" s="91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30" customHeight="1" x14ac:dyDescent="0.45">
      <c r="A33" s="157"/>
      <c r="B33" s="158"/>
      <c r="C33" s="158"/>
      <c r="D33" s="158"/>
      <c r="E33" s="158"/>
      <c r="F33" s="158"/>
      <c r="G33" s="158">
        <v>1</v>
      </c>
      <c r="H33" s="189" t="s">
        <v>132</v>
      </c>
      <c r="I33" s="160"/>
      <c r="J33" s="108" t="b">
        <v>1</v>
      </c>
      <c r="K33" s="109">
        <f t="shared" ca="1" si="0"/>
        <v>45678.724779999997</v>
      </c>
      <c r="L33" s="108" t="b">
        <v>0</v>
      </c>
      <c r="M33" s="109" t="str">
        <f t="shared" ca="1" si="1"/>
        <v/>
      </c>
      <c r="N33" s="108" t="b">
        <v>0</v>
      </c>
      <c r="O33" s="109" t="str">
        <f t="shared" ca="1" si="2"/>
        <v/>
      </c>
      <c r="P33" s="108" t="b">
        <v>0</v>
      </c>
      <c r="Q33" s="109" t="str">
        <f t="shared" ca="1" si="3"/>
        <v/>
      </c>
      <c r="R33" s="108" t="b">
        <v>0</v>
      </c>
      <c r="S33" s="109" t="str">
        <f t="shared" ca="1" si="4"/>
        <v/>
      </c>
      <c r="T33" s="108" t="b">
        <v>1</v>
      </c>
      <c r="U33" s="109">
        <f t="shared" ca="1" si="5"/>
        <v>45678.724779999997</v>
      </c>
      <c r="V33" s="161" t="s">
        <v>23</v>
      </c>
      <c r="W33" s="110" t="b">
        <v>1</v>
      </c>
      <c r="X33" s="162">
        <f t="shared" ca="1" si="6"/>
        <v>45678.724779999997</v>
      </c>
      <c r="Y33" s="163">
        <f t="shared" ca="1" si="7"/>
        <v>45678.724779999997</v>
      </c>
      <c r="Z33" s="163">
        <f t="shared" ca="1" si="8"/>
        <v>45678.724779999997</v>
      </c>
      <c r="AA33" s="164">
        <f t="shared" ca="1" si="9"/>
        <v>0</v>
      </c>
      <c r="AB33" s="145"/>
      <c r="AC33" s="180" t="s">
        <v>60</v>
      </c>
      <c r="AD33" s="180" t="s">
        <v>61</v>
      </c>
      <c r="AE33" s="180" t="s">
        <v>62</v>
      </c>
      <c r="AF33" s="180" t="s">
        <v>63</v>
      </c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30" customHeight="1" x14ac:dyDescent="0.45">
      <c r="A34" s="157"/>
      <c r="B34" s="158"/>
      <c r="C34" s="158"/>
      <c r="D34" s="158"/>
      <c r="E34" s="158"/>
      <c r="F34" s="158">
        <v>1</v>
      </c>
      <c r="G34" s="158"/>
      <c r="H34" s="169" t="s">
        <v>397</v>
      </c>
      <c r="I34" s="179"/>
      <c r="J34" s="108" t="b">
        <v>1</v>
      </c>
      <c r="K34" s="109">
        <f t="shared" ca="1" si="0"/>
        <v>45678.724779999997</v>
      </c>
      <c r="L34" s="108" t="b">
        <v>0</v>
      </c>
      <c r="M34" s="109" t="str">
        <f t="shared" ca="1" si="1"/>
        <v/>
      </c>
      <c r="N34" s="108" t="b">
        <v>0</v>
      </c>
      <c r="O34" s="109" t="str">
        <f t="shared" ca="1" si="2"/>
        <v/>
      </c>
      <c r="P34" s="108" t="b">
        <v>0</v>
      </c>
      <c r="Q34" s="109" t="str">
        <f t="shared" ca="1" si="3"/>
        <v/>
      </c>
      <c r="R34" s="108" t="b">
        <v>0</v>
      </c>
      <c r="S34" s="109" t="str">
        <f t="shared" ca="1" si="4"/>
        <v/>
      </c>
      <c r="T34" s="108" t="b">
        <v>1</v>
      </c>
      <c r="U34" s="109">
        <f t="shared" ca="1" si="5"/>
        <v>45678.724779999997</v>
      </c>
      <c r="V34" s="161" t="s">
        <v>23</v>
      </c>
      <c r="W34" s="110" t="b">
        <v>1</v>
      </c>
      <c r="X34" s="162">
        <f t="shared" ca="1" si="6"/>
        <v>45678.729429999999</v>
      </c>
      <c r="Y34" s="163">
        <f t="shared" ca="1" si="7"/>
        <v>45678.724779999997</v>
      </c>
      <c r="Z34" s="163">
        <f t="shared" ca="1" si="8"/>
        <v>45678.729429999999</v>
      </c>
      <c r="AA34" s="164">
        <f t="shared" ca="1" si="9"/>
        <v>4.6532986089999999E-3</v>
      </c>
      <c r="AB34" s="145"/>
      <c r="AC34" s="181" t="s">
        <v>64</v>
      </c>
      <c r="AD34" s="181">
        <v>8</v>
      </c>
      <c r="AE34" s="181">
        <v>8</v>
      </c>
      <c r="AF34" s="181">
        <v>16</v>
      </c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30" customHeight="1" x14ac:dyDescent="0.45">
      <c r="A35" s="157"/>
      <c r="B35" s="158"/>
      <c r="C35" s="158"/>
      <c r="D35" s="158"/>
      <c r="E35" s="158"/>
      <c r="F35" s="158">
        <v>1</v>
      </c>
      <c r="G35" s="158"/>
      <c r="H35" s="169" t="s">
        <v>398</v>
      </c>
      <c r="I35" s="160"/>
      <c r="J35" s="108" t="b">
        <v>1</v>
      </c>
      <c r="K35" s="109">
        <f t="shared" ca="1" si="0"/>
        <v>45678.724779999997</v>
      </c>
      <c r="L35" s="108" t="b">
        <v>0</v>
      </c>
      <c r="M35" s="109" t="str">
        <f t="shared" ca="1" si="1"/>
        <v/>
      </c>
      <c r="N35" s="108" t="b">
        <v>0</v>
      </c>
      <c r="O35" s="109" t="str">
        <f t="shared" ca="1" si="2"/>
        <v/>
      </c>
      <c r="P35" s="108" t="b">
        <v>0</v>
      </c>
      <c r="Q35" s="109" t="str">
        <f t="shared" ca="1" si="3"/>
        <v/>
      </c>
      <c r="R35" s="108" t="b">
        <v>0</v>
      </c>
      <c r="S35" s="109" t="str">
        <f t="shared" ca="1" si="4"/>
        <v/>
      </c>
      <c r="T35" s="108" t="b">
        <v>0</v>
      </c>
      <c r="U35" s="109" t="str">
        <f t="shared" ca="1" si="5"/>
        <v/>
      </c>
      <c r="V35" s="161"/>
      <c r="W35" s="110" t="b">
        <v>1</v>
      </c>
      <c r="X35" s="162">
        <f t="shared" ca="1" si="6"/>
        <v>45678.724779999997</v>
      </c>
      <c r="Y35" s="163">
        <f t="shared" ca="1" si="7"/>
        <v>45678.724779999997</v>
      </c>
      <c r="Z35" s="163">
        <f t="shared" ca="1" si="8"/>
        <v>45678.724779999997</v>
      </c>
      <c r="AA35" s="164">
        <f t="shared" ca="1" si="9"/>
        <v>0</v>
      </c>
      <c r="AB35" s="145"/>
      <c r="AC35" s="182" t="s">
        <v>65</v>
      </c>
      <c r="AD35" s="182">
        <v>16</v>
      </c>
      <c r="AE35" s="182">
        <v>16</v>
      </c>
      <c r="AF35" s="182">
        <v>32</v>
      </c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30" customHeight="1" x14ac:dyDescent="0.45">
      <c r="A36" s="157"/>
      <c r="B36" s="158"/>
      <c r="C36" s="158">
        <v>2</v>
      </c>
      <c r="D36" s="158"/>
      <c r="E36" s="158"/>
      <c r="F36" s="158"/>
      <c r="G36" s="158"/>
      <c r="H36" s="169" t="s">
        <v>399</v>
      </c>
      <c r="I36" s="160"/>
      <c r="J36" s="108" t="b">
        <v>1</v>
      </c>
      <c r="K36" s="109">
        <f t="shared" ca="1" si="0"/>
        <v>45678.724779999997</v>
      </c>
      <c r="L36" s="108" t="b">
        <v>1</v>
      </c>
      <c r="M36" s="109">
        <f t="shared" ca="1" si="1"/>
        <v>45678.724779999997</v>
      </c>
      <c r="N36" s="108" t="b">
        <v>1</v>
      </c>
      <c r="O36" s="109">
        <f t="shared" ca="1" si="2"/>
        <v>45678.735139999997</v>
      </c>
      <c r="P36" s="108" t="b">
        <v>0</v>
      </c>
      <c r="Q36" s="109" t="str">
        <f t="shared" ca="1" si="3"/>
        <v/>
      </c>
      <c r="R36" s="108" t="b">
        <v>0</v>
      </c>
      <c r="S36" s="109" t="str">
        <f t="shared" ca="1" si="4"/>
        <v/>
      </c>
      <c r="T36" s="108" t="b">
        <v>1</v>
      </c>
      <c r="U36" s="109">
        <f t="shared" ca="1" si="5"/>
        <v>45678.735860000001</v>
      </c>
      <c r="V36" s="161" t="s">
        <v>23</v>
      </c>
      <c r="W36" s="110" t="b">
        <v>1</v>
      </c>
      <c r="X36" s="162">
        <f t="shared" ca="1" si="6"/>
        <v>45678.759039999997</v>
      </c>
      <c r="Y36" s="163">
        <f t="shared" ca="1" si="7"/>
        <v>45678.724779999997</v>
      </c>
      <c r="Z36" s="163">
        <f t="shared" ca="1" si="8"/>
        <v>45678.759039999997</v>
      </c>
      <c r="AA36" s="164">
        <f t="shared" ca="1" si="9"/>
        <v>3.4266249999999998E-2</v>
      </c>
      <c r="AB36" s="145"/>
      <c r="AC36" s="181" t="s">
        <v>66</v>
      </c>
      <c r="AD36" s="181">
        <v>24</v>
      </c>
      <c r="AE36" s="181">
        <v>24</v>
      </c>
      <c r="AF36" s="181">
        <v>48</v>
      </c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30" customHeight="1" x14ac:dyDescent="0.45">
      <c r="A37" s="157"/>
      <c r="B37" s="158"/>
      <c r="C37" s="158"/>
      <c r="D37" s="158">
        <v>1</v>
      </c>
      <c r="E37" s="158"/>
      <c r="F37" s="158"/>
      <c r="G37" s="158"/>
      <c r="H37" s="117" t="s">
        <v>400</v>
      </c>
      <c r="I37" s="160" t="s">
        <v>401</v>
      </c>
      <c r="J37" s="108" t="b">
        <v>1</v>
      </c>
      <c r="K37" s="109">
        <f t="shared" ca="1" si="0"/>
        <v>45678.724779999997</v>
      </c>
      <c r="L37" s="108" t="b">
        <v>0</v>
      </c>
      <c r="M37" s="109" t="str">
        <f t="shared" ca="1" si="1"/>
        <v/>
      </c>
      <c r="N37" s="108" t="b">
        <v>0</v>
      </c>
      <c r="O37" s="109" t="str">
        <f t="shared" ca="1" si="2"/>
        <v/>
      </c>
      <c r="P37" s="108" t="b">
        <v>0</v>
      </c>
      <c r="Q37" s="109" t="str">
        <f t="shared" ca="1" si="3"/>
        <v/>
      </c>
      <c r="R37" s="108" t="b">
        <v>0</v>
      </c>
      <c r="S37" s="109" t="str">
        <f t="shared" ca="1" si="4"/>
        <v/>
      </c>
      <c r="T37" s="108" t="b">
        <v>1</v>
      </c>
      <c r="U37" s="109">
        <f t="shared" ca="1" si="5"/>
        <v>45678.732660000001</v>
      </c>
      <c r="V37" s="161" t="s">
        <v>358</v>
      </c>
      <c r="W37" s="110" t="b">
        <v>1</v>
      </c>
      <c r="X37" s="162">
        <f t="shared" ca="1" si="6"/>
        <v>45678.752070000002</v>
      </c>
      <c r="Y37" s="163">
        <f t="shared" ca="1" si="7"/>
        <v>45678.724779999997</v>
      </c>
      <c r="Z37" s="163">
        <f t="shared" ca="1" si="8"/>
        <v>45678.752070000002</v>
      </c>
      <c r="AA37" s="164">
        <f t="shared" ca="1" si="9"/>
        <v>2.7292685180000002E-2</v>
      </c>
      <c r="AB37" s="145"/>
      <c r="AC37" s="181" t="s">
        <v>67</v>
      </c>
      <c r="AD37" s="181">
        <v>32</v>
      </c>
      <c r="AE37" s="181">
        <v>32</v>
      </c>
      <c r="AF37" s="181">
        <v>64</v>
      </c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30" customHeight="1" x14ac:dyDescent="0.45">
      <c r="A38" s="157"/>
      <c r="B38" s="158"/>
      <c r="C38" s="158"/>
      <c r="D38" s="158">
        <v>1</v>
      </c>
      <c r="E38" s="158"/>
      <c r="F38" s="158"/>
      <c r="G38" s="158"/>
      <c r="H38" s="117" t="s">
        <v>402</v>
      </c>
      <c r="I38" s="160"/>
      <c r="J38" s="108" t="b">
        <v>1</v>
      </c>
      <c r="K38" s="109">
        <f t="shared" ca="1" si="0"/>
        <v>45678.728069999997</v>
      </c>
      <c r="L38" s="108" t="b">
        <v>1</v>
      </c>
      <c r="M38" s="109">
        <f t="shared" ca="1" si="1"/>
        <v>45678.728369999997</v>
      </c>
      <c r="N38" s="108" t="b">
        <v>1</v>
      </c>
      <c r="O38" s="109">
        <f t="shared" ca="1" si="2"/>
        <v>45678.736429999997</v>
      </c>
      <c r="P38" s="108" t="b">
        <v>0</v>
      </c>
      <c r="Q38" s="109" t="str">
        <f t="shared" ca="1" si="3"/>
        <v/>
      </c>
      <c r="R38" s="108" t="b">
        <v>0</v>
      </c>
      <c r="S38" s="109" t="str">
        <f t="shared" ca="1" si="4"/>
        <v/>
      </c>
      <c r="T38" s="108" t="b">
        <v>1</v>
      </c>
      <c r="U38" s="109">
        <f t="shared" ca="1" si="5"/>
        <v>45678.752070000002</v>
      </c>
      <c r="V38" s="161" t="s">
        <v>358</v>
      </c>
      <c r="W38" s="110" t="b">
        <v>1</v>
      </c>
      <c r="X38" s="162">
        <f t="shared" ca="1" si="6"/>
        <v>45678.759429999998</v>
      </c>
      <c r="Y38" s="163">
        <f t="shared" ca="1" si="7"/>
        <v>45678.728069999997</v>
      </c>
      <c r="Z38" s="163">
        <f t="shared" ca="1" si="8"/>
        <v>45678.759429999998</v>
      </c>
      <c r="AA38" s="164">
        <f t="shared" ca="1" si="9"/>
        <v>3.1350451389999999E-2</v>
      </c>
      <c r="AB38" s="145"/>
      <c r="AC38" s="181" t="s">
        <v>68</v>
      </c>
      <c r="AD38" s="181">
        <v>40</v>
      </c>
      <c r="AE38" s="183">
        <v>40</v>
      </c>
      <c r="AF38" s="183">
        <v>80</v>
      </c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30" customHeight="1" x14ac:dyDescent="0.45">
      <c r="A39" s="157"/>
      <c r="B39" s="158"/>
      <c r="C39" s="158"/>
      <c r="D39" s="158"/>
      <c r="E39" s="158"/>
      <c r="F39" s="158">
        <v>1</v>
      </c>
      <c r="G39" s="158"/>
      <c r="H39" s="117" t="s">
        <v>403</v>
      </c>
      <c r="I39" s="160"/>
      <c r="J39" s="108" t="b">
        <v>1</v>
      </c>
      <c r="K39" s="109">
        <f t="shared" ca="1" si="0"/>
        <v>45678.752070000002</v>
      </c>
      <c r="L39" s="108" t="b">
        <v>0</v>
      </c>
      <c r="M39" s="109" t="str">
        <f t="shared" ca="1" si="1"/>
        <v/>
      </c>
      <c r="N39" s="108" t="b">
        <v>0</v>
      </c>
      <c r="O39" s="109" t="str">
        <f t="shared" ca="1" si="2"/>
        <v/>
      </c>
      <c r="P39" s="108" t="b">
        <v>0</v>
      </c>
      <c r="Q39" s="109" t="str">
        <f t="shared" ca="1" si="3"/>
        <v/>
      </c>
      <c r="R39" s="108" t="b">
        <v>0</v>
      </c>
      <c r="S39" s="109" t="str">
        <f t="shared" ca="1" si="4"/>
        <v/>
      </c>
      <c r="T39" s="108" t="b">
        <v>0</v>
      </c>
      <c r="U39" s="109" t="str">
        <f t="shared" ca="1" si="5"/>
        <v/>
      </c>
      <c r="V39" s="161"/>
      <c r="W39" s="110" t="b">
        <v>1</v>
      </c>
      <c r="X39" s="162">
        <f t="shared" ca="1" si="6"/>
        <v>45678.757740000001</v>
      </c>
      <c r="Y39" s="163">
        <f t="shared" ca="1" si="7"/>
        <v>45678.752070000002</v>
      </c>
      <c r="Z39" s="163">
        <f t="shared" ca="1" si="8"/>
        <v>45678.757740000001</v>
      </c>
      <c r="AA39" s="164">
        <f t="shared" ca="1" si="9"/>
        <v>5.6734953689999996E-3</v>
      </c>
      <c r="AB39" s="145"/>
      <c r="AC39" s="181" t="s">
        <v>69</v>
      </c>
      <c r="AD39" s="181">
        <v>48</v>
      </c>
      <c r="AE39" s="183">
        <v>48</v>
      </c>
      <c r="AF39" s="183">
        <v>96</v>
      </c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6"/>
      <c r="I723" s="186"/>
      <c r="AC723" s="107"/>
      <c r="AD723" s="107"/>
      <c r="AE723" s="138"/>
      <c r="AF723" s="107"/>
    </row>
    <row r="724" spans="1:42" ht="15.5" x14ac:dyDescent="0.35">
      <c r="A724" s="186"/>
      <c r="I724" s="186"/>
      <c r="AE724" s="187"/>
    </row>
    <row r="725" spans="1:42" ht="15.5" x14ac:dyDescent="0.35">
      <c r="A725" s="186"/>
      <c r="I725" s="186"/>
      <c r="AE725" s="187"/>
    </row>
    <row r="726" spans="1:42" ht="15.5" x14ac:dyDescent="0.35">
      <c r="A726" s="186"/>
      <c r="I726" s="186"/>
      <c r="AE726" s="187"/>
    </row>
    <row r="727" spans="1:42" ht="15.5" x14ac:dyDescent="0.35">
      <c r="A727" s="186"/>
      <c r="I727" s="186"/>
      <c r="AE727" s="187"/>
    </row>
    <row r="728" spans="1:42" ht="15.5" x14ac:dyDescent="0.35">
      <c r="A728" s="186"/>
      <c r="I728" s="186"/>
      <c r="AE728" s="187"/>
    </row>
    <row r="729" spans="1:42" ht="15.5" x14ac:dyDescent="0.35">
      <c r="A729" s="186"/>
      <c r="I729" s="186"/>
      <c r="AE729" s="187"/>
    </row>
    <row r="730" spans="1:42" ht="15.5" x14ac:dyDescent="0.35">
      <c r="A730" s="186"/>
      <c r="I730" s="186"/>
      <c r="AE730" s="187"/>
    </row>
    <row r="731" spans="1:42" ht="15.5" x14ac:dyDescent="0.35">
      <c r="A731" s="186"/>
      <c r="I731" s="186"/>
      <c r="AE731" s="187"/>
    </row>
    <row r="732" spans="1:42" ht="15.5" x14ac:dyDescent="0.35">
      <c r="A732" s="186"/>
      <c r="I732" s="186"/>
      <c r="AE732" s="187"/>
    </row>
    <row r="733" spans="1:42" ht="15.5" x14ac:dyDescent="0.35">
      <c r="A733" s="186"/>
      <c r="I733" s="186"/>
      <c r="AE733" s="187"/>
    </row>
    <row r="734" spans="1:42" ht="15.5" x14ac:dyDescent="0.35">
      <c r="A734" s="186"/>
      <c r="I734" s="186"/>
      <c r="AE734" s="187"/>
    </row>
    <row r="735" spans="1:42" ht="15.5" x14ac:dyDescent="0.35">
      <c r="A735" s="186"/>
      <c r="I735" s="186"/>
      <c r="AE735" s="187"/>
    </row>
    <row r="736" spans="1:42" ht="15.5" x14ac:dyDescent="0.35">
      <c r="A736" s="186"/>
      <c r="I736" s="186"/>
      <c r="AE736" s="187"/>
    </row>
    <row r="737" spans="1:31" ht="15.5" x14ac:dyDescent="0.35">
      <c r="A737" s="186"/>
      <c r="I737" s="186"/>
      <c r="AE737" s="187"/>
    </row>
    <row r="738" spans="1:31" ht="15.5" x14ac:dyDescent="0.35">
      <c r="A738" s="186"/>
      <c r="I738" s="186"/>
      <c r="AE738" s="187"/>
    </row>
    <row r="739" spans="1:31" ht="15.5" x14ac:dyDescent="0.35">
      <c r="A739" s="186"/>
      <c r="I739" s="186"/>
      <c r="AE739" s="187"/>
    </row>
    <row r="740" spans="1:31" ht="15.5" x14ac:dyDescent="0.35">
      <c r="A740" s="186"/>
      <c r="I740" s="186"/>
      <c r="AE740" s="187"/>
    </row>
    <row r="741" spans="1:31" ht="15.5" x14ac:dyDescent="0.35">
      <c r="A741" s="186"/>
      <c r="I741" s="186"/>
      <c r="AE741" s="187"/>
    </row>
    <row r="742" spans="1:31" ht="15.5" x14ac:dyDescent="0.35">
      <c r="A742" s="186"/>
      <c r="I742" s="186"/>
      <c r="AE742" s="187"/>
    </row>
  </sheetData>
  <mergeCells count="11">
    <mergeCell ref="AC32:AF32"/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39">
    <cfRule type="notContainsBlanks" dxfId="116" priority="1">
      <formula>LEN(TRIM(O4))&gt;0</formula>
    </cfRule>
  </conditionalFormatting>
  <conditionalFormatting sqref="Q4:Q39">
    <cfRule type="notContainsBlanks" dxfId="115" priority="2">
      <formula>LEN(TRIM(Q4))&gt;0</formula>
    </cfRule>
  </conditionalFormatting>
  <conditionalFormatting sqref="S4:S39">
    <cfRule type="notContainsBlanks" dxfId="114" priority="3">
      <formula>LEN(TRIM(S4))&gt;0</formula>
    </cfRule>
  </conditionalFormatting>
  <conditionalFormatting sqref="U4:U39">
    <cfRule type="notContainsBlanks" dxfId="113" priority="4">
      <formula>LEN(TRIM(U4))&gt;0</formula>
    </cfRule>
  </conditionalFormatting>
  <conditionalFormatting sqref="V4:V39">
    <cfRule type="notContainsBlanks" dxfId="112" priority="5">
      <formula>LEN(TRIM(V4))&gt;0</formula>
    </cfRule>
  </conditionalFormatting>
  <conditionalFormatting sqref="AD5:AD16">
    <cfRule type="containsBlanks" dxfId="111" priority="6">
      <formula>LEN(TRIM(AD5))=0</formula>
    </cfRule>
  </conditionalFormatting>
  <conditionalFormatting sqref="AD5:AD16">
    <cfRule type="beginsWith" dxfId="110" priority="7" operator="beginsWith" text="Front">
      <formula>LEFT((AD5),LEN("Front"))=("Front")</formula>
    </cfRule>
  </conditionalFormatting>
  <conditionalFormatting sqref="AD5:AD16">
    <cfRule type="beginsWith" dxfId="109" priority="8" operator="beginsWith" text="Intake">
      <formula>LEFT((AD5),LEN("Intake"))=("Intake")</formula>
    </cfRule>
  </conditionalFormatting>
  <conditionalFormatting sqref="AD5:AD16">
    <cfRule type="beginsWith" dxfId="108" priority="9" operator="beginsWith" text="HP">
      <formula>LEFT((AD5),LEN("HP"))=("HP")</formula>
    </cfRule>
  </conditionalFormatting>
  <conditionalFormatting sqref="AD5:AD16">
    <cfRule type="beginsWith" dxfId="107" priority="10" operator="beginsWith" text="Peer">
      <formula>LEFT((AD5),LEN("Peer"))=("Peer")</formula>
    </cfRule>
  </conditionalFormatting>
  <conditionalFormatting sqref="K4:K39">
    <cfRule type="notContainsBlanks" dxfId="106" priority="11">
      <formula>LEN(TRIM(K4))&gt;0</formula>
    </cfRule>
  </conditionalFormatting>
  <conditionalFormatting sqref="M4:M39">
    <cfRule type="notContainsBlanks" dxfId="105" priority="12">
      <formula>LEN(TRIM(M4))&gt;0</formula>
    </cfRule>
  </conditionalFormatting>
  <conditionalFormatting sqref="X4:X39">
    <cfRule type="notContainsBlanks" dxfId="104" priority="13">
      <formula>LEN(TRIM(X4))&gt;0</formula>
    </cfRule>
  </conditionalFormatting>
  <dataValidations count="2">
    <dataValidation type="list" allowBlank="1" showErrorMessage="1" sqref="AD19:AD30 V4:V39" xr:uid="{85328232-D9EF-4827-9CDF-AF34C849580C}">
      <formula1>$AC$5:$AC$16</formula1>
    </dataValidation>
    <dataValidation type="list" allowBlank="1" showErrorMessage="1" sqref="B4:G39" xr:uid="{FE88C6CC-7F10-492E-A5A1-692560135620}">
      <formula1>"1,2,3,4,5,6,7,8,9,10"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2DB08-296B-4012-AC2F-E7E96451CD80}">
  <dimension ref="A1:AP732"/>
  <sheetViews>
    <sheetView topLeftCell="A23" workbookViewId="0">
      <selection activeCell="E38" sqref="E38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56.36328125" style="106" bestFit="1" customWidth="1"/>
    <col min="10" max="10" width="7.81640625" style="106" bestFit="1" customWidth="1"/>
    <col min="11" max="11" width="12" style="106" bestFit="1" customWidth="1"/>
    <col min="12" max="12" width="7.81640625" style="106" bestFit="1" customWidth="1"/>
    <col min="13" max="13" width="13.1796875" style="106" bestFit="1" customWidth="1"/>
    <col min="14" max="14" width="7.81640625" style="106" bestFit="1" customWidth="1"/>
    <col min="15" max="15" width="13.179687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2" style="106" bestFit="1" customWidth="1"/>
    <col min="22" max="22" width="13.453125" style="106" bestFit="1" customWidth="1"/>
    <col min="23" max="23" width="7.81640625" style="106" bestFit="1" customWidth="1"/>
    <col min="24" max="24" width="13.1796875" style="106" bestFit="1" customWidth="1"/>
    <col min="25" max="25" width="11.26953125" style="106" bestFit="1" customWidth="1"/>
    <col min="26" max="26" width="12.26953125" style="106" bestFit="1" customWidth="1"/>
    <col min="27" max="27" width="10.5429687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SUM(B4:B27)</f>
        <v>24</v>
      </c>
      <c r="C2" s="141">
        <f>SUM(C4:C27)</f>
        <v>6</v>
      </c>
      <c r="D2" s="142">
        <f>SUM(D4:D27)</f>
        <v>3</v>
      </c>
      <c r="E2" s="142">
        <f>SUM(E4:E27)</f>
        <v>3</v>
      </c>
      <c r="F2" s="142">
        <f>SUM(F4:F27)</f>
        <v>4</v>
      </c>
      <c r="G2" s="142">
        <f>SUM(G4:G27)</f>
        <v>2</v>
      </c>
      <c r="H2" s="143">
        <f>B2+C2+D2+(E2/2)</f>
        <v>34.5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>
        <v>2</v>
      </c>
      <c r="C4" s="158"/>
      <c r="D4" s="158"/>
      <c r="E4" s="158"/>
      <c r="F4" s="158"/>
      <c r="G4" s="158"/>
      <c r="H4" s="159" t="s">
        <v>404</v>
      </c>
      <c r="I4" s="160" t="s">
        <v>405</v>
      </c>
      <c r="J4" s="108" t="b">
        <v>1</v>
      </c>
      <c r="K4" s="109">
        <f t="shared" ref="K4:K27" ca="1" si="0">IF(J4=TRUE,IF(K4&lt;&gt;"",K4,NOW()),"")</f>
        <v>45672.334790000001</v>
      </c>
      <c r="L4" s="108" t="b">
        <v>1</v>
      </c>
      <c r="M4" s="109">
        <f t="shared" ref="M4:M27" ca="1" si="1">IF(L4=TRUE,IF(M4&lt;&gt;"",M4,NOW()),"")</f>
        <v>45678.406170000002</v>
      </c>
      <c r="N4" s="108" t="b">
        <v>1</v>
      </c>
      <c r="O4" s="109">
        <f t="shared" ref="O4:O27" ca="1" si="2">IF(N4=TRUE,IF(O4&lt;&gt;"",O4,NOW()),"")</f>
        <v>45678.406170000002</v>
      </c>
      <c r="P4" s="108" t="b">
        <v>0</v>
      </c>
      <c r="Q4" s="109" t="str">
        <f t="shared" ref="Q4:Q27" ca="1" si="3">IF(P4=TRUE,IF(Q4&lt;&gt;"",Q4,NOW()),"")</f>
        <v/>
      </c>
      <c r="R4" s="108" t="b">
        <v>0</v>
      </c>
      <c r="S4" s="109" t="str">
        <f t="shared" ref="S4:S27" ca="1" si="4">IF(R4=TRUE,IF(S4&lt;&gt;"",S4,NOW()),"")</f>
        <v/>
      </c>
      <c r="T4" s="108" t="b">
        <v>1</v>
      </c>
      <c r="U4" s="109">
        <f t="shared" ref="U4:U27" ca="1" si="5">IF(T4=TRUE,IF(U4&lt;&gt;"",U4,NOW()),"")</f>
        <v>45678.406170000002</v>
      </c>
      <c r="V4" s="161" t="s">
        <v>34</v>
      </c>
      <c r="W4" s="110" t="b">
        <v>1</v>
      </c>
      <c r="X4" s="162">
        <f t="shared" ref="X4:X27" ca="1" si="6">IF(W4=TRUE,IF(X4&lt;&gt;"",X4,NOW()),"")</f>
        <v>45678.413869999997</v>
      </c>
      <c r="Y4" s="163">
        <f t="shared" ref="Y4:Y27" ca="1" si="7">MIN(K4:X4)</f>
        <v>45672.334790000001</v>
      </c>
      <c r="Z4" s="163">
        <f t="shared" ref="Z4:Z27" ca="1" si="8">MAX(K4:X4)</f>
        <v>45678.413869999997</v>
      </c>
      <c r="AA4" s="164">
        <f t="shared" ref="AA4:AA27" ca="1" si="9">Z4-Y4</f>
        <v>6.0790803010000003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/>
      <c r="E5" s="158">
        <v>1</v>
      </c>
      <c r="F5" s="158">
        <v>2</v>
      </c>
      <c r="G5" s="158"/>
      <c r="H5" s="159" t="s">
        <v>406</v>
      </c>
      <c r="I5" s="160" t="s">
        <v>138</v>
      </c>
      <c r="J5" s="108" t="b">
        <v>1</v>
      </c>
      <c r="K5" s="109">
        <f t="shared" ca="1" si="0"/>
        <v>45672.346339999996</v>
      </c>
      <c r="L5" s="108" t="b">
        <v>0</v>
      </c>
      <c r="M5" s="109" t="str">
        <f t="shared" ca="1" si="1"/>
        <v/>
      </c>
      <c r="N5" s="108" t="b">
        <v>0</v>
      </c>
      <c r="O5" s="109" t="str">
        <f t="shared" ca="1" si="2"/>
        <v/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45678.41504</v>
      </c>
      <c r="V5" s="161" t="s">
        <v>23</v>
      </c>
      <c r="W5" s="110" t="b">
        <v>1</v>
      </c>
      <c r="X5" s="162">
        <f t="shared" ca="1" si="6"/>
        <v>45678.423199999997</v>
      </c>
      <c r="Y5" s="163">
        <f t="shared" ca="1" si="7"/>
        <v>45672.346339999996</v>
      </c>
      <c r="Z5" s="163">
        <f t="shared" ca="1" si="8"/>
        <v>45678.423199999997</v>
      </c>
      <c r="AA5" s="164">
        <f t="shared" ca="1" si="9"/>
        <v>6.0768578240000002</v>
      </c>
      <c r="AB5" s="111"/>
      <c r="AC5" s="114" t="s">
        <v>29</v>
      </c>
      <c r="AD5" s="115" t="str">
        <f>IFERROR( CHOOSE(MATCH(AC5, AD19:AD27, 0), AC19, AC20, AC21, AC22, AC23, AC24, AC25, AC26, AC27,#REF!,#REF!,#REF!,#REF!), "")</f>
        <v>HP2</v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>
        <v>1</v>
      </c>
      <c r="D6" s="158"/>
      <c r="E6" s="158"/>
      <c r="F6" s="158"/>
      <c r="G6" s="158"/>
      <c r="H6" s="169" t="s">
        <v>407</v>
      </c>
      <c r="I6" s="160"/>
      <c r="J6" s="108" t="b">
        <v>1</v>
      </c>
      <c r="K6" s="109">
        <f t="shared" ca="1" si="0"/>
        <v>45672.353580000003</v>
      </c>
      <c r="L6" s="108" t="b">
        <v>1</v>
      </c>
      <c r="M6" s="109">
        <f t="shared" ca="1" si="1"/>
        <v>45678.406170000002</v>
      </c>
      <c r="N6" s="108" t="b">
        <v>1</v>
      </c>
      <c r="O6" s="109">
        <f t="shared" ca="1" si="2"/>
        <v>45678.41734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45678.414080000002</v>
      </c>
      <c r="V6" s="161" t="s">
        <v>23</v>
      </c>
      <c r="W6" s="110" t="b">
        <v>1</v>
      </c>
      <c r="X6" s="162">
        <f t="shared" ca="1" si="6"/>
        <v>45678.42931</v>
      </c>
      <c r="Y6" s="163">
        <f t="shared" ca="1" si="7"/>
        <v>45672.353580000003</v>
      </c>
      <c r="Z6" s="163">
        <f t="shared" ca="1" si="8"/>
        <v>45678.42931</v>
      </c>
      <c r="AA6" s="164">
        <f t="shared" ca="1" si="9"/>
        <v>6.0757329750000002</v>
      </c>
      <c r="AB6" s="111"/>
      <c r="AC6" s="114" t="s">
        <v>23</v>
      </c>
      <c r="AD6" s="115" t="str">
        <f>IFERROR( CHOOSE(MATCH(AC6, AD19:AD27, 0), AC19, AC20, AC21, AC22, AC23, AC24, AC25, AC26, AC27,#REF!,#REF!,#REF!,#REF!), "")</f>
        <v>Intake</v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1</v>
      </c>
      <c r="C7" s="158"/>
      <c r="D7" s="158">
        <v>1</v>
      </c>
      <c r="E7" s="158"/>
      <c r="F7" s="158"/>
      <c r="G7" s="158"/>
      <c r="H7" s="178" t="s">
        <v>408</v>
      </c>
      <c r="I7" s="160"/>
      <c r="J7" s="108" t="b">
        <v>1</v>
      </c>
      <c r="K7" s="109">
        <f t="shared" ca="1" si="0"/>
        <v>45678.410150000003</v>
      </c>
      <c r="L7" s="108" t="b">
        <v>1</v>
      </c>
      <c r="M7" s="109">
        <f t="shared" ca="1" si="1"/>
        <v>45678.410159999999</v>
      </c>
      <c r="N7" s="108" t="b">
        <v>1</v>
      </c>
      <c r="O7" s="109">
        <f t="shared" ca="1" si="2"/>
        <v>45679.37947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45679.38121</v>
      </c>
      <c r="V7" s="161" t="s">
        <v>34</v>
      </c>
      <c r="W7" s="110" t="b">
        <v>1</v>
      </c>
      <c r="X7" s="162">
        <f t="shared" ca="1" si="6"/>
        <v>45679.406349999997</v>
      </c>
      <c r="Y7" s="163">
        <f t="shared" ca="1" si="7"/>
        <v>45678.410150000003</v>
      </c>
      <c r="Z7" s="163">
        <f t="shared" ca="1" si="8"/>
        <v>45679.406349999997</v>
      </c>
      <c r="AA7" s="164">
        <f t="shared" ca="1" si="9"/>
        <v>0.9961977662</v>
      </c>
      <c r="AB7" s="111"/>
      <c r="AC7" s="114" t="s">
        <v>34</v>
      </c>
      <c r="AD7" s="116" t="str">
        <f>IFERROR( CHOOSE(MATCH(AC7, AD19:AD27, 0), AC19, AC20, AC21, AC22, AC23, AC24, AC25, AC26, AC27,#REF!,#REF!,#REF!,#REF!), "")</f>
        <v>HP1</v>
      </c>
      <c r="AE7" s="168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27" customHeight="1" x14ac:dyDescent="0.45">
      <c r="A8" s="157"/>
      <c r="B8" s="158">
        <v>1</v>
      </c>
      <c r="C8" s="158"/>
      <c r="D8" s="158"/>
      <c r="E8" s="158"/>
      <c r="F8" s="158"/>
      <c r="G8" s="158"/>
      <c r="H8" s="117" t="s">
        <v>409</v>
      </c>
      <c r="I8" s="179"/>
      <c r="J8" s="108" t="b">
        <v>1</v>
      </c>
      <c r="K8" s="109">
        <f t="shared" ca="1" si="0"/>
        <v>45678.413930000002</v>
      </c>
      <c r="L8" s="108" t="b">
        <v>1</v>
      </c>
      <c r="M8" s="109">
        <f t="shared" ca="1" si="1"/>
        <v>45678.428220000002</v>
      </c>
      <c r="N8" s="108" t="b">
        <v>1</v>
      </c>
      <c r="O8" s="109">
        <f t="shared" ca="1" si="2"/>
        <v>45679.381959999999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45679.390370000001</v>
      </c>
      <c r="V8" s="161" t="s">
        <v>23</v>
      </c>
      <c r="W8" s="110" t="b">
        <v>1</v>
      </c>
      <c r="X8" s="162">
        <f t="shared" ca="1" si="6"/>
        <v>45679.410100000001</v>
      </c>
      <c r="Y8" s="163">
        <f t="shared" ca="1" si="7"/>
        <v>45678.413930000002</v>
      </c>
      <c r="Z8" s="163">
        <f t="shared" ca="1" si="8"/>
        <v>45679.410100000001</v>
      </c>
      <c r="AA8" s="164">
        <f t="shared" ca="1" si="9"/>
        <v>0.99617068289999999</v>
      </c>
      <c r="AB8" s="111"/>
      <c r="AC8" s="114" t="s">
        <v>37</v>
      </c>
      <c r="AD8" s="116" t="str">
        <f>IFERROR( CHOOSE(MATCH(AC8, AD19:AD27, 0), AC19, AC20, AC21, AC22, AC23, AC24, AC25, AC26, AC27,#REF!,#REF!,#REF!,#REF!), "")</f>
        <v/>
      </c>
      <c r="AE8" s="171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1</v>
      </c>
      <c r="C9" s="158"/>
      <c r="D9" s="158"/>
      <c r="E9" s="158">
        <v>1</v>
      </c>
      <c r="F9" s="158"/>
      <c r="G9" s="158"/>
      <c r="H9" s="159" t="s">
        <v>410</v>
      </c>
      <c r="I9" s="196" t="s">
        <v>411</v>
      </c>
      <c r="J9" s="108" t="b">
        <v>1</v>
      </c>
      <c r="K9" s="109">
        <f t="shared" ca="1" si="0"/>
        <v>45679.397349999999</v>
      </c>
      <c r="L9" s="108" t="b">
        <v>1</v>
      </c>
      <c r="M9" s="109">
        <f t="shared" ca="1" si="1"/>
        <v>45679.397440000001</v>
      </c>
      <c r="N9" s="108" t="b">
        <v>1</v>
      </c>
      <c r="O9" s="109">
        <f t="shared" ca="1" si="2"/>
        <v>45679.398829999998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45679.411189999999</v>
      </c>
      <c r="V9" s="161" t="s">
        <v>34</v>
      </c>
      <c r="W9" s="110" t="b">
        <v>1</v>
      </c>
      <c r="X9" s="162">
        <f t="shared" ca="1" si="6"/>
        <v>45679.57172</v>
      </c>
      <c r="Y9" s="163">
        <f t="shared" ca="1" si="7"/>
        <v>45679.397349999999</v>
      </c>
      <c r="Z9" s="163">
        <f t="shared" ca="1" si="8"/>
        <v>45679.57172</v>
      </c>
      <c r="AA9" s="164">
        <f t="shared" ca="1" si="9"/>
        <v>0.1743698843</v>
      </c>
      <c r="AB9" s="111"/>
      <c r="AC9" s="114" t="s">
        <v>40</v>
      </c>
      <c r="AD9" s="116" t="str">
        <f>IFERROR( CHOOSE(MATCH(AC9, AD19:AD27, 0), AC19, AC20, AC21, AC22, AC23, AC24, AC25, AC26, AC27,#REF!,#REF!,#REF!,#REF!),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/>
      <c r="E10" s="158"/>
      <c r="F10" s="158"/>
      <c r="G10" s="158">
        <v>1</v>
      </c>
      <c r="H10" s="169" t="s">
        <v>412</v>
      </c>
      <c r="I10" s="160" t="s">
        <v>413</v>
      </c>
      <c r="J10" s="108" t="b">
        <v>1</v>
      </c>
      <c r="K10" s="109">
        <f t="shared" ca="1" si="0"/>
        <v>45679.411619999999</v>
      </c>
      <c r="L10" s="108" t="b">
        <v>0</v>
      </c>
      <c r="M10" s="109" t="str">
        <f t="shared" ca="1" si="1"/>
        <v/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45679.411890000003</v>
      </c>
      <c r="V10" s="161" t="s">
        <v>23</v>
      </c>
      <c r="W10" s="110" t="b">
        <v>1</v>
      </c>
      <c r="X10" s="162">
        <f t="shared" ca="1" si="6"/>
        <v>45679.57172</v>
      </c>
      <c r="Y10" s="163">
        <f t="shared" ca="1" si="7"/>
        <v>45679.411619999999</v>
      </c>
      <c r="Z10" s="163">
        <f t="shared" ca="1" si="8"/>
        <v>45679.57172</v>
      </c>
      <c r="AA10" s="164">
        <f t="shared" ca="1" si="9"/>
        <v>0.1601007176</v>
      </c>
      <c r="AB10" s="174"/>
      <c r="AC10" s="114" t="s">
        <v>41</v>
      </c>
      <c r="AD10" s="119" t="str">
        <f>IFERROR( CHOOSE(MATCH(AC10, AD19:AD27, 0), AC19, AC20, AC21, AC22, AC23, AC24, AC25, AC26, AC27,#REF!,#REF!,#REF!,#REF!),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>
        <v>1</v>
      </c>
      <c r="C11" s="158"/>
      <c r="D11" s="158"/>
      <c r="E11" s="158"/>
      <c r="F11" s="158"/>
      <c r="G11" s="158"/>
      <c r="H11" s="159" t="s">
        <v>414</v>
      </c>
      <c r="I11" s="160" t="s">
        <v>415</v>
      </c>
      <c r="J11" s="108" t="b">
        <v>1</v>
      </c>
      <c r="K11" s="109">
        <f t="shared" ca="1" si="0"/>
        <v>45679.57172</v>
      </c>
      <c r="L11" s="108" t="b">
        <v>1</v>
      </c>
      <c r="M11" s="109">
        <f t="shared" ca="1" si="1"/>
        <v>45679.57172</v>
      </c>
      <c r="N11" s="108" t="b">
        <v>1</v>
      </c>
      <c r="O11" s="109">
        <f t="shared" ca="1" si="2"/>
        <v>45679.57172</v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45679.57172</v>
      </c>
      <c r="V11" s="161" t="s">
        <v>29</v>
      </c>
      <c r="W11" s="110" t="b">
        <v>1</v>
      </c>
      <c r="X11" s="162">
        <f t="shared" ca="1" si="6"/>
        <v>45679.57172</v>
      </c>
      <c r="Y11" s="163">
        <f t="shared" ca="1" si="7"/>
        <v>45679.57172</v>
      </c>
      <c r="Z11" s="163">
        <f t="shared" ca="1" si="8"/>
        <v>45679.57172</v>
      </c>
      <c r="AA11" s="164">
        <f t="shared" ca="1" si="9"/>
        <v>0</v>
      </c>
      <c r="AB11" s="111"/>
      <c r="AC11" s="114" t="s">
        <v>42</v>
      </c>
      <c r="AD11" s="119" t="str">
        <f>IFERROR( CHOOSE(MATCH(AC11, AD19:AD27, 0), AC19, AC20, AC21, AC22, AC23, AC24, AC25, AC26, AC27,#REF!,#REF!,#REF!,#REF!), "")</f>
        <v/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/>
      <c r="C12" s="158"/>
      <c r="D12" s="158"/>
      <c r="E12" s="158">
        <v>1</v>
      </c>
      <c r="F12" s="158"/>
      <c r="G12" s="158"/>
      <c r="H12" s="178" t="s">
        <v>416</v>
      </c>
      <c r="I12" s="160" t="s">
        <v>92</v>
      </c>
      <c r="J12" s="108" t="b">
        <v>1</v>
      </c>
      <c r="K12" s="109">
        <f t="shared" ca="1" si="0"/>
        <v>45679.57172</v>
      </c>
      <c r="L12" s="108" t="b">
        <v>0</v>
      </c>
      <c r="M12" s="109" t="str">
        <f t="shared" ca="1" si="1"/>
        <v/>
      </c>
      <c r="N12" s="108" t="b">
        <v>0</v>
      </c>
      <c r="O12" s="109" t="str">
        <f t="shared" ca="1" si="2"/>
        <v/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45679.57172</v>
      </c>
      <c r="V12" s="161" t="s">
        <v>23</v>
      </c>
      <c r="W12" s="110" t="b">
        <v>1</v>
      </c>
      <c r="X12" s="162">
        <f t="shared" ca="1" si="6"/>
        <v>45679.57172</v>
      </c>
      <c r="Y12" s="163">
        <f t="shared" ca="1" si="7"/>
        <v>45679.57172</v>
      </c>
      <c r="Z12" s="163">
        <f t="shared" ca="1" si="8"/>
        <v>45679.57172</v>
      </c>
      <c r="AA12" s="164">
        <f t="shared" ca="1" si="9"/>
        <v>0</v>
      </c>
      <c r="AB12" s="145"/>
      <c r="AC12" s="114" t="s">
        <v>43</v>
      </c>
      <c r="AD12" s="119" t="str">
        <f>IFERROR( CHOOSE(MATCH(AC12, AD19:AD27, 0), AC19, AC20, AC21, AC22, AC23, AC24, AC25, AC26, AC27,#REF!,#REF!,#REF!,#REF!),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>
        <v>1</v>
      </c>
      <c r="C13" s="158">
        <v>1</v>
      </c>
      <c r="D13" s="158"/>
      <c r="E13" s="158"/>
      <c r="F13" s="158"/>
      <c r="G13" s="158"/>
      <c r="H13" s="159" t="s">
        <v>417</v>
      </c>
      <c r="I13" s="160" t="s">
        <v>418</v>
      </c>
      <c r="J13" s="108" t="b">
        <v>1</v>
      </c>
      <c r="K13" s="109">
        <f t="shared" ca="1" si="0"/>
        <v>45679.57172</v>
      </c>
      <c r="L13" s="108" t="b">
        <v>1</v>
      </c>
      <c r="M13" s="109">
        <f t="shared" ca="1" si="1"/>
        <v>45679.57172</v>
      </c>
      <c r="N13" s="108" t="b">
        <v>1</v>
      </c>
      <c r="O13" s="109">
        <f t="shared" ca="1" si="2"/>
        <v>45679.57172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0</v>
      </c>
      <c r="U13" s="109" t="str">
        <f t="shared" ca="1" si="5"/>
        <v/>
      </c>
      <c r="V13" s="161"/>
      <c r="W13" s="110" t="b">
        <v>1</v>
      </c>
      <c r="X13" s="162">
        <f t="shared" ca="1" si="6"/>
        <v>45679.57172</v>
      </c>
      <c r="Y13" s="163">
        <f t="shared" ca="1" si="7"/>
        <v>45679.57172</v>
      </c>
      <c r="Z13" s="163">
        <f t="shared" ca="1" si="8"/>
        <v>45679.57172</v>
      </c>
      <c r="AA13" s="164">
        <f t="shared" ca="1" si="9"/>
        <v>1.157604856E-8</v>
      </c>
      <c r="AB13" s="156"/>
      <c r="AC13" s="114" t="s">
        <v>44</v>
      </c>
      <c r="AD13" s="119" t="str">
        <f>IFERROR( CHOOSE(MATCH(AC13, AD19:AD27, 0), AC19, AC20, AC21, AC22, AC23, AC24, AC25, AC26, AC27,#REF!,#REF!,#REF!,#REF!),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/>
      <c r="G14" s="158">
        <v>1</v>
      </c>
      <c r="H14" s="169" t="s">
        <v>419</v>
      </c>
      <c r="I14" s="160" t="s">
        <v>202</v>
      </c>
      <c r="J14" s="108" t="b">
        <v>1</v>
      </c>
      <c r="K14" s="109">
        <f t="shared" ca="1" si="0"/>
        <v>45679.57172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45679.57172</v>
      </c>
      <c r="V14" s="161" t="s">
        <v>34</v>
      </c>
      <c r="W14" s="110" t="b">
        <v>1</v>
      </c>
      <c r="X14" s="162">
        <f t="shared" ca="1" si="6"/>
        <v>45679.57172</v>
      </c>
      <c r="Y14" s="163">
        <f t="shared" ca="1" si="7"/>
        <v>45679.57172</v>
      </c>
      <c r="Z14" s="163">
        <f t="shared" ca="1" si="8"/>
        <v>45679.57172</v>
      </c>
      <c r="AA14" s="164">
        <f t="shared" ca="1" si="9"/>
        <v>0</v>
      </c>
      <c r="AB14" s="120"/>
      <c r="AC14" s="114" t="s">
        <v>45</v>
      </c>
      <c r="AD14" s="119" t="str">
        <f>IFERROR( CHOOSE(MATCH(AC14, AD19:AD27, 0), AC19, AC20, AC21, AC22, AC23, AC24, AC25, AC26, AC27,#REF!,#REF!,#REF!,#REF!),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>
        <v>1</v>
      </c>
      <c r="C15" s="158">
        <v>1</v>
      </c>
      <c r="D15" s="158"/>
      <c r="E15" s="158"/>
      <c r="F15" s="158"/>
      <c r="G15" s="158"/>
      <c r="H15" s="189" t="s">
        <v>420</v>
      </c>
      <c r="I15" s="160" t="s">
        <v>421</v>
      </c>
      <c r="J15" s="108" t="b">
        <v>1</v>
      </c>
      <c r="K15" s="109">
        <f t="shared" ca="1" si="0"/>
        <v>45679.57172</v>
      </c>
      <c r="L15" s="108" t="b">
        <v>1</v>
      </c>
      <c r="M15" s="109">
        <f t="shared" ca="1" si="1"/>
        <v>45679.57172</v>
      </c>
      <c r="N15" s="108" t="b">
        <v>1</v>
      </c>
      <c r="O15" s="109">
        <f t="shared" ca="1" si="2"/>
        <v>45679.585460000002</v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1</v>
      </c>
      <c r="U15" s="109">
        <f t="shared" ca="1" si="5"/>
        <v>45679.586770000002</v>
      </c>
      <c r="V15" s="161" t="s">
        <v>41</v>
      </c>
      <c r="W15" s="110" t="b">
        <v>1</v>
      </c>
      <c r="X15" s="162">
        <f t="shared" ca="1" si="6"/>
        <v>45679.619570000003</v>
      </c>
      <c r="Y15" s="163">
        <f t="shared" ca="1" si="7"/>
        <v>45679.57172</v>
      </c>
      <c r="Z15" s="163">
        <f t="shared" ca="1" si="8"/>
        <v>45679.619570000003</v>
      </c>
      <c r="AA15" s="164">
        <f t="shared" ca="1" si="9"/>
        <v>4.7849641200000001E-2</v>
      </c>
      <c r="AB15" s="120"/>
      <c r="AC15" s="114" t="s">
        <v>46</v>
      </c>
      <c r="AD15" s="119" t="str">
        <f>IFERROR( CHOOSE(MATCH(AC15, AD19:AD27, 0), AC19, AC20, AC21, AC22, AC23, AC24, AC25, AC26, AC27,#REF!,#REF!,#REF!,#REF!),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>
        <v>2</v>
      </c>
      <c r="C16" s="158"/>
      <c r="D16" s="158"/>
      <c r="E16" s="158"/>
      <c r="F16" s="158"/>
      <c r="G16" s="158"/>
      <c r="H16" s="159" t="s">
        <v>422</v>
      </c>
      <c r="I16" s="160" t="s">
        <v>179</v>
      </c>
      <c r="J16" s="108" t="b">
        <v>1</v>
      </c>
      <c r="K16" s="109">
        <f t="shared" ca="1" si="0"/>
        <v>45679.57172</v>
      </c>
      <c r="L16" s="108" t="b">
        <v>1</v>
      </c>
      <c r="M16" s="109">
        <f t="shared" ca="1" si="1"/>
        <v>45679.57172</v>
      </c>
      <c r="N16" s="108" t="b">
        <v>1</v>
      </c>
      <c r="O16" s="109">
        <f t="shared" ca="1" si="2"/>
        <v>45679.57172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45679.575380000002</v>
      </c>
      <c r="V16" s="161" t="s">
        <v>34</v>
      </c>
      <c r="W16" s="110" t="b">
        <v>1</v>
      </c>
      <c r="X16" s="162">
        <f t="shared" ca="1" si="6"/>
        <v>45679.604220000001</v>
      </c>
      <c r="Y16" s="163">
        <f t="shared" ca="1" si="7"/>
        <v>45679.57172</v>
      </c>
      <c r="Z16" s="163">
        <f t="shared" ca="1" si="8"/>
        <v>45679.604220000001</v>
      </c>
      <c r="AA16" s="164">
        <f t="shared" ca="1" si="9"/>
        <v>3.2492939810000003E-2</v>
      </c>
      <c r="AB16" s="145"/>
      <c r="AC16" s="114" t="s">
        <v>47</v>
      </c>
      <c r="AD16" s="121" t="str">
        <f>IFERROR( CHOOSE(MATCH(AC16, AD19:AD27, 0), AC19, AC20, AC21, AC22, AC23, AC24, AC25, AC26, AC27,#REF!,#REF!,#REF!,#REF!),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27.75" customHeight="1" x14ac:dyDescent="0.35">
      <c r="A17" s="157"/>
      <c r="B17" s="158">
        <v>3</v>
      </c>
      <c r="C17" s="158"/>
      <c r="D17" s="158"/>
      <c r="E17" s="158"/>
      <c r="F17" s="158"/>
      <c r="G17" s="158"/>
      <c r="H17" s="178" t="s">
        <v>192</v>
      </c>
      <c r="I17" s="160"/>
      <c r="J17" s="108" t="b">
        <v>1</v>
      </c>
      <c r="K17" s="109">
        <f t="shared" ca="1" si="0"/>
        <v>45679.57172</v>
      </c>
      <c r="L17" s="108" t="b">
        <v>1</v>
      </c>
      <c r="M17" s="109">
        <f t="shared" ca="1" si="1"/>
        <v>45679.57172</v>
      </c>
      <c r="N17" s="108" t="b">
        <v>1</v>
      </c>
      <c r="O17" s="109">
        <f t="shared" ca="1" si="2"/>
        <v>45679.586130000003</v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45679.59231</v>
      </c>
      <c r="V17" s="161" t="s">
        <v>29</v>
      </c>
      <c r="W17" s="110" t="b">
        <v>1</v>
      </c>
      <c r="X17" s="162">
        <f t="shared" ca="1" si="6"/>
        <v>45679.607450000003</v>
      </c>
      <c r="Y17" s="163">
        <f t="shared" ca="1" si="7"/>
        <v>45679.57172</v>
      </c>
      <c r="Z17" s="163">
        <f t="shared" ca="1" si="8"/>
        <v>45679.607450000003</v>
      </c>
      <c r="AA17" s="164">
        <f t="shared" ca="1" si="9"/>
        <v>3.5727453700000002E-2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>
        <v>1</v>
      </c>
      <c r="C18" s="158"/>
      <c r="D18" s="158"/>
      <c r="E18" s="158"/>
      <c r="F18" s="158"/>
      <c r="G18" s="158"/>
      <c r="H18" s="117" t="s">
        <v>423</v>
      </c>
      <c r="I18" s="160" t="s">
        <v>424</v>
      </c>
      <c r="J18" s="108" t="b">
        <v>1</v>
      </c>
      <c r="K18" s="109">
        <f t="shared" ca="1" si="0"/>
        <v>45679.57172</v>
      </c>
      <c r="L18" s="108" t="b">
        <v>1</v>
      </c>
      <c r="M18" s="109">
        <f t="shared" ca="1" si="1"/>
        <v>45679.57172</v>
      </c>
      <c r="N18" s="108" t="b">
        <v>1</v>
      </c>
      <c r="O18" s="109">
        <f t="shared" ca="1" si="2"/>
        <v>45679.588080000001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45679.599679999999</v>
      </c>
      <c r="V18" s="161" t="s">
        <v>34</v>
      </c>
      <c r="W18" s="110" t="b">
        <v>1</v>
      </c>
      <c r="X18" s="162">
        <f t="shared" ca="1" si="6"/>
        <v>45679.621120000003</v>
      </c>
      <c r="Y18" s="163">
        <f t="shared" ca="1" si="7"/>
        <v>45679.57172</v>
      </c>
      <c r="Z18" s="163">
        <f t="shared" ca="1" si="8"/>
        <v>45679.621120000003</v>
      </c>
      <c r="AA18" s="164">
        <f t="shared" ca="1" si="9"/>
        <v>4.9393067130000003E-2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>
        <v>2</v>
      </c>
      <c r="C19" s="158"/>
      <c r="D19" s="158">
        <v>1</v>
      </c>
      <c r="E19" s="158"/>
      <c r="F19" s="158"/>
      <c r="G19" s="158"/>
      <c r="H19" s="159" t="s">
        <v>425</v>
      </c>
      <c r="I19" s="160"/>
      <c r="J19" s="108" t="b">
        <v>1</v>
      </c>
      <c r="K19" s="109">
        <f t="shared" ca="1" si="0"/>
        <v>45679.57172</v>
      </c>
      <c r="L19" s="108" t="b">
        <v>1</v>
      </c>
      <c r="M19" s="109">
        <f t="shared" ca="1" si="1"/>
        <v>45679.57172</v>
      </c>
      <c r="N19" s="108" t="b">
        <v>1</v>
      </c>
      <c r="O19" s="109">
        <f t="shared" ca="1" si="2"/>
        <v>45679.600460000001</v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1</v>
      </c>
      <c r="U19" s="109">
        <f t="shared" ca="1" si="5"/>
        <v>45679.625379999998</v>
      </c>
      <c r="V19" s="161" t="s">
        <v>29</v>
      </c>
      <c r="W19" s="110" t="b">
        <v>1</v>
      </c>
      <c r="X19" s="162">
        <f t="shared" ca="1" si="6"/>
        <v>45679.631549999998</v>
      </c>
      <c r="Y19" s="163">
        <f t="shared" ca="1" si="7"/>
        <v>45679.57172</v>
      </c>
      <c r="Z19" s="163">
        <f t="shared" ca="1" si="8"/>
        <v>45679.631549999998</v>
      </c>
      <c r="AA19" s="164">
        <f t="shared" ca="1" si="9"/>
        <v>5.9822754630000002E-2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>
        <v>1</v>
      </c>
      <c r="C20" s="158">
        <v>1</v>
      </c>
      <c r="D20" s="158"/>
      <c r="E20" s="158"/>
      <c r="F20" s="158"/>
      <c r="G20" s="158"/>
      <c r="H20" s="189" t="s">
        <v>426</v>
      </c>
      <c r="I20" s="160" t="s">
        <v>427</v>
      </c>
      <c r="J20" s="108" t="b">
        <v>1</v>
      </c>
      <c r="K20" s="109">
        <f t="shared" ca="1" si="0"/>
        <v>45679.575879999997</v>
      </c>
      <c r="L20" s="108" t="b">
        <v>1</v>
      </c>
      <c r="M20" s="109">
        <f t="shared" ca="1" si="1"/>
        <v>45679.57589</v>
      </c>
      <c r="N20" s="108" t="b">
        <v>1</v>
      </c>
      <c r="O20" s="109">
        <f t="shared" ca="1" si="2"/>
        <v>45679.617539999999</v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45679.627079999998</v>
      </c>
      <c r="V20" s="161" t="s">
        <v>41</v>
      </c>
      <c r="W20" s="110" t="b">
        <v>1</v>
      </c>
      <c r="X20" s="162">
        <f t="shared" ca="1" si="6"/>
        <v>45679.643810000001</v>
      </c>
      <c r="Y20" s="163">
        <f t="shared" ca="1" si="7"/>
        <v>45679.575879999997</v>
      </c>
      <c r="Z20" s="163">
        <f t="shared" ca="1" si="8"/>
        <v>45679.643810000001</v>
      </c>
      <c r="AA20" s="164">
        <f t="shared" ca="1" si="9"/>
        <v>6.7936956019999994E-2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>
        <v>2</v>
      </c>
      <c r="C21" s="158"/>
      <c r="D21" s="158"/>
      <c r="E21" s="158"/>
      <c r="F21" s="158"/>
      <c r="G21" s="158"/>
      <c r="H21" s="159" t="s">
        <v>428</v>
      </c>
      <c r="I21" s="160" t="s">
        <v>429</v>
      </c>
      <c r="J21" s="108" t="b">
        <v>1</v>
      </c>
      <c r="K21" s="109">
        <f t="shared" ca="1" si="0"/>
        <v>45679.57604</v>
      </c>
      <c r="L21" s="108" t="b">
        <v>1</v>
      </c>
      <c r="M21" s="109">
        <f t="shared" ca="1" si="1"/>
        <v>45679.594140000001</v>
      </c>
      <c r="N21" s="108" t="b">
        <v>1</v>
      </c>
      <c r="O21" s="109">
        <f t="shared" ca="1" si="2"/>
        <v>45679.638919999998</v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1</v>
      </c>
      <c r="U21" s="109">
        <f t="shared" ca="1" si="5"/>
        <v>45679.644110000001</v>
      </c>
      <c r="V21" s="161" t="s">
        <v>34</v>
      </c>
      <c r="W21" s="110" t="b">
        <v>1</v>
      </c>
      <c r="X21" s="162">
        <f t="shared" ca="1" si="6"/>
        <v>45679.670359999996</v>
      </c>
      <c r="Y21" s="163">
        <f t="shared" ca="1" si="7"/>
        <v>45679.57604</v>
      </c>
      <c r="Z21" s="163">
        <f t="shared" ca="1" si="8"/>
        <v>45679.670359999996</v>
      </c>
      <c r="AA21" s="164">
        <f t="shared" ca="1" si="9"/>
        <v>9.4326365740000001E-2</v>
      </c>
      <c r="AB21" s="145"/>
      <c r="AC21" s="126" t="s">
        <v>50</v>
      </c>
      <c r="AD21" s="125" t="s">
        <v>23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>
        <v>1</v>
      </c>
      <c r="C22" s="158">
        <v>1</v>
      </c>
      <c r="D22" s="158"/>
      <c r="E22" s="158"/>
      <c r="F22" s="158"/>
      <c r="G22" s="158"/>
      <c r="H22" s="127" t="s">
        <v>417</v>
      </c>
      <c r="I22" s="160" t="s">
        <v>103</v>
      </c>
      <c r="J22" s="108" t="b">
        <v>1</v>
      </c>
      <c r="K22" s="109">
        <f t="shared" ca="1" si="0"/>
        <v>45679.594120000002</v>
      </c>
      <c r="L22" s="108" t="b">
        <v>1</v>
      </c>
      <c r="M22" s="109">
        <f t="shared" ca="1" si="1"/>
        <v>45679.596080000003</v>
      </c>
      <c r="N22" s="108" t="b">
        <v>1</v>
      </c>
      <c r="O22" s="109">
        <f t="shared" ca="1" si="2"/>
        <v>45679.630599999997</v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45679.636160000002</v>
      </c>
      <c r="V22" s="161" t="s">
        <v>29</v>
      </c>
      <c r="W22" s="110" t="b">
        <v>1</v>
      </c>
      <c r="X22" s="162">
        <f t="shared" ca="1" si="6"/>
        <v>45679.65926</v>
      </c>
      <c r="Y22" s="163">
        <f t="shared" ca="1" si="7"/>
        <v>45679.594120000002</v>
      </c>
      <c r="Z22" s="163">
        <f t="shared" ca="1" si="8"/>
        <v>45679.65926</v>
      </c>
      <c r="AA22" s="164">
        <f t="shared" ca="1" si="9"/>
        <v>6.5136550929999995E-2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>
        <v>1</v>
      </c>
      <c r="C23" s="158"/>
      <c r="D23" s="158"/>
      <c r="E23" s="158"/>
      <c r="F23" s="158"/>
      <c r="G23" s="158"/>
      <c r="H23" s="159">
        <v>509</v>
      </c>
      <c r="I23" s="160"/>
      <c r="J23" s="108" t="b">
        <v>1</v>
      </c>
      <c r="K23" s="109">
        <f t="shared" ca="1" si="0"/>
        <v>45679.598729999998</v>
      </c>
      <c r="L23" s="108" t="b">
        <v>1</v>
      </c>
      <c r="M23" s="109">
        <f t="shared" ca="1" si="1"/>
        <v>45679.598740000001</v>
      </c>
      <c r="N23" s="108" t="b">
        <v>1</v>
      </c>
      <c r="O23" s="109">
        <f t="shared" ca="1" si="2"/>
        <v>45679.650450000001</v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45679.650459999997</v>
      </c>
      <c r="V23" s="161" t="s">
        <v>29</v>
      </c>
      <c r="W23" s="110" t="b">
        <v>1</v>
      </c>
      <c r="X23" s="162">
        <f t="shared" ca="1" si="6"/>
        <v>45679.67383</v>
      </c>
      <c r="Y23" s="163">
        <f t="shared" ca="1" si="7"/>
        <v>45679.598729999998</v>
      </c>
      <c r="Z23" s="163">
        <f t="shared" ca="1" si="8"/>
        <v>45679.67383</v>
      </c>
      <c r="AA23" s="164">
        <f t="shared" ca="1" si="9"/>
        <v>7.5099363429999996E-2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>
        <v>1</v>
      </c>
      <c r="C24" s="158">
        <v>1</v>
      </c>
      <c r="D24" s="158"/>
      <c r="E24" s="158"/>
      <c r="F24" s="158"/>
      <c r="G24" s="158"/>
      <c r="H24" s="159" t="s">
        <v>430</v>
      </c>
      <c r="I24" s="160" t="s">
        <v>431</v>
      </c>
      <c r="J24" s="108" t="b">
        <v>1</v>
      </c>
      <c r="K24" s="109">
        <f t="shared" ca="1" si="0"/>
        <v>45679.61679</v>
      </c>
      <c r="L24" s="108" t="b">
        <v>1</v>
      </c>
      <c r="M24" s="109">
        <f t="shared" ca="1" si="1"/>
        <v>45679.618719999999</v>
      </c>
      <c r="N24" s="108" t="b">
        <v>1</v>
      </c>
      <c r="O24" s="109">
        <f t="shared" ca="1" si="2"/>
        <v>45679.662380000002</v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45679.662389999998</v>
      </c>
      <c r="V24" s="161" t="s">
        <v>41</v>
      </c>
      <c r="W24" s="110" t="b">
        <v>1</v>
      </c>
      <c r="X24" s="162">
        <f t="shared" ca="1" si="6"/>
        <v>45679.699070000002</v>
      </c>
      <c r="Y24" s="163">
        <f t="shared" ca="1" si="7"/>
        <v>45679.61679</v>
      </c>
      <c r="Z24" s="163">
        <f t="shared" ca="1" si="8"/>
        <v>45679.699070000002</v>
      </c>
      <c r="AA24" s="164">
        <f t="shared" ca="1" si="9"/>
        <v>8.2277638890000004E-2</v>
      </c>
      <c r="AB24" s="145"/>
      <c r="AC24" s="128" t="s">
        <v>52</v>
      </c>
      <c r="AD24" s="125" t="s">
        <v>34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>
        <v>2</v>
      </c>
      <c r="C25" s="158"/>
      <c r="D25" s="158"/>
      <c r="E25" s="158"/>
      <c r="F25" s="158"/>
      <c r="G25" s="158"/>
      <c r="H25" s="191" t="s">
        <v>432</v>
      </c>
      <c r="I25" s="160"/>
      <c r="J25" s="108" t="b">
        <v>1</v>
      </c>
      <c r="K25" s="109">
        <f t="shared" ca="1" si="0"/>
        <v>45679.622320000002</v>
      </c>
      <c r="L25" s="108" t="b">
        <v>1</v>
      </c>
      <c r="M25" s="109">
        <f t="shared" ca="1" si="1"/>
        <v>45679.624150000003</v>
      </c>
      <c r="N25" s="108" t="b">
        <v>1</v>
      </c>
      <c r="O25" s="109">
        <f t="shared" ca="1" si="2"/>
        <v>45679.66244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45679.67441</v>
      </c>
      <c r="V25" s="161" t="s">
        <v>29</v>
      </c>
      <c r="W25" s="110" t="b">
        <v>1</v>
      </c>
      <c r="X25" s="162">
        <f t="shared" ca="1" si="6"/>
        <v>45679.701410000001</v>
      </c>
      <c r="Y25" s="163">
        <f t="shared" ca="1" si="7"/>
        <v>45679.622320000002</v>
      </c>
      <c r="Z25" s="163">
        <f t="shared" ca="1" si="8"/>
        <v>45679.701410000001</v>
      </c>
      <c r="AA25" s="164">
        <f t="shared" ca="1" si="9"/>
        <v>7.9099479180000001E-2</v>
      </c>
      <c r="AB25" s="145"/>
      <c r="AC25" s="128" t="s">
        <v>53</v>
      </c>
      <c r="AD25" s="125" t="s">
        <v>29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>
        <v>1</v>
      </c>
      <c r="E26" s="158"/>
      <c r="F26" s="158"/>
      <c r="G26" s="158"/>
      <c r="H26" s="169" t="s">
        <v>433</v>
      </c>
      <c r="I26" s="160" t="s">
        <v>179</v>
      </c>
      <c r="J26" s="108" t="b">
        <v>1</v>
      </c>
      <c r="K26" s="109">
        <f t="shared" ca="1" si="0"/>
        <v>45679.646359999999</v>
      </c>
      <c r="L26" s="108" t="b">
        <v>1</v>
      </c>
      <c r="M26" s="109">
        <f t="shared" ca="1" si="1"/>
        <v>45679.646379999998</v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1</v>
      </c>
      <c r="U26" s="109">
        <f t="shared" ca="1" si="5"/>
        <v>45679.673569999999</v>
      </c>
      <c r="V26" s="161" t="s">
        <v>34</v>
      </c>
      <c r="W26" s="110" t="b">
        <v>1</v>
      </c>
      <c r="X26" s="162">
        <f t="shared" ca="1" si="6"/>
        <v>45679.686540000002</v>
      </c>
      <c r="Y26" s="163">
        <f t="shared" ca="1" si="7"/>
        <v>45679.646359999999</v>
      </c>
      <c r="Z26" s="163">
        <f t="shared" ca="1" si="8"/>
        <v>45679.686540000002</v>
      </c>
      <c r="AA26" s="164">
        <f t="shared" ca="1" si="9"/>
        <v>4.0180821759999999E-2</v>
      </c>
      <c r="AB26" s="145"/>
      <c r="AC26" s="128" t="s">
        <v>54</v>
      </c>
      <c r="AD26" s="125"/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/>
      <c r="C27" s="158"/>
      <c r="D27" s="158"/>
      <c r="E27" s="158"/>
      <c r="F27" s="158">
        <v>2</v>
      </c>
      <c r="G27" s="158"/>
      <c r="H27" s="189" t="s">
        <v>434</v>
      </c>
      <c r="I27" s="160"/>
      <c r="J27" s="108" t="b">
        <v>1</v>
      </c>
      <c r="K27" s="109">
        <f t="shared" ca="1" si="0"/>
        <v>45679.653989999999</v>
      </c>
      <c r="L27" s="108" t="b">
        <v>0</v>
      </c>
      <c r="M27" s="109" t="str">
        <f t="shared" ca="1" si="1"/>
        <v/>
      </c>
      <c r="N27" s="108" t="b">
        <v>0</v>
      </c>
      <c r="O27" s="109" t="str">
        <f t="shared" ca="1" si="2"/>
        <v/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0</v>
      </c>
      <c r="U27" s="109" t="str">
        <f t="shared" ca="1" si="5"/>
        <v/>
      </c>
      <c r="V27" s="161"/>
      <c r="W27" s="110" t="b">
        <v>1</v>
      </c>
      <c r="X27" s="162">
        <f t="shared" ca="1" si="6"/>
        <v>45679.661529999998</v>
      </c>
      <c r="Y27" s="163">
        <f t="shared" ca="1" si="7"/>
        <v>45679.653989999999</v>
      </c>
      <c r="Z27" s="163">
        <f t="shared" ca="1" si="8"/>
        <v>45679.661529999998</v>
      </c>
      <c r="AA27" s="164">
        <f t="shared" ca="1" si="9"/>
        <v>7.5409259300000002E-3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15.5" x14ac:dyDescent="0.35">
      <c r="A28" s="185"/>
      <c r="B28" s="107"/>
      <c r="C28" s="107"/>
      <c r="D28" s="107"/>
      <c r="E28" s="107"/>
      <c r="F28" s="107"/>
      <c r="G28" s="107"/>
      <c r="H28" s="107"/>
      <c r="I28" s="185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38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15.5" x14ac:dyDescent="0.35">
      <c r="A29" s="185"/>
      <c r="B29" s="107"/>
      <c r="C29" s="107"/>
      <c r="D29" s="107"/>
      <c r="E29" s="107"/>
      <c r="F29" s="107"/>
      <c r="G29" s="107"/>
      <c r="H29" s="107"/>
      <c r="I29" s="185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38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185"/>
      <c r="B30" s="107"/>
      <c r="C30" s="107"/>
      <c r="D30" s="107"/>
      <c r="E30" s="107"/>
      <c r="F30" s="107"/>
      <c r="G30" s="107"/>
      <c r="H30" s="107"/>
      <c r="I30" s="185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38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185"/>
      <c r="B31" s="107"/>
      <c r="C31" s="107"/>
      <c r="D31" s="107"/>
      <c r="E31" s="107"/>
      <c r="F31" s="107"/>
      <c r="G31" s="107"/>
      <c r="H31" s="107"/>
      <c r="I31" s="185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38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185"/>
      <c r="B32" s="107"/>
      <c r="C32" s="107"/>
      <c r="D32" s="107"/>
      <c r="E32" s="107"/>
      <c r="F32" s="107"/>
      <c r="G32" s="107"/>
      <c r="H32" s="107"/>
      <c r="I32" s="185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38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185"/>
      <c r="B33" s="107"/>
      <c r="C33" s="107"/>
      <c r="D33" s="107"/>
      <c r="E33" s="107"/>
      <c r="F33" s="107"/>
      <c r="G33" s="107"/>
      <c r="H33" s="107"/>
      <c r="I33" s="185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38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6"/>
      <c r="I713" s="186"/>
      <c r="AC713" s="107"/>
      <c r="AD713" s="107"/>
      <c r="AE713" s="138"/>
      <c r="AF713" s="107"/>
    </row>
    <row r="714" spans="1:42" ht="15.5" x14ac:dyDescent="0.35">
      <c r="A714" s="186"/>
      <c r="I714" s="186"/>
      <c r="AE714" s="187"/>
    </row>
    <row r="715" spans="1:42" ht="15.5" x14ac:dyDescent="0.35">
      <c r="A715" s="186"/>
      <c r="I715" s="186"/>
      <c r="AE715" s="187"/>
    </row>
    <row r="716" spans="1:42" ht="15.5" x14ac:dyDescent="0.35">
      <c r="A716" s="186"/>
      <c r="I716" s="186"/>
      <c r="AE716" s="187"/>
    </row>
    <row r="717" spans="1:42" ht="15.5" x14ac:dyDescent="0.35">
      <c r="A717" s="186"/>
      <c r="I717" s="186"/>
      <c r="AE717" s="187"/>
    </row>
    <row r="718" spans="1:42" ht="15.5" x14ac:dyDescent="0.35">
      <c r="A718" s="186"/>
      <c r="I718" s="186"/>
      <c r="AE718" s="187"/>
    </row>
    <row r="719" spans="1:42" ht="15.5" x14ac:dyDescent="0.35">
      <c r="A719" s="186"/>
      <c r="I719" s="186"/>
      <c r="AE719" s="187"/>
    </row>
    <row r="720" spans="1:42" ht="15.5" x14ac:dyDescent="0.35">
      <c r="A720" s="186"/>
      <c r="I720" s="186"/>
      <c r="AE720" s="187"/>
    </row>
    <row r="721" spans="1:31" ht="15.5" x14ac:dyDescent="0.35">
      <c r="A721" s="186"/>
      <c r="I721" s="186"/>
      <c r="AE721" s="187"/>
    </row>
    <row r="722" spans="1:31" ht="15.5" x14ac:dyDescent="0.35">
      <c r="A722" s="186"/>
      <c r="I722" s="186"/>
      <c r="AE722" s="187"/>
    </row>
    <row r="723" spans="1:31" ht="15.5" x14ac:dyDescent="0.35">
      <c r="A723" s="186"/>
      <c r="I723" s="186"/>
      <c r="AE723" s="187"/>
    </row>
    <row r="724" spans="1:31" ht="15.5" x14ac:dyDescent="0.35">
      <c r="A724" s="186"/>
      <c r="I724" s="186"/>
      <c r="AE724" s="187"/>
    </row>
    <row r="725" spans="1:31" ht="15.5" x14ac:dyDescent="0.35">
      <c r="A725" s="186"/>
      <c r="I725" s="186"/>
      <c r="AE725" s="187"/>
    </row>
    <row r="726" spans="1:31" ht="15.5" x14ac:dyDescent="0.35">
      <c r="A726" s="186"/>
      <c r="I726" s="186"/>
      <c r="AE726" s="187"/>
    </row>
    <row r="727" spans="1:31" ht="15.5" x14ac:dyDescent="0.35">
      <c r="A727" s="186"/>
      <c r="I727" s="186"/>
      <c r="AE727" s="187"/>
    </row>
    <row r="728" spans="1:31" ht="15.5" x14ac:dyDescent="0.35">
      <c r="A728" s="186"/>
      <c r="I728" s="186"/>
      <c r="AE728" s="187"/>
    </row>
    <row r="729" spans="1:31" ht="15.5" x14ac:dyDescent="0.35">
      <c r="A729" s="186"/>
      <c r="I729" s="186"/>
      <c r="AE729" s="187"/>
    </row>
    <row r="730" spans="1:31" ht="15.5" x14ac:dyDescent="0.35">
      <c r="A730" s="186"/>
      <c r="I730" s="186"/>
      <c r="AE730" s="187"/>
    </row>
    <row r="731" spans="1:31" ht="15.5" x14ac:dyDescent="0.35">
      <c r="A731" s="186"/>
      <c r="I731" s="186"/>
      <c r="AE731" s="187"/>
    </row>
    <row r="732" spans="1:31" ht="15.5" x14ac:dyDescent="0.35">
      <c r="A732" s="186"/>
      <c r="I732" s="186"/>
      <c r="AE732" s="187"/>
    </row>
  </sheetData>
  <mergeCells count="10"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27">
    <cfRule type="notContainsBlanks" dxfId="103" priority="1">
      <formula>LEN(TRIM(O4))&gt;0</formula>
    </cfRule>
  </conditionalFormatting>
  <conditionalFormatting sqref="Q4:Q27">
    <cfRule type="notContainsBlanks" dxfId="102" priority="2">
      <formula>LEN(TRIM(Q4))&gt;0</formula>
    </cfRule>
  </conditionalFormatting>
  <conditionalFormatting sqref="S4:S27">
    <cfRule type="notContainsBlanks" dxfId="101" priority="3">
      <formula>LEN(TRIM(S4))&gt;0</formula>
    </cfRule>
  </conditionalFormatting>
  <conditionalFormatting sqref="U4:U27">
    <cfRule type="notContainsBlanks" dxfId="100" priority="4">
      <formula>LEN(TRIM(U4))&gt;0</formula>
    </cfRule>
  </conditionalFormatting>
  <conditionalFormatting sqref="V4:V27">
    <cfRule type="notContainsBlanks" dxfId="99" priority="5">
      <formula>LEN(TRIM(V4))&gt;0</formula>
    </cfRule>
  </conditionalFormatting>
  <conditionalFormatting sqref="AD5:AD16">
    <cfRule type="containsBlanks" dxfId="98" priority="6">
      <formula>LEN(TRIM(AD5))=0</formula>
    </cfRule>
  </conditionalFormatting>
  <conditionalFormatting sqref="AD5:AD16">
    <cfRule type="beginsWith" dxfId="97" priority="7" operator="beginsWith" text="Front">
      <formula>LEFT((AD5),LEN("Front"))=("Front")</formula>
    </cfRule>
  </conditionalFormatting>
  <conditionalFormatting sqref="AD5:AD16">
    <cfRule type="beginsWith" dxfId="96" priority="8" operator="beginsWith" text="Intake">
      <formula>LEFT((AD5),LEN("Intake"))=("Intake")</formula>
    </cfRule>
  </conditionalFormatting>
  <conditionalFormatting sqref="AD5:AD16">
    <cfRule type="beginsWith" dxfId="95" priority="9" operator="beginsWith" text="HP">
      <formula>LEFT((AD5),LEN("HP"))=("HP")</formula>
    </cfRule>
  </conditionalFormatting>
  <conditionalFormatting sqref="AD5:AD16">
    <cfRule type="beginsWith" dxfId="94" priority="10" operator="beginsWith" text="Peer">
      <formula>LEFT((AD5),LEN("Peer"))=("Peer")</formula>
    </cfRule>
  </conditionalFormatting>
  <conditionalFormatting sqref="K4:K27">
    <cfRule type="notContainsBlanks" dxfId="93" priority="11">
      <formula>LEN(TRIM(K4))&gt;0</formula>
    </cfRule>
  </conditionalFormatting>
  <conditionalFormatting sqref="M4:M27">
    <cfRule type="notContainsBlanks" dxfId="92" priority="12">
      <formula>LEN(TRIM(M4))&gt;0</formula>
    </cfRule>
  </conditionalFormatting>
  <conditionalFormatting sqref="X4:X27">
    <cfRule type="notContainsBlanks" dxfId="91" priority="13">
      <formula>LEN(TRIM(X4))&gt;0</formula>
    </cfRule>
  </conditionalFormatting>
  <dataValidations count="2">
    <dataValidation type="list" allowBlank="1" showErrorMessage="1" sqref="B4:G27" xr:uid="{DF3033E8-9F09-42A2-A2C3-11797D08CFD1}">
      <formula1>"1,2,3,4,5,6,7,8,9,10"</formula1>
    </dataValidation>
    <dataValidation type="list" allowBlank="1" showErrorMessage="1" sqref="AD19:AD27 V4:V27" xr:uid="{ACDEE577-91D2-445C-9EB6-90F99981C540}">
      <formula1>$AC$5:$AC$16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5A55D-DFA9-4B6B-952A-3A90DBB2E636}">
  <dimension ref="A1:AP779"/>
  <sheetViews>
    <sheetView topLeftCell="A23" workbookViewId="0">
      <selection activeCell="A28" sqref="A28:XFD268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6.453125" style="106" bestFit="1" customWidth="1"/>
    <col min="8" max="8" width="13.6328125" style="106" bestFit="1" customWidth="1"/>
    <col min="9" max="9" width="56.36328125" style="106" bestFit="1" customWidth="1"/>
    <col min="10" max="10" width="7.81640625" style="106" bestFit="1" customWidth="1"/>
    <col min="11" max="11" width="12" style="106" bestFit="1" customWidth="1"/>
    <col min="12" max="12" width="7.81640625" style="106" bestFit="1" customWidth="1"/>
    <col min="13" max="13" width="13.1796875" style="106" bestFit="1" customWidth="1"/>
    <col min="14" max="14" width="7.81640625" style="106" bestFit="1" customWidth="1"/>
    <col min="15" max="15" width="13.1796875" style="106" bestFit="1" customWidth="1"/>
    <col min="16" max="16" width="7.81640625" style="106" bestFit="1" customWidth="1"/>
    <col min="17" max="17" width="7.36328125" style="106" customWidth="1"/>
    <col min="18" max="18" width="7.81640625" style="106" bestFit="1" customWidth="1"/>
    <col min="19" max="19" width="7.26953125" style="106" customWidth="1"/>
    <col min="20" max="20" width="7.81640625" style="106" bestFit="1" customWidth="1"/>
    <col min="21" max="21" width="12" style="106" bestFit="1" customWidth="1"/>
    <col min="22" max="22" width="13.453125" style="106" bestFit="1" customWidth="1"/>
    <col min="23" max="23" width="7.81640625" style="106" bestFit="1" customWidth="1"/>
    <col min="24" max="24" width="13.1796875" style="106" bestFit="1" customWidth="1"/>
    <col min="25" max="25" width="11.26953125" style="106" bestFit="1" customWidth="1"/>
    <col min="26" max="26" width="12.26953125" style="106" bestFit="1" customWidth="1"/>
    <col min="27" max="27" width="10.54296875" style="106" bestFit="1" customWidth="1"/>
    <col min="28" max="28" width="2.36328125" style="106" customWidth="1"/>
    <col min="29" max="29" width="12.36328125" style="106" bestFit="1" customWidth="1"/>
    <col min="30" max="30" width="12.1796875" style="106" bestFit="1" customWidth="1"/>
    <col min="31" max="31" width="12" style="106" bestFit="1" customWidth="1"/>
    <col min="32" max="32" width="14.81640625" style="106" bestFit="1" customWidth="1"/>
    <col min="33" max="16384" width="12.6328125" style="106"/>
  </cols>
  <sheetData>
    <row r="1" spans="1:42" ht="48" customHeight="1" x14ac:dyDescent="0.4">
      <c r="A1" s="135"/>
      <c r="B1" s="130" t="s">
        <v>0</v>
      </c>
      <c r="C1" s="90"/>
      <c r="D1" s="90"/>
      <c r="E1" s="90"/>
      <c r="F1" s="90"/>
      <c r="G1" s="91"/>
      <c r="H1" s="136" t="s">
        <v>1</v>
      </c>
      <c r="I1" s="137"/>
      <c r="J1" s="105"/>
      <c r="K1" s="131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07"/>
      <c r="AC1" s="107"/>
      <c r="AD1" s="107"/>
      <c r="AE1" s="138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</row>
    <row r="2" spans="1:42" ht="18.5" x14ac:dyDescent="0.45">
      <c r="A2" s="139"/>
      <c r="B2" s="140">
        <f>SUM(B4:B27)</f>
        <v>24</v>
      </c>
      <c r="C2" s="141">
        <f>SUM(C4:C27)</f>
        <v>6</v>
      </c>
      <c r="D2" s="142">
        <f>SUM(D4:D27)</f>
        <v>3</v>
      </c>
      <c r="E2" s="142">
        <f>SUM(E4:E27)</f>
        <v>3</v>
      </c>
      <c r="F2" s="142">
        <f>SUM(F4:F27)</f>
        <v>4</v>
      </c>
      <c r="G2" s="142">
        <f>SUM(G4:G27)</f>
        <v>2</v>
      </c>
      <c r="H2" s="143">
        <f>B2+C2+D2+(E2/2)</f>
        <v>34.5</v>
      </c>
      <c r="I2" s="95" t="s">
        <v>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88"/>
      <c r="AB2" s="144"/>
      <c r="AC2" s="144"/>
      <c r="AD2" s="145"/>
      <c r="AE2" s="138"/>
      <c r="AF2" s="145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1:42" ht="51.75" customHeight="1" x14ac:dyDescent="0.35">
      <c r="A3" s="146"/>
      <c r="B3" s="147" t="s">
        <v>3</v>
      </c>
      <c r="C3" s="148" t="s">
        <v>4</v>
      </c>
      <c r="D3" s="148" t="s">
        <v>5</v>
      </c>
      <c r="E3" s="148" t="s">
        <v>6</v>
      </c>
      <c r="F3" s="148" t="s">
        <v>7</v>
      </c>
      <c r="G3" s="149" t="s">
        <v>8</v>
      </c>
      <c r="H3" s="150" t="s">
        <v>9</v>
      </c>
      <c r="I3" s="151" t="s">
        <v>10</v>
      </c>
      <c r="J3" s="97" t="s">
        <v>11</v>
      </c>
      <c r="K3" s="88"/>
      <c r="L3" s="98" t="s">
        <v>12</v>
      </c>
      <c r="M3" s="88"/>
      <c r="N3" s="99" t="s">
        <v>13</v>
      </c>
      <c r="O3" s="88"/>
      <c r="P3" s="100" t="s">
        <v>14</v>
      </c>
      <c r="Q3" s="88"/>
      <c r="R3" s="87" t="s">
        <v>15</v>
      </c>
      <c r="S3" s="88"/>
      <c r="T3" s="89" t="s">
        <v>16</v>
      </c>
      <c r="U3" s="88"/>
      <c r="V3" s="152" t="s">
        <v>17</v>
      </c>
      <c r="W3" s="101" t="s">
        <v>18</v>
      </c>
      <c r="X3" s="96"/>
      <c r="Y3" s="153" t="s">
        <v>19</v>
      </c>
      <c r="Z3" s="154" t="s">
        <v>20</v>
      </c>
      <c r="AA3" s="155" t="s">
        <v>21</v>
      </c>
      <c r="AB3" s="156"/>
      <c r="AC3" s="144"/>
      <c r="AD3" s="145"/>
      <c r="AE3" s="138"/>
      <c r="AF3" s="145"/>
      <c r="AG3" s="107"/>
      <c r="AH3" s="107"/>
      <c r="AI3" s="107"/>
      <c r="AJ3" s="107"/>
      <c r="AK3" s="107"/>
      <c r="AL3" s="107"/>
      <c r="AM3" s="107"/>
      <c r="AN3" s="107"/>
      <c r="AO3" s="107"/>
    </row>
    <row r="4" spans="1:42" ht="30" customHeight="1" x14ac:dyDescent="0.45">
      <c r="A4" s="157"/>
      <c r="B4" s="158">
        <v>2</v>
      </c>
      <c r="C4" s="158"/>
      <c r="D4" s="158"/>
      <c r="E4" s="158"/>
      <c r="F4" s="158"/>
      <c r="G4" s="158"/>
      <c r="H4" s="159" t="s">
        <v>404</v>
      </c>
      <c r="I4" s="160" t="s">
        <v>405</v>
      </c>
      <c r="J4" s="108" t="b">
        <v>1</v>
      </c>
      <c r="K4" s="109">
        <f t="shared" ref="K4:K27" ca="1" si="0">IF(J4=TRUE,IF(K4&lt;&gt;"",K4,NOW()),"")</f>
        <v>45672.334790000001</v>
      </c>
      <c r="L4" s="108" t="b">
        <v>1</v>
      </c>
      <c r="M4" s="109">
        <f t="shared" ref="M4:M27" ca="1" si="1">IF(L4=TRUE,IF(M4&lt;&gt;"",M4,NOW()),"")</f>
        <v>45678.406170000002</v>
      </c>
      <c r="N4" s="108" t="b">
        <v>1</v>
      </c>
      <c r="O4" s="109">
        <f t="shared" ref="O4:O27" ca="1" si="2">IF(N4=TRUE,IF(O4&lt;&gt;"",O4,NOW()),"")</f>
        <v>45678.406170000002</v>
      </c>
      <c r="P4" s="108" t="b">
        <v>0</v>
      </c>
      <c r="Q4" s="109" t="str">
        <f t="shared" ref="Q4:Q27" ca="1" si="3">IF(P4=TRUE,IF(Q4&lt;&gt;"",Q4,NOW()),"")</f>
        <v/>
      </c>
      <c r="R4" s="108" t="b">
        <v>0</v>
      </c>
      <c r="S4" s="109" t="str">
        <f t="shared" ref="S4:S27" ca="1" si="4">IF(R4=TRUE,IF(S4&lt;&gt;"",S4,NOW()),"")</f>
        <v/>
      </c>
      <c r="T4" s="108" t="b">
        <v>1</v>
      </c>
      <c r="U4" s="109">
        <f t="shared" ref="U4:U27" ca="1" si="5">IF(T4=TRUE,IF(U4&lt;&gt;"",U4,NOW()),"")</f>
        <v>45678.406170000002</v>
      </c>
      <c r="V4" s="161" t="s">
        <v>34</v>
      </c>
      <c r="W4" s="110" t="b">
        <v>1</v>
      </c>
      <c r="X4" s="162">
        <f t="shared" ref="X4:X27" ca="1" si="6">IF(W4=TRUE,IF(X4&lt;&gt;"",X4,NOW()),"")</f>
        <v>45678.413869999997</v>
      </c>
      <c r="Y4" s="163">
        <f t="shared" ref="Y4:Y27" ca="1" si="7">MIN(K4:X4)</f>
        <v>45672.334790000001</v>
      </c>
      <c r="Z4" s="163">
        <f t="shared" ref="Z4:Z27" ca="1" si="8">MAX(K4:X4)</f>
        <v>45678.413869999997</v>
      </c>
      <c r="AA4" s="164">
        <f t="shared" ref="AA4:AA27" ca="1" si="9">Z4-Y4</f>
        <v>6.0790803010000003</v>
      </c>
      <c r="AB4" s="111"/>
      <c r="AC4" s="165" t="s">
        <v>24</v>
      </c>
      <c r="AD4" s="166" t="s">
        <v>25</v>
      </c>
      <c r="AE4" s="167" t="s">
        <v>26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</row>
    <row r="5" spans="1:42" ht="30" customHeight="1" x14ac:dyDescent="0.45">
      <c r="A5" s="157"/>
      <c r="B5" s="158"/>
      <c r="C5" s="158"/>
      <c r="D5" s="158"/>
      <c r="E5" s="158">
        <v>1</v>
      </c>
      <c r="F5" s="158">
        <v>2</v>
      </c>
      <c r="G5" s="158"/>
      <c r="H5" s="159" t="s">
        <v>406</v>
      </c>
      <c r="I5" s="160" t="s">
        <v>138</v>
      </c>
      <c r="J5" s="108" t="b">
        <v>1</v>
      </c>
      <c r="K5" s="109">
        <f t="shared" ca="1" si="0"/>
        <v>45672.346339999996</v>
      </c>
      <c r="L5" s="108" t="b">
        <v>0</v>
      </c>
      <c r="M5" s="109" t="str">
        <f t="shared" ca="1" si="1"/>
        <v/>
      </c>
      <c r="N5" s="108" t="b">
        <v>0</v>
      </c>
      <c r="O5" s="109" t="str">
        <f t="shared" ca="1" si="2"/>
        <v/>
      </c>
      <c r="P5" s="108" t="b">
        <v>0</v>
      </c>
      <c r="Q5" s="109" t="str">
        <f t="shared" ca="1" si="3"/>
        <v/>
      </c>
      <c r="R5" s="108" t="b">
        <v>0</v>
      </c>
      <c r="S5" s="109" t="str">
        <f t="shared" ca="1" si="4"/>
        <v/>
      </c>
      <c r="T5" s="108" t="b">
        <v>1</v>
      </c>
      <c r="U5" s="109">
        <f t="shared" ca="1" si="5"/>
        <v>45678.41504</v>
      </c>
      <c r="V5" s="161" t="s">
        <v>23</v>
      </c>
      <c r="W5" s="110" t="b">
        <v>1</v>
      </c>
      <c r="X5" s="162">
        <f t="shared" ca="1" si="6"/>
        <v>45678.423199999997</v>
      </c>
      <c r="Y5" s="163">
        <f t="shared" ca="1" si="7"/>
        <v>45672.346339999996</v>
      </c>
      <c r="Z5" s="163">
        <f t="shared" ca="1" si="8"/>
        <v>45678.423199999997</v>
      </c>
      <c r="AA5" s="164">
        <f t="shared" ca="1" si="9"/>
        <v>6.0768578240000002</v>
      </c>
      <c r="AB5" s="111"/>
      <c r="AC5" s="114" t="s">
        <v>29</v>
      </c>
      <c r="AD5" s="115" t="str">
        <f>IFERROR( CHOOSE(MATCH(AC5, AD19:AD27, 0), AC19, AC20, AC21, AC22, AC23, AC24, AC25, AC26, AC27,#REF!,#REF!,#REF!,#REF!), "")</f>
        <v>HP2</v>
      </c>
      <c r="AE5" s="168"/>
      <c r="AF5" s="107"/>
      <c r="AG5" s="107"/>
      <c r="AH5" s="107"/>
      <c r="AI5" s="107"/>
      <c r="AJ5" s="107"/>
      <c r="AK5" s="107"/>
      <c r="AL5" s="107"/>
      <c r="AM5" s="107"/>
      <c r="AN5" s="107"/>
      <c r="AO5" s="107"/>
    </row>
    <row r="6" spans="1:42" ht="30" customHeight="1" x14ac:dyDescent="0.45">
      <c r="A6" s="157"/>
      <c r="B6" s="158"/>
      <c r="C6" s="158">
        <v>1</v>
      </c>
      <c r="D6" s="158"/>
      <c r="E6" s="158"/>
      <c r="F6" s="158"/>
      <c r="G6" s="158"/>
      <c r="H6" s="169" t="s">
        <v>407</v>
      </c>
      <c r="I6" s="160"/>
      <c r="J6" s="108" t="b">
        <v>1</v>
      </c>
      <c r="K6" s="109">
        <f t="shared" ca="1" si="0"/>
        <v>45672.353580000003</v>
      </c>
      <c r="L6" s="108" t="b">
        <v>1</v>
      </c>
      <c r="M6" s="109">
        <f t="shared" ca="1" si="1"/>
        <v>45678.406170000002</v>
      </c>
      <c r="N6" s="108" t="b">
        <v>1</v>
      </c>
      <c r="O6" s="109">
        <f t="shared" ca="1" si="2"/>
        <v>45678.41734</v>
      </c>
      <c r="P6" s="108" t="b">
        <v>0</v>
      </c>
      <c r="Q6" s="109" t="str">
        <f t="shared" ca="1" si="3"/>
        <v/>
      </c>
      <c r="R6" s="108" t="b">
        <v>0</v>
      </c>
      <c r="S6" s="109" t="str">
        <f t="shared" ca="1" si="4"/>
        <v/>
      </c>
      <c r="T6" s="108" t="b">
        <v>1</v>
      </c>
      <c r="U6" s="109">
        <f t="shared" ca="1" si="5"/>
        <v>45678.414080000002</v>
      </c>
      <c r="V6" s="161" t="s">
        <v>23</v>
      </c>
      <c r="W6" s="110" t="b">
        <v>1</v>
      </c>
      <c r="X6" s="162">
        <f t="shared" ca="1" si="6"/>
        <v>45678.42931</v>
      </c>
      <c r="Y6" s="163">
        <f t="shared" ca="1" si="7"/>
        <v>45672.353580000003</v>
      </c>
      <c r="Z6" s="163">
        <f t="shared" ca="1" si="8"/>
        <v>45678.42931</v>
      </c>
      <c r="AA6" s="164">
        <f t="shared" ca="1" si="9"/>
        <v>6.0757329750000002</v>
      </c>
      <c r="AB6" s="111"/>
      <c r="AC6" s="114" t="s">
        <v>23</v>
      </c>
      <c r="AD6" s="115" t="str">
        <f>IFERROR( CHOOSE(MATCH(AC6, AD19:AD27, 0), AC19, AC20, AC21, AC22, AC23, AC24, AC25, AC26, AC27,#REF!,#REF!,#REF!,#REF!), "")</f>
        <v>Intake</v>
      </c>
      <c r="AE6" s="170"/>
      <c r="AF6" s="107"/>
      <c r="AG6" s="107"/>
      <c r="AH6" s="107"/>
      <c r="AI6" s="107"/>
      <c r="AJ6" s="107"/>
      <c r="AK6" s="107"/>
      <c r="AL6" s="107"/>
      <c r="AM6" s="107"/>
      <c r="AN6" s="107"/>
      <c r="AO6" s="107"/>
    </row>
    <row r="7" spans="1:42" ht="30" customHeight="1" x14ac:dyDescent="0.45">
      <c r="A7" s="157"/>
      <c r="B7" s="158">
        <v>1</v>
      </c>
      <c r="C7" s="158"/>
      <c r="D7" s="158">
        <v>1</v>
      </c>
      <c r="E7" s="158"/>
      <c r="F7" s="158"/>
      <c r="G7" s="158"/>
      <c r="H7" s="178" t="s">
        <v>408</v>
      </c>
      <c r="I7" s="160"/>
      <c r="J7" s="108" t="b">
        <v>1</v>
      </c>
      <c r="K7" s="109">
        <f t="shared" ca="1" si="0"/>
        <v>45678.410150000003</v>
      </c>
      <c r="L7" s="108" t="b">
        <v>1</v>
      </c>
      <c r="M7" s="109">
        <f t="shared" ca="1" si="1"/>
        <v>45678.410159999999</v>
      </c>
      <c r="N7" s="108" t="b">
        <v>1</v>
      </c>
      <c r="O7" s="109">
        <f t="shared" ca="1" si="2"/>
        <v>45679.37947</v>
      </c>
      <c r="P7" s="108" t="b">
        <v>0</v>
      </c>
      <c r="Q7" s="109" t="str">
        <f t="shared" ca="1" si="3"/>
        <v/>
      </c>
      <c r="R7" s="108" t="b">
        <v>0</v>
      </c>
      <c r="S7" s="109" t="str">
        <f t="shared" ca="1" si="4"/>
        <v/>
      </c>
      <c r="T7" s="108" t="b">
        <v>1</v>
      </c>
      <c r="U7" s="109">
        <f t="shared" ca="1" si="5"/>
        <v>45679.38121</v>
      </c>
      <c r="V7" s="161" t="s">
        <v>34</v>
      </c>
      <c r="W7" s="110" t="b">
        <v>1</v>
      </c>
      <c r="X7" s="162">
        <f t="shared" ca="1" si="6"/>
        <v>45679.406349999997</v>
      </c>
      <c r="Y7" s="163">
        <f t="shared" ca="1" si="7"/>
        <v>45678.410150000003</v>
      </c>
      <c r="Z7" s="163">
        <f t="shared" ca="1" si="8"/>
        <v>45679.406349999997</v>
      </c>
      <c r="AA7" s="164">
        <f t="shared" ca="1" si="9"/>
        <v>0.9961977662</v>
      </c>
      <c r="AB7" s="111"/>
      <c r="AC7" s="114" t="s">
        <v>34</v>
      </c>
      <c r="AD7" s="116" t="str">
        <f>IFERROR( CHOOSE(MATCH(AC7, AD19:AD27, 0), AC19, AC20, AC21, AC22, AC23, AC24, AC25, AC26, AC27,#REF!,#REF!,#REF!,#REF!), "")</f>
        <v>HP1</v>
      </c>
      <c r="AE7" s="168"/>
      <c r="AF7" s="107"/>
      <c r="AG7" s="107"/>
      <c r="AH7" s="107"/>
      <c r="AI7" s="107"/>
      <c r="AJ7" s="107"/>
      <c r="AK7" s="107"/>
      <c r="AL7" s="107"/>
      <c r="AM7" s="107"/>
      <c r="AN7" s="107"/>
      <c r="AO7" s="107"/>
    </row>
    <row r="8" spans="1:42" ht="27" customHeight="1" x14ac:dyDescent="0.45">
      <c r="A8" s="157"/>
      <c r="B8" s="158">
        <v>1</v>
      </c>
      <c r="C8" s="158"/>
      <c r="D8" s="158"/>
      <c r="E8" s="158"/>
      <c r="F8" s="158"/>
      <c r="G8" s="158"/>
      <c r="H8" s="117" t="s">
        <v>409</v>
      </c>
      <c r="I8" s="179"/>
      <c r="J8" s="108" t="b">
        <v>1</v>
      </c>
      <c r="K8" s="109">
        <f t="shared" ca="1" si="0"/>
        <v>45678.413930000002</v>
      </c>
      <c r="L8" s="108" t="b">
        <v>1</v>
      </c>
      <c r="M8" s="109">
        <f t="shared" ca="1" si="1"/>
        <v>45678.428220000002</v>
      </c>
      <c r="N8" s="108" t="b">
        <v>1</v>
      </c>
      <c r="O8" s="109">
        <f t="shared" ca="1" si="2"/>
        <v>45679.381959999999</v>
      </c>
      <c r="P8" s="108" t="b">
        <v>0</v>
      </c>
      <c r="Q8" s="109" t="str">
        <f t="shared" ca="1" si="3"/>
        <v/>
      </c>
      <c r="R8" s="108" t="b">
        <v>0</v>
      </c>
      <c r="S8" s="109" t="str">
        <f t="shared" ca="1" si="4"/>
        <v/>
      </c>
      <c r="T8" s="108" t="b">
        <v>1</v>
      </c>
      <c r="U8" s="109">
        <f t="shared" ca="1" si="5"/>
        <v>45679.390370000001</v>
      </c>
      <c r="V8" s="161" t="s">
        <v>23</v>
      </c>
      <c r="W8" s="110" t="b">
        <v>1</v>
      </c>
      <c r="X8" s="162">
        <f t="shared" ca="1" si="6"/>
        <v>45679.410100000001</v>
      </c>
      <c r="Y8" s="163">
        <f t="shared" ca="1" si="7"/>
        <v>45678.413930000002</v>
      </c>
      <c r="Z8" s="163">
        <f t="shared" ca="1" si="8"/>
        <v>45679.410100000001</v>
      </c>
      <c r="AA8" s="164">
        <f t="shared" ca="1" si="9"/>
        <v>0.99617068289999999</v>
      </c>
      <c r="AB8" s="111"/>
      <c r="AC8" s="114" t="s">
        <v>37</v>
      </c>
      <c r="AD8" s="116" t="str">
        <f>IFERROR( CHOOSE(MATCH(AC8, AD19:AD27, 0), AC19, AC20, AC21, AC22, AC23, AC24, AC25, AC26, AC27,#REF!,#REF!,#REF!,#REF!), "")</f>
        <v/>
      </c>
      <c r="AE8" s="171"/>
      <c r="AF8" s="107"/>
      <c r="AG8" s="107"/>
      <c r="AH8" s="107"/>
      <c r="AI8" s="107"/>
      <c r="AJ8" s="107"/>
      <c r="AK8" s="107"/>
      <c r="AL8" s="107"/>
      <c r="AM8" s="107"/>
      <c r="AN8" s="107"/>
      <c r="AO8" s="107"/>
    </row>
    <row r="9" spans="1:42" ht="30" customHeight="1" x14ac:dyDescent="0.45">
      <c r="A9" s="157"/>
      <c r="B9" s="158">
        <v>1</v>
      </c>
      <c r="C9" s="158"/>
      <c r="D9" s="158"/>
      <c r="E9" s="158">
        <v>1</v>
      </c>
      <c r="F9" s="158"/>
      <c r="G9" s="158"/>
      <c r="H9" s="159" t="s">
        <v>410</v>
      </c>
      <c r="I9" s="196" t="s">
        <v>411</v>
      </c>
      <c r="J9" s="108" t="b">
        <v>1</v>
      </c>
      <c r="K9" s="109">
        <f t="shared" ca="1" si="0"/>
        <v>45679.397349999999</v>
      </c>
      <c r="L9" s="108" t="b">
        <v>1</v>
      </c>
      <c r="M9" s="109">
        <f t="shared" ca="1" si="1"/>
        <v>45679.397440000001</v>
      </c>
      <c r="N9" s="108" t="b">
        <v>1</v>
      </c>
      <c r="O9" s="109">
        <f t="shared" ca="1" si="2"/>
        <v>45679.398829999998</v>
      </c>
      <c r="P9" s="108" t="b">
        <v>0</v>
      </c>
      <c r="Q9" s="109" t="str">
        <f t="shared" ca="1" si="3"/>
        <v/>
      </c>
      <c r="R9" s="108" t="b">
        <v>0</v>
      </c>
      <c r="S9" s="109" t="str">
        <f t="shared" ca="1" si="4"/>
        <v/>
      </c>
      <c r="T9" s="108" t="b">
        <v>1</v>
      </c>
      <c r="U9" s="109">
        <f t="shared" ca="1" si="5"/>
        <v>45679.411189999999</v>
      </c>
      <c r="V9" s="161" t="s">
        <v>34</v>
      </c>
      <c r="W9" s="110" t="b">
        <v>1</v>
      </c>
      <c r="X9" s="162">
        <f t="shared" ca="1" si="6"/>
        <v>45679.57172</v>
      </c>
      <c r="Y9" s="163">
        <f t="shared" ca="1" si="7"/>
        <v>45679.397349999999</v>
      </c>
      <c r="Z9" s="163">
        <f t="shared" ca="1" si="8"/>
        <v>45679.57172</v>
      </c>
      <c r="AA9" s="164">
        <f t="shared" ca="1" si="9"/>
        <v>0.1743698843</v>
      </c>
      <c r="AB9" s="111"/>
      <c r="AC9" s="114" t="s">
        <v>40</v>
      </c>
      <c r="AD9" s="116" t="str">
        <f>IFERROR( CHOOSE(MATCH(AC9, AD19:AD27, 0), AC19, AC20, AC21, AC22, AC23, AC24, AC25, AC26, AC27,#REF!,#REF!,#REF!,#REF!), "")</f>
        <v>Front Desk</v>
      </c>
      <c r="AE9" s="168"/>
      <c r="AF9" s="107"/>
      <c r="AG9" s="107"/>
      <c r="AH9" s="107"/>
      <c r="AI9" s="107"/>
      <c r="AJ9" s="107"/>
      <c r="AK9" s="107"/>
      <c r="AL9" s="107"/>
      <c r="AM9" s="107"/>
      <c r="AN9" s="107"/>
      <c r="AO9" s="107"/>
    </row>
    <row r="10" spans="1:42" ht="30" customHeight="1" x14ac:dyDescent="0.45">
      <c r="A10" s="157"/>
      <c r="B10" s="158"/>
      <c r="C10" s="158"/>
      <c r="D10" s="158"/>
      <c r="E10" s="158"/>
      <c r="F10" s="158"/>
      <c r="G10" s="158">
        <v>1</v>
      </c>
      <c r="H10" s="169" t="s">
        <v>412</v>
      </c>
      <c r="I10" s="160" t="s">
        <v>413</v>
      </c>
      <c r="J10" s="108" t="b">
        <v>1</v>
      </c>
      <c r="K10" s="109">
        <f t="shared" ca="1" si="0"/>
        <v>45679.411619999999</v>
      </c>
      <c r="L10" s="108" t="b">
        <v>0</v>
      </c>
      <c r="M10" s="109" t="str">
        <f t="shared" ca="1" si="1"/>
        <v/>
      </c>
      <c r="N10" s="108" t="b">
        <v>0</v>
      </c>
      <c r="O10" s="109" t="str">
        <f t="shared" ca="1" si="2"/>
        <v/>
      </c>
      <c r="P10" s="108" t="b">
        <v>0</v>
      </c>
      <c r="Q10" s="109" t="str">
        <f t="shared" ca="1" si="3"/>
        <v/>
      </c>
      <c r="R10" s="108" t="b">
        <v>0</v>
      </c>
      <c r="S10" s="109" t="str">
        <f t="shared" ca="1" si="4"/>
        <v/>
      </c>
      <c r="T10" s="108" t="b">
        <v>1</v>
      </c>
      <c r="U10" s="109">
        <f t="shared" ca="1" si="5"/>
        <v>45679.411890000003</v>
      </c>
      <c r="V10" s="161" t="s">
        <v>23</v>
      </c>
      <c r="W10" s="110" t="b">
        <v>1</v>
      </c>
      <c r="X10" s="162">
        <f t="shared" ca="1" si="6"/>
        <v>45679.57172</v>
      </c>
      <c r="Y10" s="163">
        <f t="shared" ca="1" si="7"/>
        <v>45679.411619999999</v>
      </c>
      <c r="Z10" s="163">
        <f t="shared" ca="1" si="8"/>
        <v>45679.57172</v>
      </c>
      <c r="AA10" s="164">
        <f t="shared" ca="1" si="9"/>
        <v>0.1601007176</v>
      </c>
      <c r="AB10" s="174"/>
      <c r="AC10" s="114" t="s">
        <v>41</v>
      </c>
      <c r="AD10" s="119" t="str">
        <f>IFERROR( CHOOSE(MATCH(AC10, AD19:AD27, 0), AC19, AC20, AC21, AC22, AC23, AC24, AC25, AC26, AC27,#REF!,#REF!,#REF!,#REF!), "")</f>
        <v/>
      </c>
      <c r="AE10" s="168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</row>
    <row r="11" spans="1:42" ht="30" customHeight="1" x14ac:dyDescent="0.45">
      <c r="A11" s="157"/>
      <c r="B11" s="158">
        <v>1</v>
      </c>
      <c r="C11" s="158"/>
      <c r="D11" s="158"/>
      <c r="E11" s="158"/>
      <c r="F11" s="158"/>
      <c r="G11" s="158"/>
      <c r="H11" s="159" t="s">
        <v>414</v>
      </c>
      <c r="I11" s="160" t="s">
        <v>415</v>
      </c>
      <c r="J11" s="108" t="b">
        <v>1</v>
      </c>
      <c r="K11" s="109">
        <f t="shared" ca="1" si="0"/>
        <v>45679.57172</v>
      </c>
      <c r="L11" s="108" t="b">
        <v>1</v>
      </c>
      <c r="M11" s="109">
        <f t="shared" ca="1" si="1"/>
        <v>45679.57172</v>
      </c>
      <c r="N11" s="108" t="b">
        <v>1</v>
      </c>
      <c r="O11" s="109">
        <f t="shared" ca="1" si="2"/>
        <v>45679.57172</v>
      </c>
      <c r="P11" s="108" t="b">
        <v>0</v>
      </c>
      <c r="Q11" s="109" t="str">
        <f t="shared" ca="1" si="3"/>
        <v/>
      </c>
      <c r="R11" s="108" t="b">
        <v>0</v>
      </c>
      <c r="S11" s="109" t="str">
        <f t="shared" ca="1" si="4"/>
        <v/>
      </c>
      <c r="T11" s="108" t="b">
        <v>1</v>
      </c>
      <c r="U11" s="109">
        <f t="shared" ca="1" si="5"/>
        <v>45679.57172</v>
      </c>
      <c r="V11" s="161" t="s">
        <v>29</v>
      </c>
      <c r="W11" s="110" t="b">
        <v>1</v>
      </c>
      <c r="X11" s="162">
        <f t="shared" ca="1" si="6"/>
        <v>45679.57172</v>
      </c>
      <c r="Y11" s="163">
        <f t="shared" ca="1" si="7"/>
        <v>45679.57172</v>
      </c>
      <c r="Z11" s="163">
        <f t="shared" ca="1" si="8"/>
        <v>45679.57172</v>
      </c>
      <c r="AA11" s="164">
        <f t="shared" ca="1" si="9"/>
        <v>0</v>
      </c>
      <c r="AB11" s="111"/>
      <c r="AC11" s="114" t="s">
        <v>42</v>
      </c>
      <c r="AD11" s="119" t="str">
        <f>IFERROR( CHOOSE(MATCH(AC11, AD19:AD27, 0), AC19, AC20, AC21, AC22, AC23, AC24, AC25, AC26, AC27,#REF!,#REF!,#REF!,#REF!), "")</f>
        <v/>
      </c>
      <c r="AE11" s="168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</row>
    <row r="12" spans="1:42" ht="30" customHeight="1" x14ac:dyDescent="0.45">
      <c r="A12" s="157"/>
      <c r="B12" s="158"/>
      <c r="C12" s="158"/>
      <c r="D12" s="158"/>
      <c r="E12" s="158">
        <v>1</v>
      </c>
      <c r="F12" s="158"/>
      <c r="G12" s="158"/>
      <c r="H12" s="178" t="s">
        <v>416</v>
      </c>
      <c r="I12" s="160" t="s">
        <v>92</v>
      </c>
      <c r="J12" s="108" t="b">
        <v>1</v>
      </c>
      <c r="K12" s="109">
        <f t="shared" ca="1" si="0"/>
        <v>45679.57172</v>
      </c>
      <c r="L12" s="108" t="b">
        <v>0</v>
      </c>
      <c r="M12" s="109" t="str">
        <f t="shared" ca="1" si="1"/>
        <v/>
      </c>
      <c r="N12" s="108" t="b">
        <v>0</v>
      </c>
      <c r="O12" s="109" t="str">
        <f t="shared" ca="1" si="2"/>
        <v/>
      </c>
      <c r="P12" s="108" t="b">
        <v>0</v>
      </c>
      <c r="Q12" s="109" t="str">
        <f t="shared" ca="1" si="3"/>
        <v/>
      </c>
      <c r="R12" s="108" t="b">
        <v>0</v>
      </c>
      <c r="S12" s="109" t="str">
        <f t="shared" ca="1" si="4"/>
        <v/>
      </c>
      <c r="T12" s="108" t="b">
        <v>1</v>
      </c>
      <c r="U12" s="109">
        <f t="shared" ca="1" si="5"/>
        <v>45679.57172</v>
      </c>
      <c r="V12" s="161" t="s">
        <v>23</v>
      </c>
      <c r="W12" s="110" t="b">
        <v>1</v>
      </c>
      <c r="X12" s="162">
        <f t="shared" ca="1" si="6"/>
        <v>45679.57172</v>
      </c>
      <c r="Y12" s="163">
        <f t="shared" ca="1" si="7"/>
        <v>45679.57172</v>
      </c>
      <c r="Z12" s="163">
        <f t="shared" ca="1" si="8"/>
        <v>45679.57172</v>
      </c>
      <c r="AA12" s="164">
        <f t="shared" ca="1" si="9"/>
        <v>0</v>
      </c>
      <c r="AB12" s="145"/>
      <c r="AC12" s="114" t="s">
        <v>43</v>
      </c>
      <c r="AD12" s="119" t="str">
        <f>IFERROR( CHOOSE(MATCH(AC12, AD19:AD27, 0), AC19, AC20, AC21, AC22, AC23, AC24, AC25, AC26, AC27,#REF!,#REF!,#REF!,#REF!), "")</f>
        <v/>
      </c>
      <c r="AE12" s="168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</row>
    <row r="13" spans="1:42" ht="30" customHeight="1" x14ac:dyDescent="0.45">
      <c r="A13" s="157"/>
      <c r="B13" s="158">
        <v>1</v>
      </c>
      <c r="C13" s="158">
        <v>1</v>
      </c>
      <c r="D13" s="158"/>
      <c r="E13" s="158"/>
      <c r="F13" s="158"/>
      <c r="G13" s="158"/>
      <c r="H13" s="159" t="s">
        <v>417</v>
      </c>
      <c r="I13" s="160" t="s">
        <v>418</v>
      </c>
      <c r="J13" s="108" t="b">
        <v>1</v>
      </c>
      <c r="K13" s="109">
        <f t="shared" ca="1" si="0"/>
        <v>45679.57172</v>
      </c>
      <c r="L13" s="108" t="b">
        <v>1</v>
      </c>
      <c r="M13" s="109">
        <f t="shared" ca="1" si="1"/>
        <v>45679.57172</v>
      </c>
      <c r="N13" s="108" t="b">
        <v>1</v>
      </c>
      <c r="O13" s="109">
        <f t="shared" ca="1" si="2"/>
        <v>45679.57172</v>
      </c>
      <c r="P13" s="108" t="b">
        <v>0</v>
      </c>
      <c r="Q13" s="109" t="str">
        <f t="shared" ca="1" si="3"/>
        <v/>
      </c>
      <c r="R13" s="108" t="b">
        <v>0</v>
      </c>
      <c r="S13" s="109" t="str">
        <f t="shared" ca="1" si="4"/>
        <v/>
      </c>
      <c r="T13" s="108" t="b">
        <v>0</v>
      </c>
      <c r="U13" s="109" t="str">
        <f t="shared" ca="1" si="5"/>
        <v/>
      </c>
      <c r="V13" s="161"/>
      <c r="W13" s="110" t="b">
        <v>1</v>
      </c>
      <c r="X13" s="162">
        <f t="shared" ca="1" si="6"/>
        <v>45679.57172</v>
      </c>
      <c r="Y13" s="163">
        <f t="shared" ca="1" si="7"/>
        <v>45679.57172</v>
      </c>
      <c r="Z13" s="163">
        <f t="shared" ca="1" si="8"/>
        <v>45679.57172</v>
      </c>
      <c r="AA13" s="164">
        <f t="shared" ca="1" si="9"/>
        <v>1.157604856E-8</v>
      </c>
      <c r="AB13" s="156"/>
      <c r="AC13" s="114" t="s">
        <v>44</v>
      </c>
      <c r="AD13" s="119" t="str">
        <f>IFERROR( CHOOSE(MATCH(AC13, AD19:AD27, 0), AC19, AC20, AC21, AC22, AC23, AC24, AC25, AC26, AC27,#REF!,#REF!,#REF!,#REF!), "")</f>
        <v/>
      </c>
      <c r="AE13" s="168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</row>
    <row r="14" spans="1:42" ht="30" customHeight="1" x14ac:dyDescent="0.45">
      <c r="A14" s="157"/>
      <c r="B14" s="158"/>
      <c r="C14" s="158"/>
      <c r="D14" s="158"/>
      <c r="E14" s="158"/>
      <c r="F14" s="158"/>
      <c r="G14" s="158">
        <v>1</v>
      </c>
      <c r="H14" s="169" t="s">
        <v>419</v>
      </c>
      <c r="I14" s="160" t="s">
        <v>202</v>
      </c>
      <c r="J14" s="108" t="b">
        <v>1</v>
      </c>
      <c r="K14" s="109">
        <f t="shared" ca="1" si="0"/>
        <v>45679.57172</v>
      </c>
      <c r="L14" s="108" t="b">
        <v>0</v>
      </c>
      <c r="M14" s="109" t="str">
        <f t="shared" ca="1" si="1"/>
        <v/>
      </c>
      <c r="N14" s="108" t="b">
        <v>0</v>
      </c>
      <c r="O14" s="109" t="str">
        <f t="shared" ca="1" si="2"/>
        <v/>
      </c>
      <c r="P14" s="108" t="b">
        <v>0</v>
      </c>
      <c r="Q14" s="109" t="str">
        <f t="shared" ca="1" si="3"/>
        <v/>
      </c>
      <c r="R14" s="108" t="b">
        <v>0</v>
      </c>
      <c r="S14" s="109" t="str">
        <f t="shared" ca="1" si="4"/>
        <v/>
      </c>
      <c r="T14" s="108" t="b">
        <v>1</v>
      </c>
      <c r="U14" s="109">
        <f t="shared" ca="1" si="5"/>
        <v>45679.57172</v>
      </c>
      <c r="V14" s="161" t="s">
        <v>34</v>
      </c>
      <c r="W14" s="110" t="b">
        <v>1</v>
      </c>
      <c r="X14" s="162">
        <f t="shared" ca="1" si="6"/>
        <v>45679.57172</v>
      </c>
      <c r="Y14" s="163">
        <f t="shared" ca="1" si="7"/>
        <v>45679.57172</v>
      </c>
      <c r="Z14" s="163">
        <f t="shared" ca="1" si="8"/>
        <v>45679.57172</v>
      </c>
      <c r="AA14" s="164">
        <f t="shared" ca="1" si="9"/>
        <v>0</v>
      </c>
      <c r="AB14" s="120"/>
      <c r="AC14" s="114" t="s">
        <v>45</v>
      </c>
      <c r="AD14" s="119" t="str">
        <f>IFERROR( CHOOSE(MATCH(AC14, AD19:AD27, 0), AC19, AC20, AC21, AC22, AC23, AC24, AC25, AC26, AC27,#REF!,#REF!,#REF!,#REF!), "")</f>
        <v/>
      </c>
      <c r="AE14" s="168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</row>
    <row r="15" spans="1:42" ht="30" customHeight="1" x14ac:dyDescent="0.45">
      <c r="A15" s="157"/>
      <c r="B15" s="158">
        <v>1</v>
      </c>
      <c r="C15" s="158">
        <v>1</v>
      </c>
      <c r="D15" s="158"/>
      <c r="E15" s="158"/>
      <c r="F15" s="158"/>
      <c r="G15" s="158"/>
      <c r="H15" s="189" t="s">
        <v>420</v>
      </c>
      <c r="I15" s="160" t="s">
        <v>421</v>
      </c>
      <c r="J15" s="108" t="b">
        <v>1</v>
      </c>
      <c r="K15" s="109">
        <f t="shared" ca="1" si="0"/>
        <v>45679.57172</v>
      </c>
      <c r="L15" s="108" t="b">
        <v>1</v>
      </c>
      <c r="M15" s="109">
        <f t="shared" ca="1" si="1"/>
        <v>45679.57172</v>
      </c>
      <c r="N15" s="108" t="b">
        <v>1</v>
      </c>
      <c r="O15" s="109">
        <f t="shared" ca="1" si="2"/>
        <v>45679.585460000002</v>
      </c>
      <c r="P15" s="108" t="b">
        <v>0</v>
      </c>
      <c r="Q15" s="109" t="str">
        <f t="shared" ca="1" si="3"/>
        <v/>
      </c>
      <c r="R15" s="108" t="b">
        <v>0</v>
      </c>
      <c r="S15" s="109" t="str">
        <f t="shared" ca="1" si="4"/>
        <v/>
      </c>
      <c r="T15" s="108" t="b">
        <v>1</v>
      </c>
      <c r="U15" s="109">
        <f t="shared" ca="1" si="5"/>
        <v>45679.586770000002</v>
      </c>
      <c r="V15" s="161" t="s">
        <v>41</v>
      </c>
      <c r="W15" s="110" t="b">
        <v>1</v>
      </c>
      <c r="X15" s="162">
        <f t="shared" ca="1" si="6"/>
        <v>45679.619570000003</v>
      </c>
      <c r="Y15" s="163">
        <f t="shared" ca="1" si="7"/>
        <v>45679.57172</v>
      </c>
      <c r="Z15" s="163">
        <f t="shared" ca="1" si="8"/>
        <v>45679.619570000003</v>
      </c>
      <c r="AA15" s="164">
        <f t="shared" ca="1" si="9"/>
        <v>4.7849641200000001E-2</v>
      </c>
      <c r="AB15" s="120"/>
      <c r="AC15" s="114" t="s">
        <v>46</v>
      </c>
      <c r="AD15" s="119" t="str">
        <f>IFERROR( CHOOSE(MATCH(AC15, AD19:AD27, 0), AC19, AC20, AC21, AC22, AC23, AC24, AC25, AC26, AC27,#REF!,#REF!,#REF!,#REF!), "")</f>
        <v/>
      </c>
      <c r="AE15" s="168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</row>
    <row r="16" spans="1:42" ht="30" customHeight="1" x14ac:dyDescent="0.45">
      <c r="A16" s="157"/>
      <c r="B16" s="158">
        <v>2</v>
      </c>
      <c r="C16" s="158"/>
      <c r="D16" s="158"/>
      <c r="E16" s="158"/>
      <c r="F16" s="158"/>
      <c r="G16" s="158"/>
      <c r="H16" s="159" t="s">
        <v>422</v>
      </c>
      <c r="I16" s="160" t="s">
        <v>179</v>
      </c>
      <c r="J16" s="108" t="b">
        <v>1</v>
      </c>
      <c r="K16" s="109">
        <f t="shared" ca="1" si="0"/>
        <v>45679.57172</v>
      </c>
      <c r="L16" s="108" t="b">
        <v>1</v>
      </c>
      <c r="M16" s="109">
        <f t="shared" ca="1" si="1"/>
        <v>45679.57172</v>
      </c>
      <c r="N16" s="108" t="b">
        <v>1</v>
      </c>
      <c r="O16" s="109">
        <f t="shared" ca="1" si="2"/>
        <v>45679.57172</v>
      </c>
      <c r="P16" s="108" t="b">
        <v>0</v>
      </c>
      <c r="Q16" s="109" t="str">
        <f t="shared" ca="1" si="3"/>
        <v/>
      </c>
      <c r="R16" s="108" t="b">
        <v>0</v>
      </c>
      <c r="S16" s="109" t="str">
        <f t="shared" ca="1" si="4"/>
        <v/>
      </c>
      <c r="T16" s="108" t="b">
        <v>1</v>
      </c>
      <c r="U16" s="109">
        <f t="shared" ca="1" si="5"/>
        <v>45679.575380000002</v>
      </c>
      <c r="V16" s="161" t="s">
        <v>34</v>
      </c>
      <c r="W16" s="110" t="b">
        <v>1</v>
      </c>
      <c r="X16" s="162">
        <f t="shared" ca="1" si="6"/>
        <v>45679.604220000001</v>
      </c>
      <c r="Y16" s="163">
        <f t="shared" ca="1" si="7"/>
        <v>45679.57172</v>
      </c>
      <c r="Z16" s="163">
        <f t="shared" ca="1" si="8"/>
        <v>45679.604220000001</v>
      </c>
      <c r="AA16" s="164">
        <f t="shared" ca="1" si="9"/>
        <v>3.2492939810000003E-2</v>
      </c>
      <c r="AB16" s="145"/>
      <c r="AC16" s="114" t="s">
        <v>47</v>
      </c>
      <c r="AD16" s="121" t="str">
        <f>IFERROR( CHOOSE(MATCH(AC16, AD19:AD27, 0), AC19, AC20, AC21, AC22, AC23, AC24, AC25, AC26, AC27,#REF!,#REF!,#REF!,#REF!), "")</f>
        <v/>
      </c>
      <c r="AE16" s="168"/>
      <c r="AF16" s="145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</row>
    <row r="17" spans="1:42" ht="27.75" customHeight="1" x14ac:dyDescent="0.35">
      <c r="A17" s="157"/>
      <c r="B17" s="158">
        <v>3</v>
      </c>
      <c r="C17" s="158"/>
      <c r="D17" s="158"/>
      <c r="E17" s="158"/>
      <c r="F17" s="158"/>
      <c r="G17" s="158"/>
      <c r="H17" s="178" t="s">
        <v>192</v>
      </c>
      <c r="I17" s="160"/>
      <c r="J17" s="108" t="b">
        <v>1</v>
      </c>
      <c r="K17" s="109">
        <f t="shared" ca="1" si="0"/>
        <v>45679.57172</v>
      </c>
      <c r="L17" s="108" t="b">
        <v>1</v>
      </c>
      <c r="M17" s="109">
        <f t="shared" ca="1" si="1"/>
        <v>45679.57172</v>
      </c>
      <c r="N17" s="108" t="b">
        <v>1</v>
      </c>
      <c r="O17" s="109">
        <f t="shared" ca="1" si="2"/>
        <v>45679.586130000003</v>
      </c>
      <c r="P17" s="108" t="b">
        <v>0</v>
      </c>
      <c r="Q17" s="109" t="str">
        <f t="shared" ca="1" si="3"/>
        <v/>
      </c>
      <c r="R17" s="108" t="b">
        <v>0</v>
      </c>
      <c r="S17" s="109" t="str">
        <f t="shared" ca="1" si="4"/>
        <v/>
      </c>
      <c r="T17" s="108" t="b">
        <v>1</v>
      </c>
      <c r="U17" s="109">
        <f t="shared" ca="1" si="5"/>
        <v>45679.59231</v>
      </c>
      <c r="V17" s="161" t="s">
        <v>29</v>
      </c>
      <c r="W17" s="110" t="b">
        <v>1</v>
      </c>
      <c r="X17" s="162">
        <f t="shared" ca="1" si="6"/>
        <v>45679.607450000003</v>
      </c>
      <c r="Y17" s="163">
        <f t="shared" ca="1" si="7"/>
        <v>45679.57172</v>
      </c>
      <c r="Z17" s="163">
        <f t="shared" ca="1" si="8"/>
        <v>45679.607450000003</v>
      </c>
      <c r="AA17" s="164">
        <f t="shared" ca="1" si="9"/>
        <v>3.5727453700000002E-2</v>
      </c>
      <c r="AB17" s="120"/>
      <c r="AC17" s="122"/>
      <c r="AD17" s="122"/>
      <c r="AE17" s="175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</row>
    <row r="18" spans="1:42" ht="30" customHeight="1" x14ac:dyDescent="0.45">
      <c r="A18" s="157"/>
      <c r="B18" s="158">
        <v>1</v>
      </c>
      <c r="C18" s="158"/>
      <c r="D18" s="158"/>
      <c r="E18" s="158"/>
      <c r="F18" s="158"/>
      <c r="G18" s="158"/>
      <c r="H18" s="117" t="s">
        <v>423</v>
      </c>
      <c r="I18" s="160" t="s">
        <v>424</v>
      </c>
      <c r="J18" s="108" t="b">
        <v>1</v>
      </c>
      <c r="K18" s="109">
        <f t="shared" ca="1" si="0"/>
        <v>45679.57172</v>
      </c>
      <c r="L18" s="108" t="b">
        <v>1</v>
      </c>
      <c r="M18" s="109">
        <f t="shared" ca="1" si="1"/>
        <v>45679.57172</v>
      </c>
      <c r="N18" s="108" t="b">
        <v>1</v>
      </c>
      <c r="O18" s="109">
        <f t="shared" ca="1" si="2"/>
        <v>45679.588080000001</v>
      </c>
      <c r="P18" s="108" t="b">
        <v>0</v>
      </c>
      <c r="Q18" s="109" t="str">
        <f t="shared" ca="1" si="3"/>
        <v/>
      </c>
      <c r="R18" s="108" t="b">
        <v>0</v>
      </c>
      <c r="S18" s="109" t="str">
        <f t="shared" ca="1" si="4"/>
        <v/>
      </c>
      <c r="T18" s="108" t="b">
        <v>1</v>
      </c>
      <c r="U18" s="109">
        <f t="shared" ca="1" si="5"/>
        <v>45679.599679999999</v>
      </c>
      <c r="V18" s="161" t="s">
        <v>34</v>
      </c>
      <c r="W18" s="110" t="b">
        <v>1</v>
      </c>
      <c r="X18" s="162">
        <f t="shared" ca="1" si="6"/>
        <v>45679.621120000003</v>
      </c>
      <c r="Y18" s="163">
        <f t="shared" ca="1" si="7"/>
        <v>45679.57172</v>
      </c>
      <c r="Z18" s="163">
        <f t="shared" ca="1" si="8"/>
        <v>45679.621120000003</v>
      </c>
      <c r="AA18" s="164">
        <f t="shared" ca="1" si="9"/>
        <v>4.9393067130000003E-2</v>
      </c>
      <c r="AB18" s="120"/>
      <c r="AC18" s="176" t="s">
        <v>48</v>
      </c>
      <c r="AD18" s="177" t="s">
        <v>24</v>
      </c>
      <c r="AE18" s="175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</row>
    <row r="19" spans="1:42" ht="30" customHeight="1" x14ac:dyDescent="0.45">
      <c r="A19" s="157"/>
      <c r="B19" s="158">
        <v>2</v>
      </c>
      <c r="C19" s="158"/>
      <c r="D19" s="158">
        <v>1</v>
      </c>
      <c r="E19" s="158"/>
      <c r="F19" s="158"/>
      <c r="G19" s="158"/>
      <c r="H19" s="159" t="s">
        <v>425</v>
      </c>
      <c r="I19" s="160"/>
      <c r="J19" s="108" t="b">
        <v>1</v>
      </c>
      <c r="K19" s="109">
        <f t="shared" ca="1" si="0"/>
        <v>45679.57172</v>
      </c>
      <c r="L19" s="108" t="b">
        <v>1</v>
      </c>
      <c r="M19" s="109">
        <f t="shared" ca="1" si="1"/>
        <v>45679.57172</v>
      </c>
      <c r="N19" s="108" t="b">
        <v>1</v>
      </c>
      <c r="O19" s="109">
        <f t="shared" ca="1" si="2"/>
        <v>45679.600460000001</v>
      </c>
      <c r="P19" s="108" t="b">
        <v>0</v>
      </c>
      <c r="Q19" s="109" t="str">
        <f t="shared" ca="1" si="3"/>
        <v/>
      </c>
      <c r="R19" s="108" t="b">
        <v>0</v>
      </c>
      <c r="S19" s="109" t="str">
        <f t="shared" ca="1" si="4"/>
        <v/>
      </c>
      <c r="T19" s="108" t="b">
        <v>1</v>
      </c>
      <c r="U19" s="109">
        <f t="shared" ca="1" si="5"/>
        <v>45679.625379999998</v>
      </c>
      <c r="V19" s="161" t="s">
        <v>29</v>
      </c>
      <c r="W19" s="110" t="b">
        <v>1</v>
      </c>
      <c r="X19" s="162">
        <f t="shared" ca="1" si="6"/>
        <v>45679.631549999998</v>
      </c>
      <c r="Y19" s="163">
        <f t="shared" ca="1" si="7"/>
        <v>45679.57172</v>
      </c>
      <c r="Z19" s="163">
        <f t="shared" ca="1" si="8"/>
        <v>45679.631549999998</v>
      </c>
      <c r="AA19" s="164">
        <f t="shared" ca="1" si="9"/>
        <v>5.9822754630000002E-2</v>
      </c>
      <c r="AB19" s="120"/>
      <c r="AC19" s="123" t="s">
        <v>49</v>
      </c>
      <c r="AD19" s="124" t="s">
        <v>40</v>
      </c>
      <c r="AE19" s="175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</row>
    <row r="20" spans="1:42" ht="30" customHeight="1" x14ac:dyDescent="0.45">
      <c r="A20" s="157"/>
      <c r="B20" s="158">
        <v>1</v>
      </c>
      <c r="C20" s="158">
        <v>1</v>
      </c>
      <c r="D20" s="158"/>
      <c r="E20" s="158"/>
      <c r="F20" s="158"/>
      <c r="G20" s="158"/>
      <c r="H20" s="189" t="s">
        <v>426</v>
      </c>
      <c r="I20" s="160" t="s">
        <v>427</v>
      </c>
      <c r="J20" s="108" t="b">
        <v>1</v>
      </c>
      <c r="K20" s="109">
        <f t="shared" ca="1" si="0"/>
        <v>45679.575879999997</v>
      </c>
      <c r="L20" s="108" t="b">
        <v>1</v>
      </c>
      <c r="M20" s="109">
        <f t="shared" ca="1" si="1"/>
        <v>45679.57589</v>
      </c>
      <c r="N20" s="108" t="b">
        <v>1</v>
      </c>
      <c r="O20" s="109">
        <f t="shared" ca="1" si="2"/>
        <v>45679.617539999999</v>
      </c>
      <c r="P20" s="108" t="b">
        <v>0</v>
      </c>
      <c r="Q20" s="109" t="str">
        <f t="shared" ca="1" si="3"/>
        <v/>
      </c>
      <c r="R20" s="108" t="b">
        <v>0</v>
      </c>
      <c r="S20" s="109" t="str">
        <f t="shared" ca="1" si="4"/>
        <v/>
      </c>
      <c r="T20" s="108" t="b">
        <v>1</v>
      </c>
      <c r="U20" s="109">
        <f t="shared" ca="1" si="5"/>
        <v>45679.627079999998</v>
      </c>
      <c r="V20" s="161" t="s">
        <v>41</v>
      </c>
      <c r="W20" s="110" t="b">
        <v>1</v>
      </c>
      <c r="X20" s="162">
        <f t="shared" ca="1" si="6"/>
        <v>45679.643810000001</v>
      </c>
      <c r="Y20" s="163">
        <f t="shared" ca="1" si="7"/>
        <v>45679.575879999997</v>
      </c>
      <c r="Z20" s="163">
        <f t="shared" ca="1" si="8"/>
        <v>45679.643810000001</v>
      </c>
      <c r="AA20" s="164">
        <f t="shared" ca="1" si="9"/>
        <v>6.7936956019999994E-2</v>
      </c>
      <c r="AB20" s="145"/>
      <c r="AC20" s="123" t="s">
        <v>49</v>
      </c>
      <c r="AD20" s="125"/>
      <c r="AE20" s="175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</row>
    <row r="21" spans="1:42" ht="30" customHeight="1" x14ac:dyDescent="0.45">
      <c r="A21" s="157"/>
      <c r="B21" s="158">
        <v>2</v>
      </c>
      <c r="C21" s="158"/>
      <c r="D21" s="158"/>
      <c r="E21" s="158"/>
      <c r="F21" s="158"/>
      <c r="G21" s="158"/>
      <c r="H21" s="159" t="s">
        <v>428</v>
      </c>
      <c r="I21" s="160" t="s">
        <v>429</v>
      </c>
      <c r="J21" s="108" t="b">
        <v>1</v>
      </c>
      <c r="K21" s="109">
        <f t="shared" ca="1" si="0"/>
        <v>45679.57604</v>
      </c>
      <c r="L21" s="108" t="b">
        <v>1</v>
      </c>
      <c r="M21" s="109">
        <f t="shared" ca="1" si="1"/>
        <v>45679.594140000001</v>
      </c>
      <c r="N21" s="108" t="b">
        <v>1</v>
      </c>
      <c r="O21" s="109">
        <f t="shared" ca="1" si="2"/>
        <v>45679.638919999998</v>
      </c>
      <c r="P21" s="108" t="b">
        <v>0</v>
      </c>
      <c r="Q21" s="109" t="str">
        <f t="shared" ca="1" si="3"/>
        <v/>
      </c>
      <c r="R21" s="108" t="b">
        <v>0</v>
      </c>
      <c r="S21" s="109" t="str">
        <f t="shared" ca="1" si="4"/>
        <v/>
      </c>
      <c r="T21" s="108" t="b">
        <v>1</v>
      </c>
      <c r="U21" s="109">
        <f t="shared" ca="1" si="5"/>
        <v>45679.644110000001</v>
      </c>
      <c r="V21" s="161" t="s">
        <v>34</v>
      </c>
      <c r="W21" s="110" t="b">
        <v>1</v>
      </c>
      <c r="X21" s="162">
        <f t="shared" ca="1" si="6"/>
        <v>45679.670359999996</v>
      </c>
      <c r="Y21" s="163">
        <f t="shared" ca="1" si="7"/>
        <v>45679.57604</v>
      </c>
      <c r="Z21" s="163">
        <f t="shared" ca="1" si="8"/>
        <v>45679.670359999996</v>
      </c>
      <c r="AA21" s="164">
        <f t="shared" ca="1" si="9"/>
        <v>9.4326365740000001E-2</v>
      </c>
      <c r="AB21" s="145"/>
      <c r="AC21" s="126" t="s">
        <v>50</v>
      </c>
      <c r="AD21" s="125" t="s">
        <v>23</v>
      </c>
      <c r="AE21" s="175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</row>
    <row r="22" spans="1:42" ht="30" customHeight="1" x14ac:dyDescent="0.45">
      <c r="A22" s="157"/>
      <c r="B22" s="158">
        <v>1</v>
      </c>
      <c r="C22" s="158">
        <v>1</v>
      </c>
      <c r="D22" s="158"/>
      <c r="E22" s="158"/>
      <c r="F22" s="158"/>
      <c r="G22" s="158"/>
      <c r="H22" s="127" t="s">
        <v>417</v>
      </c>
      <c r="I22" s="160" t="s">
        <v>103</v>
      </c>
      <c r="J22" s="108" t="b">
        <v>1</v>
      </c>
      <c r="K22" s="109">
        <f t="shared" ca="1" si="0"/>
        <v>45679.594120000002</v>
      </c>
      <c r="L22" s="108" t="b">
        <v>1</v>
      </c>
      <c r="M22" s="109">
        <f t="shared" ca="1" si="1"/>
        <v>45679.596080000003</v>
      </c>
      <c r="N22" s="108" t="b">
        <v>1</v>
      </c>
      <c r="O22" s="109">
        <f t="shared" ca="1" si="2"/>
        <v>45679.630599999997</v>
      </c>
      <c r="P22" s="108" t="b">
        <v>0</v>
      </c>
      <c r="Q22" s="109" t="str">
        <f t="shared" ca="1" si="3"/>
        <v/>
      </c>
      <c r="R22" s="108" t="b">
        <v>0</v>
      </c>
      <c r="S22" s="109" t="str">
        <f t="shared" ca="1" si="4"/>
        <v/>
      </c>
      <c r="T22" s="108" t="b">
        <v>1</v>
      </c>
      <c r="U22" s="109">
        <f t="shared" ca="1" si="5"/>
        <v>45679.636160000002</v>
      </c>
      <c r="V22" s="161" t="s">
        <v>29</v>
      </c>
      <c r="W22" s="110" t="b">
        <v>1</v>
      </c>
      <c r="X22" s="162">
        <f t="shared" ca="1" si="6"/>
        <v>45679.65926</v>
      </c>
      <c r="Y22" s="163">
        <f t="shared" ca="1" si="7"/>
        <v>45679.594120000002</v>
      </c>
      <c r="Z22" s="163">
        <f t="shared" ca="1" si="8"/>
        <v>45679.65926</v>
      </c>
      <c r="AA22" s="164">
        <f t="shared" ca="1" si="9"/>
        <v>6.5136550929999995E-2</v>
      </c>
      <c r="AB22" s="145"/>
      <c r="AC22" s="126" t="s">
        <v>50</v>
      </c>
      <c r="AD22" s="125"/>
      <c r="AE22" s="175" t="s">
        <v>51</v>
      </c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</row>
    <row r="23" spans="1:42" ht="30" customHeight="1" x14ac:dyDescent="0.45">
      <c r="A23" s="157"/>
      <c r="B23" s="158">
        <v>1</v>
      </c>
      <c r="C23" s="158"/>
      <c r="D23" s="158"/>
      <c r="E23" s="158"/>
      <c r="F23" s="158"/>
      <c r="G23" s="158"/>
      <c r="H23" s="159">
        <v>509</v>
      </c>
      <c r="I23" s="160"/>
      <c r="J23" s="108" t="b">
        <v>1</v>
      </c>
      <c r="K23" s="109">
        <f t="shared" ca="1" si="0"/>
        <v>45679.598729999998</v>
      </c>
      <c r="L23" s="108" t="b">
        <v>1</v>
      </c>
      <c r="M23" s="109">
        <f t="shared" ca="1" si="1"/>
        <v>45679.598740000001</v>
      </c>
      <c r="N23" s="108" t="b">
        <v>1</v>
      </c>
      <c r="O23" s="109">
        <f t="shared" ca="1" si="2"/>
        <v>45679.650450000001</v>
      </c>
      <c r="P23" s="108" t="b">
        <v>0</v>
      </c>
      <c r="Q23" s="109" t="str">
        <f t="shared" ca="1" si="3"/>
        <v/>
      </c>
      <c r="R23" s="108" t="b">
        <v>0</v>
      </c>
      <c r="S23" s="109" t="str">
        <f t="shared" ca="1" si="4"/>
        <v/>
      </c>
      <c r="T23" s="108" t="b">
        <v>1</v>
      </c>
      <c r="U23" s="109">
        <f t="shared" ca="1" si="5"/>
        <v>45679.650459999997</v>
      </c>
      <c r="V23" s="161" t="s">
        <v>29</v>
      </c>
      <c r="W23" s="110" t="b">
        <v>1</v>
      </c>
      <c r="X23" s="162">
        <f t="shared" ca="1" si="6"/>
        <v>45679.67383</v>
      </c>
      <c r="Y23" s="163">
        <f t="shared" ca="1" si="7"/>
        <v>45679.598729999998</v>
      </c>
      <c r="Z23" s="163">
        <f t="shared" ca="1" si="8"/>
        <v>45679.67383</v>
      </c>
      <c r="AA23" s="164">
        <f t="shared" ca="1" si="9"/>
        <v>7.5099363429999996E-2</v>
      </c>
      <c r="AB23" s="145"/>
      <c r="AC23" s="126" t="s">
        <v>50</v>
      </c>
      <c r="AD23" s="125"/>
      <c r="AE23" s="175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</row>
    <row r="24" spans="1:42" ht="30" customHeight="1" x14ac:dyDescent="0.45">
      <c r="A24" s="157"/>
      <c r="B24" s="158">
        <v>1</v>
      </c>
      <c r="C24" s="158">
        <v>1</v>
      </c>
      <c r="D24" s="158"/>
      <c r="E24" s="158"/>
      <c r="F24" s="158"/>
      <c r="G24" s="158"/>
      <c r="H24" s="159" t="s">
        <v>430</v>
      </c>
      <c r="I24" s="160" t="s">
        <v>431</v>
      </c>
      <c r="J24" s="108" t="b">
        <v>1</v>
      </c>
      <c r="K24" s="109">
        <f t="shared" ca="1" si="0"/>
        <v>45679.61679</v>
      </c>
      <c r="L24" s="108" t="b">
        <v>1</v>
      </c>
      <c r="M24" s="109">
        <f t="shared" ca="1" si="1"/>
        <v>45679.618719999999</v>
      </c>
      <c r="N24" s="108" t="b">
        <v>1</v>
      </c>
      <c r="O24" s="109">
        <f t="shared" ca="1" si="2"/>
        <v>45679.662380000002</v>
      </c>
      <c r="P24" s="108" t="b">
        <v>0</v>
      </c>
      <c r="Q24" s="109" t="str">
        <f t="shared" ca="1" si="3"/>
        <v/>
      </c>
      <c r="R24" s="108" t="b">
        <v>0</v>
      </c>
      <c r="S24" s="109" t="str">
        <f t="shared" ca="1" si="4"/>
        <v/>
      </c>
      <c r="T24" s="108" t="b">
        <v>1</v>
      </c>
      <c r="U24" s="109">
        <f t="shared" ca="1" si="5"/>
        <v>45679.662389999998</v>
      </c>
      <c r="V24" s="161" t="s">
        <v>41</v>
      </c>
      <c r="W24" s="110" t="b">
        <v>1</v>
      </c>
      <c r="X24" s="162">
        <f t="shared" ca="1" si="6"/>
        <v>45679.699070000002</v>
      </c>
      <c r="Y24" s="163">
        <f t="shared" ca="1" si="7"/>
        <v>45679.61679</v>
      </c>
      <c r="Z24" s="163">
        <f t="shared" ca="1" si="8"/>
        <v>45679.699070000002</v>
      </c>
      <c r="AA24" s="164">
        <f t="shared" ca="1" si="9"/>
        <v>8.2277638890000004E-2</v>
      </c>
      <c r="AB24" s="145"/>
      <c r="AC24" s="128" t="s">
        <v>52</v>
      </c>
      <c r="AD24" s="125" t="s">
        <v>34</v>
      </c>
      <c r="AE24" s="175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</row>
    <row r="25" spans="1:42" ht="30" customHeight="1" x14ac:dyDescent="0.45">
      <c r="A25" s="157"/>
      <c r="B25" s="158">
        <v>2</v>
      </c>
      <c r="C25" s="158"/>
      <c r="D25" s="158"/>
      <c r="E25" s="158"/>
      <c r="F25" s="158"/>
      <c r="G25" s="158"/>
      <c r="H25" s="191" t="s">
        <v>432</v>
      </c>
      <c r="I25" s="160"/>
      <c r="J25" s="108" t="b">
        <v>1</v>
      </c>
      <c r="K25" s="109">
        <f t="shared" ca="1" si="0"/>
        <v>45679.622320000002</v>
      </c>
      <c r="L25" s="108" t="b">
        <v>1</v>
      </c>
      <c r="M25" s="109">
        <f t="shared" ca="1" si="1"/>
        <v>45679.624150000003</v>
      </c>
      <c r="N25" s="108" t="b">
        <v>1</v>
      </c>
      <c r="O25" s="109">
        <f t="shared" ca="1" si="2"/>
        <v>45679.66244</v>
      </c>
      <c r="P25" s="108" t="b">
        <v>0</v>
      </c>
      <c r="Q25" s="109" t="str">
        <f t="shared" ca="1" si="3"/>
        <v/>
      </c>
      <c r="R25" s="108" t="b">
        <v>0</v>
      </c>
      <c r="S25" s="109" t="str">
        <f t="shared" ca="1" si="4"/>
        <v/>
      </c>
      <c r="T25" s="108" t="b">
        <v>1</v>
      </c>
      <c r="U25" s="109">
        <f t="shared" ca="1" si="5"/>
        <v>45679.67441</v>
      </c>
      <c r="V25" s="161" t="s">
        <v>29</v>
      </c>
      <c r="W25" s="110" t="b">
        <v>1</v>
      </c>
      <c r="X25" s="162">
        <f t="shared" ca="1" si="6"/>
        <v>45679.701410000001</v>
      </c>
      <c r="Y25" s="163">
        <f t="shared" ca="1" si="7"/>
        <v>45679.622320000002</v>
      </c>
      <c r="Z25" s="163">
        <f t="shared" ca="1" si="8"/>
        <v>45679.701410000001</v>
      </c>
      <c r="AA25" s="164">
        <f t="shared" ca="1" si="9"/>
        <v>7.9099479180000001E-2</v>
      </c>
      <c r="AB25" s="145"/>
      <c r="AC25" s="128" t="s">
        <v>53</v>
      </c>
      <c r="AD25" s="125" t="s">
        <v>29</v>
      </c>
      <c r="AE25" s="175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</row>
    <row r="26" spans="1:42" ht="30" customHeight="1" x14ac:dyDescent="0.45">
      <c r="A26" s="157"/>
      <c r="B26" s="158"/>
      <c r="C26" s="158"/>
      <c r="D26" s="158">
        <v>1</v>
      </c>
      <c r="E26" s="158"/>
      <c r="F26" s="158"/>
      <c r="G26" s="158"/>
      <c r="H26" s="169" t="s">
        <v>433</v>
      </c>
      <c r="I26" s="160" t="s">
        <v>179</v>
      </c>
      <c r="J26" s="108" t="b">
        <v>1</v>
      </c>
      <c r="K26" s="109">
        <f t="shared" ca="1" si="0"/>
        <v>45679.646359999999</v>
      </c>
      <c r="L26" s="108" t="b">
        <v>1</v>
      </c>
      <c r="M26" s="109">
        <f t="shared" ca="1" si="1"/>
        <v>45679.646379999998</v>
      </c>
      <c r="N26" s="108" t="b">
        <v>0</v>
      </c>
      <c r="O26" s="109" t="str">
        <f t="shared" ca="1" si="2"/>
        <v/>
      </c>
      <c r="P26" s="108" t="b">
        <v>0</v>
      </c>
      <c r="Q26" s="109" t="str">
        <f t="shared" ca="1" si="3"/>
        <v/>
      </c>
      <c r="R26" s="108" t="b">
        <v>0</v>
      </c>
      <c r="S26" s="109" t="str">
        <f t="shared" ca="1" si="4"/>
        <v/>
      </c>
      <c r="T26" s="108" t="b">
        <v>1</v>
      </c>
      <c r="U26" s="109">
        <f t="shared" ca="1" si="5"/>
        <v>45679.673569999999</v>
      </c>
      <c r="V26" s="161" t="s">
        <v>34</v>
      </c>
      <c r="W26" s="110" t="b">
        <v>1</v>
      </c>
      <c r="X26" s="162">
        <f t="shared" ca="1" si="6"/>
        <v>45679.686540000002</v>
      </c>
      <c r="Y26" s="163">
        <f t="shared" ca="1" si="7"/>
        <v>45679.646359999999</v>
      </c>
      <c r="Z26" s="163">
        <f t="shared" ca="1" si="8"/>
        <v>45679.686540000002</v>
      </c>
      <c r="AA26" s="164">
        <f t="shared" ca="1" si="9"/>
        <v>4.0180821759999999E-2</v>
      </c>
      <c r="AB26" s="145"/>
      <c r="AC26" s="128" t="s">
        <v>54</v>
      </c>
      <c r="AD26" s="125"/>
      <c r="AE26" s="175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</row>
    <row r="27" spans="1:42" ht="30" customHeight="1" x14ac:dyDescent="0.45">
      <c r="A27" s="157"/>
      <c r="B27" s="158"/>
      <c r="C27" s="158"/>
      <c r="D27" s="158"/>
      <c r="E27" s="158"/>
      <c r="F27" s="158">
        <v>2</v>
      </c>
      <c r="G27" s="158"/>
      <c r="H27" s="189" t="s">
        <v>434</v>
      </c>
      <c r="I27" s="160"/>
      <c r="J27" s="108" t="b">
        <v>1</v>
      </c>
      <c r="K27" s="109">
        <f t="shared" ca="1" si="0"/>
        <v>45679.653989999999</v>
      </c>
      <c r="L27" s="108" t="b">
        <v>0</v>
      </c>
      <c r="M27" s="109" t="str">
        <f t="shared" ca="1" si="1"/>
        <v/>
      </c>
      <c r="N27" s="108" t="b">
        <v>0</v>
      </c>
      <c r="O27" s="109" t="str">
        <f t="shared" ca="1" si="2"/>
        <v/>
      </c>
      <c r="P27" s="108" t="b">
        <v>0</v>
      </c>
      <c r="Q27" s="109" t="str">
        <f t="shared" ca="1" si="3"/>
        <v/>
      </c>
      <c r="R27" s="108" t="b">
        <v>0</v>
      </c>
      <c r="S27" s="109" t="str">
        <f t="shared" ca="1" si="4"/>
        <v/>
      </c>
      <c r="T27" s="108" t="b">
        <v>0</v>
      </c>
      <c r="U27" s="109" t="str">
        <f t="shared" ca="1" si="5"/>
        <v/>
      </c>
      <c r="V27" s="161"/>
      <c r="W27" s="110" t="b">
        <v>1</v>
      </c>
      <c r="X27" s="162">
        <f t="shared" ca="1" si="6"/>
        <v>45679.661529999998</v>
      </c>
      <c r="Y27" s="163">
        <f t="shared" ca="1" si="7"/>
        <v>45679.653989999999</v>
      </c>
      <c r="Z27" s="163">
        <f t="shared" ca="1" si="8"/>
        <v>45679.661529999998</v>
      </c>
      <c r="AA27" s="164">
        <f t="shared" ca="1" si="9"/>
        <v>7.5409259300000002E-3</v>
      </c>
      <c r="AB27" s="145"/>
      <c r="AC27" s="128" t="s">
        <v>55</v>
      </c>
      <c r="AD27" s="125"/>
      <c r="AE27" s="175"/>
      <c r="AF27" s="145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</row>
    <row r="28" spans="1:42" ht="15.5" x14ac:dyDescent="0.35">
      <c r="A28" s="185"/>
      <c r="B28" s="107"/>
      <c r="C28" s="107"/>
      <c r="D28" s="107"/>
      <c r="E28" s="107"/>
      <c r="F28" s="107"/>
      <c r="G28" s="107"/>
      <c r="H28" s="107"/>
      <c r="I28" s="185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38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</row>
    <row r="29" spans="1:42" ht="15.5" x14ac:dyDescent="0.35">
      <c r="A29" s="185"/>
      <c r="B29" s="107"/>
      <c r="C29" s="107"/>
      <c r="D29" s="107"/>
      <c r="E29" s="107"/>
      <c r="F29" s="107"/>
      <c r="G29" s="107"/>
      <c r="H29" s="107"/>
      <c r="I29" s="185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38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</row>
    <row r="30" spans="1:42" ht="15.5" x14ac:dyDescent="0.35">
      <c r="A30" s="185"/>
      <c r="B30" s="107"/>
      <c r="C30" s="107"/>
      <c r="D30" s="107"/>
      <c r="E30" s="107"/>
      <c r="F30" s="107"/>
      <c r="G30" s="107"/>
      <c r="H30" s="107"/>
      <c r="I30" s="185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38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</row>
    <row r="31" spans="1:42" ht="15.5" x14ac:dyDescent="0.35">
      <c r="A31" s="185"/>
      <c r="B31" s="107"/>
      <c r="C31" s="107"/>
      <c r="D31" s="107"/>
      <c r="E31" s="107"/>
      <c r="F31" s="107"/>
      <c r="G31" s="107"/>
      <c r="H31" s="107"/>
      <c r="I31" s="185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38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</row>
    <row r="32" spans="1:42" ht="15.5" x14ac:dyDescent="0.35">
      <c r="A32" s="185"/>
      <c r="B32" s="107"/>
      <c r="C32" s="107"/>
      <c r="D32" s="107"/>
      <c r="E32" s="107"/>
      <c r="F32" s="107"/>
      <c r="G32" s="107"/>
      <c r="H32" s="107"/>
      <c r="I32" s="185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38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</row>
    <row r="33" spans="1:42" ht="15.5" x14ac:dyDescent="0.35">
      <c r="A33" s="185"/>
      <c r="B33" s="107"/>
      <c r="C33" s="107"/>
      <c r="D33" s="107"/>
      <c r="E33" s="107"/>
      <c r="F33" s="107"/>
      <c r="G33" s="107"/>
      <c r="H33" s="107"/>
      <c r="I33" s="185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38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</row>
    <row r="34" spans="1:42" ht="15.5" x14ac:dyDescent="0.35">
      <c r="A34" s="185"/>
      <c r="B34" s="107"/>
      <c r="C34" s="107"/>
      <c r="D34" s="107"/>
      <c r="E34" s="107"/>
      <c r="F34" s="107"/>
      <c r="G34" s="107"/>
      <c r="H34" s="107"/>
      <c r="I34" s="185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38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</row>
    <row r="35" spans="1:42" ht="15.5" x14ac:dyDescent="0.35">
      <c r="A35" s="185"/>
      <c r="B35" s="107"/>
      <c r="C35" s="107"/>
      <c r="D35" s="107"/>
      <c r="E35" s="107"/>
      <c r="F35" s="107"/>
      <c r="G35" s="107"/>
      <c r="H35" s="107"/>
      <c r="I35" s="185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38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</row>
    <row r="36" spans="1:42" ht="15.5" x14ac:dyDescent="0.35">
      <c r="A36" s="185"/>
      <c r="B36" s="107"/>
      <c r="C36" s="107"/>
      <c r="D36" s="107"/>
      <c r="E36" s="107"/>
      <c r="F36" s="107"/>
      <c r="G36" s="107"/>
      <c r="H36" s="107"/>
      <c r="I36" s="185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38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</row>
    <row r="37" spans="1:42" ht="15.5" x14ac:dyDescent="0.35">
      <c r="A37" s="185"/>
      <c r="B37" s="107"/>
      <c r="C37" s="107"/>
      <c r="D37" s="107"/>
      <c r="E37" s="107"/>
      <c r="F37" s="107"/>
      <c r="G37" s="107"/>
      <c r="H37" s="107"/>
      <c r="I37" s="185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38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</row>
    <row r="38" spans="1:42" ht="15.5" x14ac:dyDescent="0.35">
      <c r="A38" s="185"/>
      <c r="B38" s="107"/>
      <c r="C38" s="107"/>
      <c r="D38" s="107"/>
      <c r="E38" s="107"/>
      <c r="F38" s="107"/>
      <c r="G38" s="107"/>
      <c r="H38" s="107"/>
      <c r="I38" s="185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38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</row>
    <row r="39" spans="1:42" ht="15.5" x14ac:dyDescent="0.35">
      <c r="A39" s="185"/>
      <c r="B39" s="107"/>
      <c r="C39" s="107"/>
      <c r="D39" s="107"/>
      <c r="E39" s="107"/>
      <c r="F39" s="107"/>
      <c r="G39" s="107"/>
      <c r="H39" s="107"/>
      <c r="I39" s="185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38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</row>
    <row r="40" spans="1:42" ht="15.5" x14ac:dyDescent="0.35">
      <c r="A40" s="185"/>
      <c r="B40" s="107"/>
      <c r="C40" s="107"/>
      <c r="D40" s="107"/>
      <c r="E40" s="107"/>
      <c r="F40" s="107"/>
      <c r="G40" s="107"/>
      <c r="H40" s="107"/>
      <c r="I40" s="185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38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</row>
    <row r="41" spans="1:42" ht="15.5" x14ac:dyDescent="0.35">
      <c r="A41" s="185"/>
      <c r="B41" s="107"/>
      <c r="C41" s="107"/>
      <c r="D41" s="107"/>
      <c r="E41" s="107"/>
      <c r="F41" s="107"/>
      <c r="G41" s="107"/>
      <c r="H41" s="107"/>
      <c r="I41" s="185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38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</row>
    <row r="42" spans="1:42" ht="15.5" x14ac:dyDescent="0.35">
      <c r="A42" s="185"/>
      <c r="B42" s="107"/>
      <c r="C42" s="107"/>
      <c r="D42" s="107"/>
      <c r="E42" s="107"/>
      <c r="F42" s="107"/>
      <c r="G42" s="107"/>
      <c r="H42" s="107"/>
      <c r="I42" s="185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38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</row>
    <row r="43" spans="1:42" ht="15.5" x14ac:dyDescent="0.35">
      <c r="A43" s="185"/>
      <c r="B43" s="107"/>
      <c r="C43" s="107"/>
      <c r="D43" s="107"/>
      <c r="E43" s="107"/>
      <c r="F43" s="107"/>
      <c r="G43" s="107"/>
      <c r="H43" s="107"/>
      <c r="I43" s="185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38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</row>
    <row r="44" spans="1:42" ht="15.5" x14ac:dyDescent="0.35">
      <c r="A44" s="185"/>
      <c r="B44" s="107"/>
      <c r="C44" s="107"/>
      <c r="D44" s="107"/>
      <c r="E44" s="107"/>
      <c r="F44" s="107"/>
      <c r="G44" s="107"/>
      <c r="H44" s="107"/>
      <c r="I44" s="185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38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</row>
    <row r="45" spans="1:42" ht="15.5" x14ac:dyDescent="0.35">
      <c r="A45" s="185"/>
      <c r="B45" s="107"/>
      <c r="C45" s="107"/>
      <c r="D45" s="107"/>
      <c r="E45" s="107"/>
      <c r="F45" s="107"/>
      <c r="G45" s="107"/>
      <c r="H45" s="107"/>
      <c r="I45" s="185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38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</row>
    <row r="46" spans="1:42" ht="15.5" x14ac:dyDescent="0.35">
      <c r="A46" s="185"/>
      <c r="B46" s="107"/>
      <c r="C46" s="107"/>
      <c r="D46" s="107"/>
      <c r="E46" s="107"/>
      <c r="F46" s="107"/>
      <c r="G46" s="107"/>
      <c r="H46" s="107"/>
      <c r="I46" s="185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38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</row>
    <row r="47" spans="1:42" ht="15.5" x14ac:dyDescent="0.35">
      <c r="A47" s="185"/>
      <c r="B47" s="107"/>
      <c r="C47" s="107"/>
      <c r="D47" s="107"/>
      <c r="E47" s="107"/>
      <c r="F47" s="107"/>
      <c r="G47" s="107"/>
      <c r="H47" s="107"/>
      <c r="I47" s="185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38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</row>
    <row r="48" spans="1:42" ht="15.5" x14ac:dyDescent="0.35">
      <c r="A48" s="185"/>
      <c r="B48" s="107"/>
      <c r="C48" s="107"/>
      <c r="D48" s="107"/>
      <c r="E48" s="107"/>
      <c r="F48" s="107"/>
      <c r="G48" s="107"/>
      <c r="H48" s="107"/>
      <c r="I48" s="185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38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</row>
    <row r="49" spans="1:42" ht="15.5" x14ac:dyDescent="0.35">
      <c r="A49" s="185"/>
      <c r="B49" s="107"/>
      <c r="C49" s="107"/>
      <c r="D49" s="107"/>
      <c r="E49" s="107"/>
      <c r="F49" s="107"/>
      <c r="G49" s="107"/>
      <c r="H49" s="107"/>
      <c r="I49" s="185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38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</row>
    <row r="50" spans="1:42" ht="15.5" x14ac:dyDescent="0.35">
      <c r="A50" s="185"/>
      <c r="B50" s="107"/>
      <c r="C50" s="107"/>
      <c r="D50" s="107"/>
      <c r="E50" s="107"/>
      <c r="F50" s="107"/>
      <c r="G50" s="107"/>
      <c r="H50" s="107"/>
      <c r="I50" s="185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38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</row>
    <row r="51" spans="1:42" ht="15.5" x14ac:dyDescent="0.35">
      <c r="A51" s="185"/>
      <c r="B51" s="107"/>
      <c r="C51" s="107"/>
      <c r="D51" s="107"/>
      <c r="E51" s="107"/>
      <c r="F51" s="107"/>
      <c r="G51" s="107"/>
      <c r="H51" s="107"/>
      <c r="I51" s="185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38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</row>
    <row r="52" spans="1:42" ht="15.5" x14ac:dyDescent="0.35">
      <c r="A52" s="185"/>
      <c r="B52" s="107"/>
      <c r="C52" s="107"/>
      <c r="D52" s="107"/>
      <c r="E52" s="107"/>
      <c r="F52" s="107"/>
      <c r="G52" s="107"/>
      <c r="H52" s="107"/>
      <c r="I52" s="185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38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</row>
    <row r="53" spans="1:42" ht="15.5" x14ac:dyDescent="0.35">
      <c r="A53" s="185"/>
      <c r="B53" s="107"/>
      <c r="C53" s="107"/>
      <c r="D53" s="107"/>
      <c r="E53" s="107"/>
      <c r="F53" s="107"/>
      <c r="G53" s="107"/>
      <c r="H53" s="107"/>
      <c r="I53" s="185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38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</row>
    <row r="54" spans="1:42" ht="15.5" x14ac:dyDescent="0.35">
      <c r="A54" s="185"/>
      <c r="B54" s="107"/>
      <c r="C54" s="107"/>
      <c r="D54" s="107"/>
      <c r="E54" s="107"/>
      <c r="F54" s="107"/>
      <c r="G54" s="107"/>
      <c r="H54" s="107"/>
      <c r="I54" s="185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38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</row>
    <row r="55" spans="1:42" ht="15.5" x14ac:dyDescent="0.35">
      <c r="A55" s="185"/>
      <c r="B55" s="107"/>
      <c r="C55" s="107"/>
      <c r="D55" s="107"/>
      <c r="E55" s="107"/>
      <c r="F55" s="107"/>
      <c r="G55" s="107"/>
      <c r="H55" s="107"/>
      <c r="I55" s="185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38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</row>
    <row r="56" spans="1:42" ht="15.5" x14ac:dyDescent="0.35">
      <c r="A56" s="185"/>
      <c r="B56" s="107"/>
      <c r="C56" s="107"/>
      <c r="D56" s="107"/>
      <c r="E56" s="107"/>
      <c r="F56" s="107"/>
      <c r="G56" s="107"/>
      <c r="H56" s="107"/>
      <c r="I56" s="185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38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</row>
    <row r="57" spans="1:42" ht="15.5" x14ac:dyDescent="0.35">
      <c r="A57" s="185"/>
      <c r="B57" s="107"/>
      <c r="C57" s="107"/>
      <c r="D57" s="107"/>
      <c r="E57" s="107"/>
      <c r="F57" s="107"/>
      <c r="G57" s="107"/>
      <c r="H57" s="107"/>
      <c r="I57" s="185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38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</row>
    <row r="58" spans="1:42" ht="15.5" x14ac:dyDescent="0.35">
      <c r="A58" s="185"/>
      <c r="B58" s="107"/>
      <c r="C58" s="107"/>
      <c r="D58" s="107"/>
      <c r="E58" s="107"/>
      <c r="F58" s="107"/>
      <c r="G58" s="107"/>
      <c r="H58" s="107"/>
      <c r="I58" s="185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38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</row>
    <row r="59" spans="1:42" ht="15.5" x14ac:dyDescent="0.35">
      <c r="A59" s="185"/>
      <c r="B59" s="107"/>
      <c r="C59" s="107"/>
      <c r="D59" s="107"/>
      <c r="E59" s="107"/>
      <c r="F59" s="107"/>
      <c r="G59" s="107"/>
      <c r="H59" s="107"/>
      <c r="I59" s="185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38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</row>
    <row r="60" spans="1:42" ht="15.5" x14ac:dyDescent="0.35">
      <c r="A60" s="185"/>
      <c r="B60" s="107"/>
      <c r="C60" s="107"/>
      <c r="D60" s="107"/>
      <c r="E60" s="107"/>
      <c r="F60" s="107"/>
      <c r="G60" s="107"/>
      <c r="H60" s="107"/>
      <c r="I60" s="185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38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</row>
    <row r="61" spans="1:42" ht="15.5" x14ac:dyDescent="0.35">
      <c r="A61" s="185"/>
      <c r="B61" s="107"/>
      <c r="C61" s="107"/>
      <c r="D61" s="107"/>
      <c r="E61" s="107"/>
      <c r="F61" s="107"/>
      <c r="G61" s="107"/>
      <c r="H61" s="107"/>
      <c r="I61" s="185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38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</row>
    <row r="62" spans="1:42" ht="15.5" x14ac:dyDescent="0.35">
      <c r="A62" s="185"/>
      <c r="B62" s="107"/>
      <c r="C62" s="107"/>
      <c r="D62" s="107"/>
      <c r="E62" s="107"/>
      <c r="F62" s="107"/>
      <c r="G62" s="107"/>
      <c r="H62" s="107"/>
      <c r="I62" s="185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38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</row>
    <row r="63" spans="1:42" ht="15.5" x14ac:dyDescent="0.35">
      <c r="A63" s="185"/>
      <c r="B63" s="107"/>
      <c r="C63" s="107"/>
      <c r="D63" s="107"/>
      <c r="E63" s="107"/>
      <c r="F63" s="107"/>
      <c r="G63" s="107"/>
      <c r="H63" s="107"/>
      <c r="I63" s="185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38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</row>
    <row r="64" spans="1:42" ht="15.5" x14ac:dyDescent="0.35">
      <c r="A64" s="185"/>
      <c r="B64" s="107"/>
      <c r="C64" s="107"/>
      <c r="D64" s="107"/>
      <c r="E64" s="107"/>
      <c r="F64" s="107"/>
      <c r="G64" s="107"/>
      <c r="H64" s="107"/>
      <c r="I64" s="185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38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</row>
    <row r="65" spans="1:42" ht="15.5" x14ac:dyDescent="0.35">
      <c r="A65" s="185"/>
      <c r="B65" s="107"/>
      <c r="C65" s="107"/>
      <c r="D65" s="107"/>
      <c r="E65" s="107"/>
      <c r="F65" s="107"/>
      <c r="G65" s="107"/>
      <c r="H65" s="107"/>
      <c r="I65" s="185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38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</row>
    <row r="66" spans="1:42" ht="15.5" x14ac:dyDescent="0.35">
      <c r="A66" s="185"/>
      <c r="B66" s="107"/>
      <c r="C66" s="107"/>
      <c r="D66" s="107"/>
      <c r="E66" s="107"/>
      <c r="F66" s="107"/>
      <c r="G66" s="107"/>
      <c r="H66" s="107"/>
      <c r="I66" s="185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38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</row>
    <row r="67" spans="1:42" ht="15.5" x14ac:dyDescent="0.35">
      <c r="A67" s="185"/>
      <c r="B67" s="107"/>
      <c r="C67" s="107"/>
      <c r="D67" s="107"/>
      <c r="E67" s="107"/>
      <c r="F67" s="107"/>
      <c r="G67" s="107"/>
      <c r="H67" s="107"/>
      <c r="I67" s="185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38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</row>
    <row r="68" spans="1:42" ht="15.5" x14ac:dyDescent="0.35">
      <c r="A68" s="185"/>
      <c r="B68" s="107"/>
      <c r="C68" s="107"/>
      <c r="D68" s="107"/>
      <c r="E68" s="107"/>
      <c r="F68" s="107"/>
      <c r="G68" s="107"/>
      <c r="H68" s="107"/>
      <c r="I68" s="185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38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</row>
    <row r="69" spans="1:42" ht="15.5" x14ac:dyDescent="0.35">
      <c r="A69" s="185"/>
      <c r="B69" s="107"/>
      <c r="C69" s="107"/>
      <c r="D69" s="107"/>
      <c r="E69" s="107"/>
      <c r="F69" s="107"/>
      <c r="G69" s="107"/>
      <c r="H69" s="107"/>
      <c r="I69" s="185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38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</row>
    <row r="70" spans="1:42" ht="15.5" x14ac:dyDescent="0.35">
      <c r="A70" s="185"/>
      <c r="B70" s="107"/>
      <c r="C70" s="107"/>
      <c r="D70" s="107"/>
      <c r="E70" s="107"/>
      <c r="F70" s="107"/>
      <c r="G70" s="107"/>
      <c r="H70" s="107"/>
      <c r="I70" s="185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38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</row>
    <row r="71" spans="1:42" ht="15.5" x14ac:dyDescent="0.35">
      <c r="A71" s="185"/>
      <c r="B71" s="107"/>
      <c r="C71" s="107"/>
      <c r="D71" s="107"/>
      <c r="E71" s="107"/>
      <c r="F71" s="107"/>
      <c r="G71" s="107"/>
      <c r="H71" s="107"/>
      <c r="I71" s="185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38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</row>
    <row r="72" spans="1:42" ht="15.5" x14ac:dyDescent="0.35">
      <c r="A72" s="185"/>
      <c r="B72" s="107"/>
      <c r="C72" s="107"/>
      <c r="D72" s="107"/>
      <c r="E72" s="107"/>
      <c r="F72" s="107"/>
      <c r="G72" s="107"/>
      <c r="H72" s="107"/>
      <c r="I72" s="185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38"/>
      <c r="AF72" s="107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</row>
    <row r="73" spans="1:42" ht="15.5" x14ac:dyDescent="0.35">
      <c r="A73" s="185"/>
      <c r="B73" s="107"/>
      <c r="C73" s="107"/>
      <c r="D73" s="107"/>
      <c r="E73" s="107"/>
      <c r="F73" s="107"/>
      <c r="G73" s="107"/>
      <c r="H73" s="107"/>
      <c r="I73" s="185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38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</row>
    <row r="74" spans="1:42" ht="15.5" x14ac:dyDescent="0.35">
      <c r="A74" s="185"/>
      <c r="B74" s="107"/>
      <c r="C74" s="107"/>
      <c r="D74" s="107"/>
      <c r="E74" s="107"/>
      <c r="F74" s="107"/>
      <c r="G74" s="107"/>
      <c r="H74" s="107"/>
      <c r="I74" s="185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38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</row>
    <row r="75" spans="1:42" ht="15.5" x14ac:dyDescent="0.35">
      <c r="A75" s="185"/>
      <c r="B75" s="107"/>
      <c r="C75" s="107"/>
      <c r="D75" s="107"/>
      <c r="E75" s="107"/>
      <c r="F75" s="107"/>
      <c r="G75" s="107"/>
      <c r="H75" s="107"/>
      <c r="I75" s="185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38"/>
      <c r="AF75" s="107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</row>
    <row r="76" spans="1:42" ht="15.5" x14ac:dyDescent="0.35">
      <c r="A76" s="185"/>
      <c r="B76" s="107"/>
      <c r="C76" s="107"/>
      <c r="D76" s="107"/>
      <c r="E76" s="107"/>
      <c r="F76" s="107"/>
      <c r="G76" s="107"/>
      <c r="H76" s="107"/>
      <c r="I76" s="185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38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</row>
    <row r="77" spans="1:42" ht="15.5" x14ac:dyDescent="0.35">
      <c r="A77" s="185"/>
      <c r="B77" s="107"/>
      <c r="C77" s="107"/>
      <c r="D77" s="107"/>
      <c r="E77" s="107"/>
      <c r="F77" s="107"/>
      <c r="G77" s="107"/>
      <c r="H77" s="107"/>
      <c r="I77" s="185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38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</row>
    <row r="78" spans="1:42" ht="15.5" x14ac:dyDescent="0.35">
      <c r="A78" s="185"/>
      <c r="B78" s="107"/>
      <c r="C78" s="107"/>
      <c r="D78" s="107"/>
      <c r="E78" s="107"/>
      <c r="F78" s="107"/>
      <c r="G78" s="107"/>
      <c r="H78" s="107"/>
      <c r="I78" s="185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38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</row>
    <row r="79" spans="1:42" ht="15.5" x14ac:dyDescent="0.35">
      <c r="A79" s="185"/>
      <c r="B79" s="107"/>
      <c r="C79" s="107"/>
      <c r="D79" s="107"/>
      <c r="E79" s="107"/>
      <c r="F79" s="107"/>
      <c r="G79" s="107"/>
      <c r="H79" s="107"/>
      <c r="I79" s="185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38"/>
      <c r="AF79" s="107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</row>
    <row r="80" spans="1:42" ht="15.5" x14ac:dyDescent="0.35">
      <c r="A80" s="185"/>
      <c r="B80" s="107"/>
      <c r="C80" s="107"/>
      <c r="D80" s="107"/>
      <c r="E80" s="107"/>
      <c r="F80" s="107"/>
      <c r="G80" s="107"/>
      <c r="H80" s="107"/>
      <c r="I80" s="185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38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</row>
    <row r="81" spans="1:42" ht="15.5" x14ac:dyDescent="0.35">
      <c r="A81" s="185"/>
      <c r="B81" s="107"/>
      <c r="C81" s="107"/>
      <c r="D81" s="107"/>
      <c r="E81" s="107"/>
      <c r="F81" s="107"/>
      <c r="G81" s="107"/>
      <c r="H81" s="107"/>
      <c r="I81" s="185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38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</row>
    <row r="82" spans="1:42" ht="15.5" x14ac:dyDescent="0.35">
      <c r="A82" s="185"/>
      <c r="B82" s="107"/>
      <c r="C82" s="107"/>
      <c r="D82" s="107"/>
      <c r="E82" s="107"/>
      <c r="F82" s="107"/>
      <c r="G82" s="107"/>
      <c r="H82" s="107"/>
      <c r="I82" s="185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38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</row>
    <row r="83" spans="1:42" ht="15.5" x14ac:dyDescent="0.35">
      <c r="A83" s="185"/>
      <c r="B83" s="107"/>
      <c r="C83" s="107"/>
      <c r="D83" s="107"/>
      <c r="E83" s="107"/>
      <c r="F83" s="107"/>
      <c r="G83" s="107"/>
      <c r="H83" s="107"/>
      <c r="I83" s="185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38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</row>
    <row r="84" spans="1:42" ht="15.5" x14ac:dyDescent="0.35">
      <c r="A84" s="185"/>
      <c r="B84" s="107"/>
      <c r="C84" s="107"/>
      <c r="D84" s="107"/>
      <c r="E84" s="107"/>
      <c r="F84" s="107"/>
      <c r="G84" s="107"/>
      <c r="H84" s="107"/>
      <c r="I84" s="185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38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</row>
    <row r="85" spans="1:42" ht="15.5" x14ac:dyDescent="0.35">
      <c r="A85" s="185"/>
      <c r="B85" s="107"/>
      <c r="C85" s="107"/>
      <c r="D85" s="107"/>
      <c r="E85" s="107"/>
      <c r="F85" s="107"/>
      <c r="G85" s="107"/>
      <c r="H85" s="107"/>
      <c r="I85" s="185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38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</row>
    <row r="86" spans="1:42" ht="15.5" x14ac:dyDescent="0.35">
      <c r="A86" s="185"/>
      <c r="B86" s="107"/>
      <c r="C86" s="107"/>
      <c r="D86" s="107"/>
      <c r="E86" s="107"/>
      <c r="F86" s="107"/>
      <c r="G86" s="107"/>
      <c r="H86" s="107"/>
      <c r="I86" s="185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38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</row>
    <row r="87" spans="1:42" ht="15.5" x14ac:dyDescent="0.35">
      <c r="A87" s="185"/>
      <c r="B87" s="107"/>
      <c r="C87" s="107"/>
      <c r="D87" s="107"/>
      <c r="E87" s="107"/>
      <c r="F87" s="107"/>
      <c r="G87" s="107"/>
      <c r="H87" s="107"/>
      <c r="I87" s="185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38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</row>
    <row r="88" spans="1:42" ht="15.5" x14ac:dyDescent="0.35">
      <c r="A88" s="185"/>
      <c r="B88" s="107"/>
      <c r="C88" s="107"/>
      <c r="D88" s="107"/>
      <c r="E88" s="107"/>
      <c r="F88" s="107"/>
      <c r="G88" s="107"/>
      <c r="H88" s="107"/>
      <c r="I88" s="185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38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</row>
    <row r="89" spans="1:42" ht="15.5" x14ac:dyDescent="0.35">
      <c r="A89" s="185"/>
      <c r="B89" s="107"/>
      <c r="C89" s="107"/>
      <c r="D89" s="107"/>
      <c r="E89" s="107"/>
      <c r="F89" s="107"/>
      <c r="G89" s="107"/>
      <c r="H89" s="107"/>
      <c r="I89" s="185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38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</row>
    <row r="90" spans="1:42" ht="15.5" x14ac:dyDescent="0.35">
      <c r="A90" s="185"/>
      <c r="B90" s="107"/>
      <c r="C90" s="107"/>
      <c r="D90" s="107"/>
      <c r="E90" s="107"/>
      <c r="F90" s="107"/>
      <c r="G90" s="107"/>
      <c r="H90" s="107"/>
      <c r="I90" s="185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38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</row>
    <row r="91" spans="1:42" ht="15.5" x14ac:dyDescent="0.35">
      <c r="A91" s="185"/>
      <c r="B91" s="107"/>
      <c r="C91" s="107"/>
      <c r="D91" s="107"/>
      <c r="E91" s="107"/>
      <c r="F91" s="107"/>
      <c r="G91" s="107"/>
      <c r="H91" s="107"/>
      <c r="I91" s="185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38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</row>
    <row r="92" spans="1:42" ht="15.5" x14ac:dyDescent="0.35">
      <c r="A92" s="185"/>
      <c r="B92" s="107"/>
      <c r="C92" s="107"/>
      <c r="D92" s="107"/>
      <c r="E92" s="107"/>
      <c r="F92" s="107"/>
      <c r="G92" s="107"/>
      <c r="H92" s="107"/>
      <c r="I92" s="185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38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</row>
    <row r="93" spans="1:42" ht="15.5" x14ac:dyDescent="0.35">
      <c r="A93" s="185"/>
      <c r="B93" s="107"/>
      <c r="C93" s="107"/>
      <c r="D93" s="107"/>
      <c r="E93" s="107"/>
      <c r="F93" s="107"/>
      <c r="G93" s="107"/>
      <c r="H93" s="107"/>
      <c r="I93" s="185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38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</row>
    <row r="94" spans="1:42" ht="15.5" x14ac:dyDescent="0.35">
      <c r="A94" s="185"/>
      <c r="B94" s="107"/>
      <c r="C94" s="107"/>
      <c r="D94" s="107"/>
      <c r="E94" s="107"/>
      <c r="F94" s="107"/>
      <c r="G94" s="107"/>
      <c r="H94" s="107"/>
      <c r="I94" s="185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38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</row>
    <row r="95" spans="1:42" ht="15.5" x14ac:dyDescent="0.35">
      <c r="A95" s="185"/>
      <c r="B95" s="107"/>
      <c r="C95" s="107"/>
      <c r="D95" s="107"/>
      <c r="E95" s="107"/>
      <c r="F95" s="107"/>
      <c r="G95" s="107"/>
      <c r="H95" s="107"/>
      <c r="I95" s="185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38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</row>
    <row r="96" spans="1:42" ht="15.5" x14ac:dyDescent="0.35">
      <c r="A96" s="185"/>
      <c r="B96" s="107"/>
      <c r="C96" s="107"/>
      <c r="D96" s="107"/>
      <c r="E96" s="107"/>
      <c r="F96" s="107"/>
      <c r="G96" s="107"/>
      <c r="H96" s="107"/>
      <c r="I96" s="185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38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</row>
    <row r="97" spans="1:42" ht="15.5" x14ac:dyDescent="0.35">
      <c r="A97" s="185"/>
      <c r="B97" s="107"/>
      <c r="C97" s="107"/>
      <c r="D97" s="107"/>
      <c r="E97" s="107"/>
      <c r="F97" s="107"/>
      <c r="G97" s="107"/>
      <c r="H97" s="107"/>
      <c r="I97" s="185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38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</row>
    <row r="98" spans="1:42" ht="15.5" x14ac:dyDescent="0.35">
      <c r="A98" s="185"/>
      <c r="B98" s="107"/>
      <c r="C98" s="107"/>
      <c r="D98" s="107"/>
      <c r="E98" s="107"/>
      <c r="F98" s="107"/>
      <c r="G98" s="107"/>
      <c r="H98" s="107"/>
      <c r="I98" s="185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38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</row>
    <row r="99" spans="1:42" ht="15.5" x14ac:dyDescent="0.35">
      <c r="A99" s="185"/>
      <c r="B99" s="107"/>
      <c r="C99" s="107"/>
      <c r="D99" s="107"/>
      <c r="E99" s="107"/>
      <c r="F99" s="107"/>
      <c r="G99" s="107"/>
      <c r="H99" s="107"/>
      <c r="I99" s="185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38"/>
      <c r="AF99" s="107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</row>
    <row r="100" spans="1:42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185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38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</row>
    <row r="101" spans="1:42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185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38"/>
      <c r="AF101" s="107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</row>
    <row r="102" spans="1:42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185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38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</row>
    <row r="103" spans="1:42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185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38"/>
      <c r="AF103" s="107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</row>
    <row r="104" spans="1:42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185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38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</row>
    <row r="105" spans="1:42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185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38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</row>
    <row r="106" spans="1:42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185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38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</row>
    <row r="107" spans="1:42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185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38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</row>
    <row r="108" spans="1:42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185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38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</row>
    <row r="109" spans="1:42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185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38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</row>
    <row r="110" spans="1:42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185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38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</row>
    <row r="111" spans="1:42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185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38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</row>
    <row r="112" spans="1:42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185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38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</row>
    <row r="113" spans="1:42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185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38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</row>
    <row r="114" spans="1:42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185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38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</row>
    <row r="115" spans="1:42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185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38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</row>
    <row r="116" spans="1:42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185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38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</row>
    <row r="117" spans="1:42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185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38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</row>
    <row r="118" spans="1:42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185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38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</row>
    <row r="119" spans="1:42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185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38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</row>
    <row r="120" spans="1:42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185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38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</row>
    <row r="121" spans="1:42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185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38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</row>
    <row r="122" spans="1:42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185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38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</row>
    <row r="123" spans="1:42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185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38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</row>
    <row r="124" spans="1:42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185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38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</row>
    <row r="125" spans="1:42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185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38"/>
      <c r="AF125" s="107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</row>
    <row r="126" spans="1:42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185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38"/>
      <c r="AF126" s="107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</row>
    <row r="127" spans="1:42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185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38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</row>
    <row r="128" spans="1:42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185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38"/>
      <c r="AF128" s="107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</row>
    <row r="129" spans="1:42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185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38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</row>
    <row r="130" spans="1:42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185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38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</row>
    <row r="131" spans="1:42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185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38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</row>
    <row r="132" spans="1:42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185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38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</row>
    <row r="133" spans="1:42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185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38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</row>
    <row r="134" spans="1:42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185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38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</row>
    <row r="135" spans="1:42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185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38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</row>
    <row r="136" spans="1:42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185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38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</row>
    <row r="137" spans="1:42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185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38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</row>
    <row r="138" spans="1:42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185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38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</row>
    <row r="139" spans="1:42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185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38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</row>
    <row r="140" spans="1:42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185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38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</row>
    <row r="141" spans="1:42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185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38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</row>
    <row r="142" spans="1:42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185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38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</row>
    <row r="143" spans="1:42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185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38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</row>
    <row r="144" spans="1:42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185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38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</row>
    <row r="145" spans="1:42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185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38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</row>
    <row r="146" spans="1:42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185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38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</row>
    <row r="147" spans="1:42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185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38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</row>
    <row r="148" spans="1:42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185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38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</row>
    <row r="149" spans="1:42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185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38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</row>
    <row r="150" spans="1:42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185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38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</row>
    <row r="151" spans="1:42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185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38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</row>
    <row r="152" spans="1:42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185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38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</row>
    <row r="153" spans="1:42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185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38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</row>
    <row r="154" spans="1:42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185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38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</row>
    <row r="155" spans="1:42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185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38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</row>
    <row r="156" spans="1:42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185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38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</row>
    <row r="157" spans="1:42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185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38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</row>
    <row r="158" spans="1:42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185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38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</row>
    <row r="159" spans="1:42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185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38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</row>
    <row r="160" spans="1:42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185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38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</row>
    <row r="161" spans="1:42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185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38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</row>
    <row r="162" spans="1:42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185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38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</row>
    <row r="163" spans="1:42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185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38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</row>
    <row r="164" spans="1:42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185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38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</row>
    <row r="165" spans="1:42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185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38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</row>
    <row r="166" spans="1:42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185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38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</row>
    <row r="167" spans="1:42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185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38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</row>
    <row r="168" spans="1:42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185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38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</row>
    <row r="169" spans="1:42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185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38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</row>
    <row r="170" spans="1:42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185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38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</row>
    <row r="171" spans="1:42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185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38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</row>
    <row r="172" spans="1:42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185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38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</row>
    <row r="173" spans="1:42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185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38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</row>
    <row r="174" spans="1:42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185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38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</row>
    <row r="175" spans="1:42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185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38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</row>
    <row r="176" spans="1:42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185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38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</row>
    <row r="177" spans="1:42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185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38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</row>
    <row r="178" spans="1:42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185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38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</row>
    <row r="179" spans="1:42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185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38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</row>
    <row r="180" spans="1:42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185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38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</row>
    <row r="181" spans="1:42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185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38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</row>
    <row r="182" spans="1:42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185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38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</row>
    <row r="183" spans="1:42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185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38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</row>
    <row r="184" spans="1:42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185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38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</row>
    <row r="185" spans="1:42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185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38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</row>
    <row r="186" spans="1:42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185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38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</row>
    <row r="187" spans="1:42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185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38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</row>
    <row r="188" spans="1:42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185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38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</row>
    <row r="189" spans="1:42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185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38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</row>
    <row r="190" spans="1:42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185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38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</row>
    <row r="191" spans="1:42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185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38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</row>
    <row r="192" spans="1:42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185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38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</row>
    <row r="193" spans="1:42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185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38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</row>
    <row r="194" spans="1:42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185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38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</row>
    <row r="195" spans="1:42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185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38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</row>
    <row r="196" spans="1:42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185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38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</row>
    <row r="197" spans="1:42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185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38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</row>
    <row r="198" spans="1:42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185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38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</row>
    <row r="199" spans="1:42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185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38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</row>
    <row r="200" spans="1:42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185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38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</row>
    <row r="201" spans="1:42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185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38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</row>
    <row r="202" spans="1:42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185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38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</row>
    <row r="203" spans="1:42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185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38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</row>
    <row r="204" spans="1:42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185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38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</row>
    <row r="205" spans="1:42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185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38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</row>
    <row r="206" spans="1:42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185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38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</row>
    <row r="207" spans="1:42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185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38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</row>
    <row r="208" spans="1:42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185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38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</row>
    <row r="209" spans="1:42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185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38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</row>
    <row r="210" spans="1:42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185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38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</row>
    <row r="211" spans="1:42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185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38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</row>
    <row r="212" spans="1:42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185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38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</row>
    <row r="213" spans="1:42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185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38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</row>
    <row r="214" spans="1:42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185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38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</row>
    <row r="215" spans="1:42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185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38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</row>
    <row r="216" spans="1:42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185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38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</row>
    <row r="217" spans="1:42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185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38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</row>
    <row r="218" spans="1:42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185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38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</row>
    <row r="219" spans="1:42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185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38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</row>
    <row r="220" spans="1:42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185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38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</row>
    <row r="221" spans="1:42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185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38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</row>
    <row r="222" spans="1:42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185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38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</row>
    <row r="223" spans="1:42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185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38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</row>
    <row r="224" spans="1:42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185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38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</row>
    <row r="225" spans="1:42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185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38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</row>
    <row r="226" spans="1:42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185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38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</row>
    <row r="227" spans="1:42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185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38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</row>
    <row r="228" spans="1:42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185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38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</row>
    <row r="229" spans="1:42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185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38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</row>
    <row r="230" spans="1:42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185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38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</row>
    <row r="231" spans="1:42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185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38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</row>
    <row r="232" spans="1:42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185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38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</row>
    <row r="233" spans="1:42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185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38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</row>
    <row r="234" spans="1:42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185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38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</row>
    <row r="235" spans="1:42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185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38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</row>
    <row r="236" spans="1:42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185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38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</row>
    <row r="237" spans="1:42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185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38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</row>
    <row r="238" spans="1:42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185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38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</row>
    <row r="239" spans="1:42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185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38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</row>
    <row r="240" spans="1:42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185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38"/>
      <c r="AF240" s="107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</row>
    <row r="241" spans="1:42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185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38"/>
      <c r="AF241" s="107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</row>
    <row r="242" spans="1:42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185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38"/>
      <c r="AF242" s="107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</row>
    <row r="243" spans="1:42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185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38"/>
      <c r="AF243" s="107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</row>
    <row r="244" spans="1:42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185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38"/>
      <c r="AF244" s="107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</row>
    <row r="245" spans="1:42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185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38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</row>
    <row r="246" spans="1:42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185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38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</row>
    <row r="247" spans="1:42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185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38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</row>
    <row r="248" spans="1:42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185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38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</row>
    <row r="249" spans="1:42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185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38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</row>
    <row r="250" spans="1:42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185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38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</row>
    <row r="251" spans="1:42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185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38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</row>
    <row r="252" spans="1:42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185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38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</row>
    <row r="253" spans="1:42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185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38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</row>
    <row r="254" spans="1:42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185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38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</row>
    <row r="255" spans="1:42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185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38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</row>
    <row r="256" spans="1:42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185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38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</row>
    <row r="257" spans="1:42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185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38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</row>
    <row r="258" spans="1:42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185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38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</row>
    <row r="259" spans="1:42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185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38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</row>
    <row r="260" spans="1:42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185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38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</row>
    <row r="261" spans="1:42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185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38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</row>
    <row r="262" spans="1:42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185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38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</row>
    <row r="263" spans="1:42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185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38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</row>
    <row r="264" spans="1:42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185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38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</row>
    <row r="265" spans="1:42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185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38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</row>
    <row r="266" spans="1:42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185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38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</row>
    <row r="267" spans="1:42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185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38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</row>
    <row r="268" spans="1:42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185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38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</row>
    <row r="269" spans="1:42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185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38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</row>
    <row r="270" spans="1:42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185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38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</row>
    <row r="271" spans="1:42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185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38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</row>
    <row r="272" spans="1:42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185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38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</row>
    <row r="273" spans="1:42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185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38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</row>
    <row r="274" spans="1:42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185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38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</row>
    <row r="275" spans="1:42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185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38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</row>
    <row r="276" spans="1:42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185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38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</row>
    <row r="277" spans="1:42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185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38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</row>
    <row r="278" spans="1:42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185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38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</row>
    <row r="279" spans="1:42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185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38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</row>
    <row r="280" spans="1:42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185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38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</row>
    <row r="281" spans="1:42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185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38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</row>
    <row r="282" spans="1:42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185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38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</row>
    <row r="283" spans="1:42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185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38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</row>
    <row r="284" spans="1:42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185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38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</row>
    <row r="285" spans="1:42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185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38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</row>
    <row r="286" spans="1:42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185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38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</row>
    <row r="287" spans="1:42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185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38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</row>
    <row r="288" spans="1:42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185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38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</row>
    <row r="289" spans="1:42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185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38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</row>
    <row r="290" spans="1:42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185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38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</row>
    <row r="291" spans="1:42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185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38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</row>
    <row r="292" spans="1:42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185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38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</row>
    <row r="293" spans="1:42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185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38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</row>
    <row r="294" spans="1:42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185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38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</row>
    <row r="295" spans="1:42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185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38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</row>
    <row r="296" spans="1:42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185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38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</row>
    <row r="297" spans="1:42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185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38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</row>
    <row r="298" spans="1:42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185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38"/>
      <c r="AF298" s="107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</row>
    <row r="299" spans="1:42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185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38"/>
      <c r="AF299" s="107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</row>
    <row r="300" spans="1:42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185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38"/>
      <c r="AF300" s="107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</row>
    <row r="301" spans="1:42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185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38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</row>
    <row r="302" spans="1:42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185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38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</row>
    <row r="303" spans="1:42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185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38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</row>
    <row r="304" spans="1:42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185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38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</row>
    <row r="305" spans="1:42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185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38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</row>
    <row r="306" spans="1:42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185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38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</row>
    <row r="307" spans="1:42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185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38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</row>
    <row r="308" spans="1:42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185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38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</row>
    <row r="309" spans="1:42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185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38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</row>
    <row r="310" spans="1:42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185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38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</row>
    <row r="311" spans="1:42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185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38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</row>
    <row r="312" spans="1:42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185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38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</row>
    <row r="313" spans="1:42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185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38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</row>
    <row r="314" spans="1:42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185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38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</row>
    <row r="315" spans="1:42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185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38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</row>
    <row r="316" spans="1:42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185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38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</row>
    <row r="317" spans="1:42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185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38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</row>
    <row r="318" spans="1:42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185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38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</row>
    <row r="319" spans="1:42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185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38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</row>
    <row r="320" spans="1:42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185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38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</row>
    <row r="321" spans="1:42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185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38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</row>
    <row r="322" spans="1:42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185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38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</row>
    <row r="323" spans="1:42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185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38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</row>
    <row r="324" spans="1:42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185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38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</row>
    <row r="325" spans="1:42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185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38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</row>
    <row r="326" spans="1:42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185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38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</row>
    <row r="327" spans="1:42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185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38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</row>
    <row r="328" spans="1:42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185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38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</row>
    <row r="329" spans="1:42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185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38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</row>
    <row r="330" spans="1:42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185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38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</row>
    <row r="331" spans="1:42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185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38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</row>
    <row r="332" spans="1:42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185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38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</row>
    <row r="333" spans="1:42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185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38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</row>
    <row r="334" spans="1:42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185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38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</row>
    <row r="335" spans="1:42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185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38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</row>
    <row r="336" spans="1:42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185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38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</row>
    <row r="337" spans="1:42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185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38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</row>
    <row r="338" spans="1:42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185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38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</row>
    <row r="339" spans="1:42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185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38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</row>
    <row r="340" spans="1:42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185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38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</row>
    <row r="341" spans="1:42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185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38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</row>
    <row r="342" spans="1:42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185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38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</row>
    <row r="343" spans="1:42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185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38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</row>
    <row r="344" spans="1:42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185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38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</row>
    <row r="345" spans="1:42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185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38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</row>
    <row r="346" spans="1:42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185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38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</row>
    <row r="347" spans="1:42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185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38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</row>
    <row r="348" spans="1:42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185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38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</row>
    <row r="349" spans="1:42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185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38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</row>
    <row r="350" spans="1:42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185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38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</row>
    <row r="351" spans="1:42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185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38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</row>
    <row r="352" spans="1:42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185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38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</row>
    <row r="353" spans="1:42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185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38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</row>
    <row r="354" spans="1:42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185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38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</row>
    <row r="355" spans="1:42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185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38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</row>
    <row r="356" spans="1:42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185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38"/>
      <c r="AF356" s="107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</row>
    <row r="357" spans="1:42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185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38"/>
      <c r="AF357" s="107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</row>
    <row r="358" spans="1:42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185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38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</row>
    <row r="359" spans="1:42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185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38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</row>
    <row r="360" spans="1:42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185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38"/>
      <c r="AF360" s="107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</row>
    <row r="361" spans="1:42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185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38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</row>
    <row r="362" spans="1:42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185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38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</row>
    <row r="363" spans="1:42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185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38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</row>
    <row r="364" spans="1:42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185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38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</row>
    <row r="365" spans="1:42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185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38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</row>
    <row r="366" spans="1:42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185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38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</row>
    <row r="367" spans="1:42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185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38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</row>
    <row r="368" spans="1:42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185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38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</row>
    <row r="369" spans="1:42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185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38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</row>
    <row r="370" spans="1:42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185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38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</row>
    <row r="371" spans="1:42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185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38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</row>
    <row r="372" spans="1:42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185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38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</row>
    <row r="373" spans="1:42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185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38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</row>
    <row r="374" spans="1:42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185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38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</row>
    <row r="375" spans="1:42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185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38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</row>
    <row r="376" spans="1:42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185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38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</row>
    <row r="377" spans="1:42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185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38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</row>
    <row r="378" spans="1:42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185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38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</row>
    <row r="379" spans="1:42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185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38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</row>
    <row r="380" spans="1:42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185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38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</row>
    <row r="381" spans="1:42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185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38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</row>
    <row r="382" spans="1:42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185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38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</row>
    <row r="383" spans="1:42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185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38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</row>
    <row r="384" spans="1:42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185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38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</row>
    <row r="385" spans="1:42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185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38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</row>
    <row r="386" spans="1:42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185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38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</row>
    <row r="387" spans="1:42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185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38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</row>
    <row r="388" spans="1:42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185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38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</row>
    <row r="389" spans="1:42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185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38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</row>
    <row r="390" spans="1:42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185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38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</row>
    <row r="391" spans="1:42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185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38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</row>
    <row r="392" spans="1:42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185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38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</row>
    <row r="393" spans="1:42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185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38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</row>
    <row r="394" spans="1:42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185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38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</row>
    <row r="395" spans="1:42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185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38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</row>
    <row r="396" spans="1:42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185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38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</row>
    <row r="397" spans="1:42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185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38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</row>
    <row r="398" spans="1:42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185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38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</row>
    <row r="399" spans="1:42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185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38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</row>
    <row r="400" spans="1:42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185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38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</row>
    <row r="401" spans="1:42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185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38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</row>
    <row r="402" spans="1:42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185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38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</row>
    <row r="403" spans="1:42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185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38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</row>
    <row r="404" spans="1:42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185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38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</row>
    <row r="405" spans="1:42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185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38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</row>
    <row r="406" spans="1:42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185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38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</row>
    <row r="407" spans="1:42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185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38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</row>
    <row r="408" spans="1:42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185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38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</row>
    <row r="409" spans="1:42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185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38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</row>
    <row r="410" spans="1:42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185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38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</row>
    <row r="411" spans="1:42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185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38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</row>
    <row r="412" spans="1:42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185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38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</row>
    <row r="413" spans="1:42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185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38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</row>
    <row r="414" spans="1:42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185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38"/>
      <c r="AF414" s="107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</row>
    <row r="415" spans="1:42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185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38"/>
      <c r="AF415" s="107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</row>
    <row r="416" spans="1:42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185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38"/>
      <c r="AF416" s="107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</row>
    <row r="417" spans="1:42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185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38"/>
      <c r="AF417" s="107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</row>
    <row r="418" spans="1:42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185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38"/>
      <c r="AF418" s="107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</row>
    <row r="419" spans="1:42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185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38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</row>
    <row r="420" spans="1:42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185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38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</row>
    <row r="421" spans="1:42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185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38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</row>
    <row r="422" spans="1:42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185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38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</row>
    <row r="423" spans="1:42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185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38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</row>
    <row r="424" spans="1:42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185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38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</row>
    <row r="425" spans="1:42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185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38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</row>
    <row r="426" spans="1:42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185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38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</row>
    <row r="427" spans="1:42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185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38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</row>
    <row r="428" spans="1:42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185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38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</row>
    <row r="429" spans="1:42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185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38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</row>
    <row r="430" spans="1:42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185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38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</row>
    <row r="431" spans="1:42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185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38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</row>
    <row r="432" spans="1:42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185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38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</row>
    <row r="433" spans="1:42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185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38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</row>
    <row r="434" spans="1:42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185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38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</row>
    <row r="435" spans="1:42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185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38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</row>
    <row r="436" spans="1:42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185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38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</row>
    <row r="437" spans="1:42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185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38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</row>
    <row r="438" spans="1:42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185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38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</row>
    <row r="439" spans="1:42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185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38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</row>
    <row r="440" spans="1:42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185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38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</row>
    <row r="441" spans="1:42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185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38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</row>
    <row r="442" spans="1:42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185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38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</row>
    <row r="443" spans="1:42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185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38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</row>
    <row r="444" spans="1:42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185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38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</row>
    <row r="445" spans="1:42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185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38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</row>
    <row r="446" spans="1:42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185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38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</row>
    <row r="447" spans="1:42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185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38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</row>
    <row r="448" spans="1:42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185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38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</row>
    <row r="449" spans="1:42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185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38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</row>
    <row r="450" spans="1:42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185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38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</row>
    <row r="451" spans="1:42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185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38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</row>
    <row r="452" spans="1:42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185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38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</row>
    <row r="453" spans="1:42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185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38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</row>
    <row r="454" spans="1:42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185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38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</row>
    <row r="455" spans="1:42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185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38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</row>
    <row r="456" spans="1:42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185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38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</row>
    <row r="457" spans="1:42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185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38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</row>
    <row r="458" spans="1:42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185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38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</row>
    <row r="459" spans="1:42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185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38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</row>
    <row r="460" spans="1:42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185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38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</row>
    <row r="461" spans="1:42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185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38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</row>
    <row r="462" spans="1:42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185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38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</row>
    <row r="463" spans="1:42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185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38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</row>
    <row r="464" spans="1:42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185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38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</row>
    <row r="465" spans="1:42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185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38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</row>
    <row r="466" spans="1:42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185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38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</row>
    <row r="467" spans="1:42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185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38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</row>
    <row r="468" spans="1:42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185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38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</row>
    <row r="469" spans="1:42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185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38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</row>
    <row r="470" spans="1:42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185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38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</row>
    <row r="471" spans="1:42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185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38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</row>
    <row r="472" spans="1:42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185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38"/>
      <c r="AF472" s="107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</row>
    <row r="473" spans="1:42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185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38"/>
      <c r="AF473" s="107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</row>
    <row r="474" spans="1:42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185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38"/>
      <c r="AF474" s="107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</row>
    <row r="475" spans="1:42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185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38"/>
      <c r="AF475" s="107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</row>
    <row r="476" spans="1:42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185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38"/>
      <c r="AF476" s="107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</row>
    <row r="477" spans="1:42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185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38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</row>
    <row r="478" spans="1:42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185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38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</row>
    <row r="479" spans="1:42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185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38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</row>
    <row r="480" spans="1:42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185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38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</row>
    <row r="481" spans="1:42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185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38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</row>
    <row r="482" spans="1:42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185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38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</row>
    <row r="483" spans="1:42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185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38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</row>
    <row r="484" spans="1:42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185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38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</row>
    <row r="485" spans="1:42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185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38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</row>
    <row r="486" spans="1:42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185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38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</row>
    <row r="487" spans="1:42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185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38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</row>
    <row r="488" spans="1:42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185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38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</row>
    <row r="489" spans="1:42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185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38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</row>
    <row r="490" spans="1:42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185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38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</row>
    <row r="491" spans="1:42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185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38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</row>
    <row r="492" spans="1:42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185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38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</row>
    <row r="493" spans="1:42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185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38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</row>
    <row r="494" spans="1:42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185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38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</row>
    <row r="495" spans="1:42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185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38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</row>
    <row r="496" spans="1:42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185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38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</row>
    <row r="497" spans="1:42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185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38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</row>
    <row r="498" spans="1:42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185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38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</row>
    <row r="499" spans="1:42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185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38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</row>
    <row r="500" spans="1:42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185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38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</row>
    <row r="501" spans="1:42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185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38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</row>
    <row r="502" spans="1:42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185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38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</row>
    <row r="503" spans="1:42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185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38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</row>
    <row r="504" spans="1:42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185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38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</row>
    <row r="505" spans="1:42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185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38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</row>
    <row r="506" spans="1:42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185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38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</row>
    <row r="507" spans="1:42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185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38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</row>
    <row r="508" spans="1:42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185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38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</row>
    <row r="509" spans="1:42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185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38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</row>
    <row r="510" spans="1:42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185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38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</row>
    <row r="511" spans="1:42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185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38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</row>
    <row r="512" spans="1:42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185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38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</row>
    <row r="513" spans="1:42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185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38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</row>
    <row r="514" spans="1:42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185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38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</row>
    <row r="515" spans="1:42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185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38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</row>
    <row r="516" spans="1:42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185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38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</row>
    <row r="517" spans="1:42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185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38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</row>
    <row r="518" spans="1:42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185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38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</row>
    <row r="519" spans="1:42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185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38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</row>
    <row r="520" spans="1:42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185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38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</row>
    <row r="521" spans="1:42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185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38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</row>
    <row r="522" spans="1:42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185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38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</row>
    <row r="523" spans="1:42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185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38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</row>
    <row r="524" spans="1:42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185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38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</row>
    <row r="525" spans="1:42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185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38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</row>
    <row r="526" spans="1:42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185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38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</row>
    <row r="527" spans="1:42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185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38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</row>
    <row r="528" spans="1:42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185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38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</row>
    <row r="529" spans="1:42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185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38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</row>
    <row r="530" spans="1:42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185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38"/>
      <c r="AF530" s="107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</row>
    <row r="531" spans="1:42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185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38"/>
      <c r="AF531" s="107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</row>
    <row r="532" spans="1:42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185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38"/>
      <c r="AF532" s="107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</row>
    <row r="533" spans="1:42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185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38"/>
      <c r="AF533" s="107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</row>
    <row r="534" spans="1:42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185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38"/>
      <c r="AF534" s="107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</row>
    <row r="535" spans="1:42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185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38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</row>
    <row r="536" spans="1:42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185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38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</row>
    <row r="537" spans="1:42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185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38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</row>
    <row r="538" spans="1:42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185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38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</row>
    <row r="539" spans="1:42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185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38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</row>
    <row r="540" spans="1:42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185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38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</row>
    <row r="541" spans="1:42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185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38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</row>
    <row r="542" spans="1:42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185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38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</row>
    <row r="543" spans="1:42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185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38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</row>
    <row r="544" spans="1:42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185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38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</row>
    <row r="545" spans="1:42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185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38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</row>
    <row r="546" spans="1:42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185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38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</row>
    <row r="547" spans="1:42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185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38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</row>
    <row r="548" spans="1:42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185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38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</row>
    <row r="549" spans="1:42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185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38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</row>
    <row r="550" spans="1:42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185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38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</row>
    <row r="551" spans="1:42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185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38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</row>
    <row r="552" spans="1:42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185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38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</row>
    <row r="553" spans="1:42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185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38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</row>
    <row r="554" spans="1:42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185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38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</row>
    <row r="555" spans="1:42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185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38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</row>
    <row r="556" spans="1:42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185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38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</row>
    <row r="557" spans="1:42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185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38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</row>
    <row r="558" spans="1:42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185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38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</row>
    <row r="559" spans="1:42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185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38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</row>
    <row r="560" spans="1:42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185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38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</row>
    <row r="561" spans="1:42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185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38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</row>
    <row r="562" spans="1:42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185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38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</row>
    <row r="563" spans="1:42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185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38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</row>
    <row r="564" spans="1:42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185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38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</row>
    <row r="565" spans="1:42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185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38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</row>
    <row r="566" spans="1:42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185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38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</row>
    <row r="567" spans="1:42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185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38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</row>
    <row r="568" spans="1:42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185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38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</row>
    <row r="569" spans="1:42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185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38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</row>
    <row r="570" spans="1:42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185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38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</row>
    <row r="571" spans="1:42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185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38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</row>
    <row r="572" spans="1:42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185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38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</row>
    <row r="573" spans="1:42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185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38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</row>
    <row r="574" spans="1:42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185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38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</row>
    <row r="575" spans="1:42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185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38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</row>
    <row r="576" spans="1:42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185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38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</row>
    <row r="577" spans="1:42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185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38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</row>
    <row r="578" spans="1:42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185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38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</row>
    <row r="579" spans="1:42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185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38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</row>
    <row r="580" spans="1:42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185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38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</row>
    <row r="581" spans="1:42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185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38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</row>
    <row r="582" spans="1:42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185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38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</row>
    <row r="583" spans="1:42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185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38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</row>
    <row r="584" spans="1:42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185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38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</row>
    <row r="585" spans="1:42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185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38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</row>
    <row r="586" spans="1:42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185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38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</row>
    <row r="587" spans="1:42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185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38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</row>
    <row r="588" spans="1:42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185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38"/>
      <c r="AF588" s="107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</row>
    <row r="589" spans="1:42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185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38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</row>
    <row r="590" spans="1:42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185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38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</row>
    <row r="591" spans="1:42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185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38"/>
      <c r="AF591" s="107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</row>
    <row r="592" spans="1:42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185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38"/>
      <c r="AF592" s="107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</row>
    <row r="593" spans="1:42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185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38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</row>
    <row r="594" spans="1:42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185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38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</row>
    <row r="595" spans="1:42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185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38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</row>
    <row r="596" spans="1:42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185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38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</row>
    <row r="597" spans="1:42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185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38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</row>
    <row r="598" spans="1:42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185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38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</row>
    <row r="599" spans="1:42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185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38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</row>
    <row r="600" spans="1:42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185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38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</row>
    <row r="601" spans="1:42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185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38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</row>
    <row r="602" spans="1:42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185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38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</row>
    <row r="603" spans="1:42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185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38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</row>
    <row r="604" spans="1:42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185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38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</row>
    <row r="605" spans="1:42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185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38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</row>
    <row r="606" spans="1:42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185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38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</row>
    <row r="607" spans="1:42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185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38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</row>
    <row r="608" spans="1:42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185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38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</row>
    <row r="609" spans="1:42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185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38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</row>
    <row r="610" spans="1:42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185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38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</row>
    <row r="611" spans="1:42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185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38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</row>
    <row r="612" spans="1:42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185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38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</row>
    <row r="613" spans="1:42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185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38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</row>
    <row r="614" spans="1:42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185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38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</row>
    <row r="615" spans="1:42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185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38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</row>
    <row r="616" spans="1:42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185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38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</row>
    <row r="617" spans="1:42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185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38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</row>
    <row r="618" spans="1:42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185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38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</row>
    <row r="619" spans="1:42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185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38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</row>
    <row r="620" spans="1:42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185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38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</row>
    <row r="621" spans="1:42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185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38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</row>
    <row r="622" spans="1:42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185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38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</row>
    <row r="623" spans="1:42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185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38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</row>
    <row r="624" spans="1:42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185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38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</row>
    <row r="625" spans="1:42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185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38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</row>
    <row r="626" spans="1:42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185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38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</row>
    <row r="627" spans="1:42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185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38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</row>
    <row r="628" spans="1:42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185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38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</row>
    <row r="629" spans="1:42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185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38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</row>
    <row r="630" spans="1:42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185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38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</row>
    <row r="631" spans="1:42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185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38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</row>
    <row r="632" spans="1:42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185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38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</row>
    <row r="633" spans="1:42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185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38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</row>
    <row r="634" spans="1:42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185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38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</row>
    <row r="635" spans="1:42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185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38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</row>
    <row r="636" spans="1:42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185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38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</row>
    <row r="637" spans="1:42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185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38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</row>
    <row r="638" spans="1:42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185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38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</row>
    <row r="639" spans="1:42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185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38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</row>
    <row r="640" spans="1:42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185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38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</row>
    <row r="641" spans="1:42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185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38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</row>
    <row r="642" spans="1:42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185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38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</row>
    <row r="643" spans="1:42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185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38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</row>
    <row r="644" spans="1:42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185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38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</row>
    <row r="645" spans="1:42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185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38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</row>
    <row r="646" spans="1:42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185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38"/>
      <c r="AF646" s="107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</row>
    <row r="647" spans="1:42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185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38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</row>
    <row r="648" spans="1:42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185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38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</row>
    <row r="649" spans="1:42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185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38"/>
      <c r="AF649" s="107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</row>
    <row r="650" spans="1:42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185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38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</row>
    <row r="651" spans="1:42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185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38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</row>
    <row r="652" spans="1:42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185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38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</row>
    <row r="653" spans="1:42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185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38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</row>
    <row r="654" spans="1:42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185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38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</row>
    <row r="655" spans="1:42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185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38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</row>
    <row r="656" spans="1:42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185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38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</row>
    <row r="657" spans="1:42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185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38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</row>
    <row r="658" spans="1:42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185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38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</row>
    <row r="659" spans="1:42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185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38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</row>
    <row r="660" spans="1:42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185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38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</row>
    <row r="661" spans="1:42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185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38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</row>
    <row r="662" spans="1:42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185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38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</row>
    <row r="663" spans="1:42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185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38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</row>
    <row r="664" spans="1:42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185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38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</row>
    <row r="665" spans="1:42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185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38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</row>
    <row r="666" spans="1:42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185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38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</row>
    <row r="667" spans="1:42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185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38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</row>
    <row r="668" spans="1:42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185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38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</row>
    <row r="669" spans="1:42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185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38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</row>
    <row r="670" spans="1:42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185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38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</row>
    <row r="671" spans="1:42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185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38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</row>
    <row r="672" spans="1:42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185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38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</row>
    <row r="673" spans="1:42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185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38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</row>
    <row r="674" spans="1:42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185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38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</row>
    <row r="675" spans="1:42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185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38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</row>
    <row r="676" spans="1:42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185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38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</row>
    <row r="677" spans="1:42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185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38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</row>
    <row r="678" spans="1:42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185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38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</row>
    <row r="679" spans="1:42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185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38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</row>
    <row r="680" spans="1:42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185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38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</row>
    <row r="681" spans="1:42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185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38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</row>
    <row r="682" spans="1:42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185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38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</row>
    <row r="683" spans="1:42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185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38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</row>
    <row r="684" spans="1:42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185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38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</row>
    <row r="685" spans="1:42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185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38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</row>
    <row r="686" spans="1:42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185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38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</row>
    <row r="687" spans="1:42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185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38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</row>
    <row r="688" spans="1:42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185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38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</row>
    <row r="689" spans="1:42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185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38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</row>
    <row r="690" spans="1:42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185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38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</row>
    <row r="691" spans="1:42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185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38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</row>
    <row r="692" spans="1:42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185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38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</row>
    <row r="693" spans="1:42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185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38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</row>
    <row r="694" spans="1:42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185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38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</row>
    <row r="695" spans="1:42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185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38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</row>
    <row r="696" spans="1:42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185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38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</row>
    <row r="697" spans="1:42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185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38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</row>
    <row r="698" spans="1:42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185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38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</row>
    <row r="699" spans="1:42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185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38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</row>
    <row r="700" spans="1:42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185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38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</row>
    <row r="701" spans="1:42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185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38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</row>
    <row r="702" spans="1:42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185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38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</row>
    <row r="703" spans="1:42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185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38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</row>
    <row r="704" spans="1:42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185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38"/>
      <c r="AF704" s="107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</row>
    <row r="705" spans="1:42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185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38"/>
      <c r="AF705" s="107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</row>
    <row r="706" spans="1:42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185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38"/>
      <c r="AF706" s="107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</row>
    <row r="707" spans="1:42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185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38"/>
      <c r="AF707" s="107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</row>
    <row r="708" spans="1:42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185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38"/>
      <c r="AF708" s="107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</row>
    <row r="709" spans="1:42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185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38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</row>
    <row r="710" spans="1:42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185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38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</row>
    <row r="711" spans="1:42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185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38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</row>
    <row r="712" spans="1:42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185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38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</row>
    <row r="713" spans="1:42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185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38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</row>
    <row r="714" spans="1:42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185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38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</row>
    <row r="715" spans="1:42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185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38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</row>
    <row r="716" spans="1:42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185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38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</row>
    <row r="717" spans="1:42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185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38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</row>
    <row r="718" spans="1:42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185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38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</row>
    <row r="719" spans="1:42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185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38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</row>
    <row r="720" spans="1:42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185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38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</row>
    <row r="721" spans="1:42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185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38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</row>
    <row r="722" spans="1:42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185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38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</row>
    <row r="723" spans="1:42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185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38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</row>
    <row r="724" spans="1:42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185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38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</row>
    <row r="725" spans="1:42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185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38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</row>
    <row r="726" spans="1:42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185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38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</row>
    <row r="727" spans="1:42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185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38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</row>
    <row r="728" spans="1:42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185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38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</row>
    <row r="729" spans="1:42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185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38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</row>
    <row r="730" spans="1:42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185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38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</row>
    <row r="731" spans="1:42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185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38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</row>
    <row r="732" spans="1:42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185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38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</row>
    <row r="733" spans="1:42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185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38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</row>
    <row r="734" spans="1:42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185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38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</row>
    <row r="735" spans="1:42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185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38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</row>
    <row r="736" spans="1:42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185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38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</row>
    <row r="737" spans="1:42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185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38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</row>
    <row r="738" spans="1:42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185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38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</row>
    <row r="739" spans="1:42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185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38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</row>
    <row r="740" spans="1:42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185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38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</row>
    <row r="741" spans="1:42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185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38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</row>
    <row r="742" spans="1:42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185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38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</row>
    <row r="743" spans="1:42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185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38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</row>
    <row r="744" spans="1:42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185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38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</row>
    <row r="745" spans="1:42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185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38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</row>
    <row r="746" spans="1:42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185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38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</row>
    <row r="747" spans="1:42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185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38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</row>
    <row r="748" spans="1:42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185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38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</row>
    <row r="749" spans="1:42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185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38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</row>
    <row r="750" spans="1:42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185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38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</row>
    <row r="751" spans="1:42" ht="15.5" x14ac:dyDescent="0.35">
      <c r="A751" s="185"/>
      <c r="B751" s="107"/>
      <c r="C751" s="107"/>
      <c r="D751" s="107"/>
      <c r="E751" s="107"/>
      <c r="F751" s="107"/>
      <c r="G751" s="107"/>
      <c r="H751" s="107"/>
      <c r="I751" s="185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38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</row>
    <row r="752" spans="1:42" ht="15.5" x14ac:dyDescent="0.35">
      <c r="A752" s="185"/>
      <c r="B752" s="107"/>
      <c r="C752" s="107"/>
      <c r="D752" s="107"/>
      <c r="E752" s="107"/>
      <c r="F752" s="107"/>
      <c r="G752" s="107"/>
      <c r="H752" s="107"/>
      <c r="I752" s="185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38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</row>
    <row r="753" spans="1:42" ht="15.5" x14ac:dyDescent="0.35">
      <c r="A753" s="185"/>
      <c r="B753" s="107"/>
      <c r="C753" s="107"/>
      <c r="D753" s="107"/>
      <c r="E753" s="107"/>
      <c r="F753" s="107"/>
      <c r="G753" s="107"/>
      <c r="H753" s="107"/>
      <c r="I753" s="185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38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</row>
    <row r="754" spans="1:42" ht="15.5" x14ac:dyDescent="0.35">
      <c r="A754" s="185"/>
      <c r="B754" s="107"/>
      <c r="C754" s="107"/>
      <c r="D754" s="107"/>
      <c r="E754" s="107"/>
      <c r="F754" s="107"/>
      <c r="G754" s="107"/>
      <c r="H754" s="107"/>
      <c r="I754" s="185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38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</row>
    <row r="755" spans="1:42" ht="15.5" x14ac:dyDescent="0.35">
      <c r="A755" s="185"/>
      <c r="B755" s="107"/>
      <c r="C755" s="107"/>
      <c r="D755" s="107"/>
      <c r="E755" s="107"/>
      <c r="F755" s="107"/>
      <c r="G755" s="107"/>
      <c r="H755" s="107"/>
      <c r="I755" s="185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38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</row>
    <row r="756" spans="1:42" ht="15.5" x14ac:dyDescent="0.35">
      <c r="A756" s="185"/>
      <c r="B756" s="107"/>
      <c r="C756" s="107"/>
      <c r="D756" s="107"/>
      <c r="E756" s="107"/>
      <c r="F756" s="107"/>
      <c r="G756" s="107"/>
      <c r="H756" s="107"/>
      <c r="I756" s="185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38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</row>
    <row r="757" spans="1:42" ht="15.5" x14ac:dyDescent="0.35">
      <c r="A757" s="185"/>
      <c r="B757" s="107"/>
      <c r="C757" s="107"/>
      <c r="D757" s="107"/>
      <c r="E757" s="107"/>
      <c r="F757" s="107"/>
      <c r="G757" s="107"/>
      <c r="H757" s="107"/>
      <c r="I757" s="185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38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</row>
    <row r="758" spans="1:42" ht="15.5" x14ac:dyDescent="0.35">
      <c r="A758" s="185"/>
      <c r="B758" s="107"/>
      <c r="C758" s="107"/>
      <c r="D758" s="107"/>
      <c r="E758" s="107"/>
      <c r="F758" s="107"/>
      <c r="G758" s="107"/>
      <c r="H758" s="107"/>
      <c r="I758" s="185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38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</row>
    <row r="759" spans="1:42" ht="15.5" x14ac:dyDescent="0.35">
      <c r="A759" s="185"/>
      <c r="B759" s="107"/>
      <c r="C759" s="107"/>
      <c r="D759" s="107"/>
      <c r="E759" s="107"/>
      <c r="F759" s="107"/>
      <c r="G759" s="107"/>
      <c r="H759" s="107"/>
      <c r="I759" s="185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38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</row>
    <row r="760" spans="1:42" ht="15.5" x14ac:dyDescent="0.35">
      <c r="A760" s="186"/>
      <c r="I760" s="186"/>
      <c r="AC760" s="107"/>
      <c r="AD760" s="107"/>
      <c r="AE760" s="138"/>
      <c r="AF760" s="107"/>
    </row>
    <row r="761" spans="1:42" ht="15.5" x14ac:dyDescent="0.35">
      <c r="A761" s="186"/>
      <c r="I761" s="186"/>
      <c r="AE761" s="187"/>
    </row>
    <row r="762" spans="1:42" ht="15.5" x14ac:dyDescent="0.35">
      <c r="A762" s="186"/>
      <c r="I762" s="186"/>
      <c r="AE762" s="187"/>
    </row>
    <row r="763" spans="1:42" ht="15.5" x14ac:dyDescent="0.35">
      <c r="A763" s="186"/>
      <c r="I763" s="186"/>
      <c r="AE763" s="187"/>
    </row>
    <row r="764" spans="1:42" ht="15.5" x14ac:dyDescent="0.35">
      <c r="A764" s="186"/>
      <c r="I764" s="186"/>
      <c r="AE764" s="187"/>
    </row>
    <row r="765" spans="1:42" ht="15.5" x14ac:dyDescent="0.35">
      <c r="A765" s="186"/>
      <c r="I765" s="186"/>
      <c r="AE765" s="187"/>
    </row>
    <row r="766" spans="1:42" ht="15.5" x14ac:dyDescent="0.35">
      <c r="A766" s="186"/>
      <c r="I766" s="186"/>
      <c r="AE766" s="187"/>
    </row>
    <row r="767" spans="1:42" ht="15.5" x14ac:dyDescent="0.35">
      <c r="A767" s="186"/>
      <c r="I767" s="186"/>
      <c r="AE767" s="187"/>
    </row>
    <row r="768" spans="1:42" ht="15.5" x14ac:dyDescent="0.35">
      <c r="A768" s="186"/>
      <c r="I768" s="186"/>
      <c r="AE768" s="187"/>
    </row>
    <row r="769" spans="1:31" ht="15.5" x14ac:dyDescent="0.35">
      <c r="A769" s="186"/>
      <c r="I769" s="186"/>
      <c r="AE769" s="187"/>
    </row>
    <row r="770" spans="1:31" ht="15.5" x14ac:dyDescent="0.35">
      <c r="A770" s="186"/>
      <c r="I770" s="186"/>
      <c r="AE770" s="187"/>
    </row>
    <row r="771" spans="1:31" ht="15.5" x14ac:dyDescent="0.35">
      <c r="A771" s="186"/>
      <c r="I771" s="186"/>
      <c r="AE771" s="187"/>
    </row>
    <row r="772" spans="1:31" ht="15.5" x14ac:dyDescent="0.35">
      <c r="A772" s="186"/>
      <c r="I772" s="186"/>
      <c r="AE772" s="187"/>
    </row>
    <row r="773" spans="1:31" ht="15.5" x14ac:dyDescent="0.35">
      <c r="A773" s="186"/>
      <c r="I773" s="186"/>
      <c r="AE773" s="187"/>
    </row>
    <row r="774" spans="1:31" ht="15.5" x14ac:dyDescent="0.35">
      <c r="A774" s="186"/>
      <c r="I774" s="186"/>
      <c r="AE774" s="187"/>
    </row>
    <row r="775" spans="1:31" ht="15.5" x14ac:dyDescent="0.35">
      <c r="A775" s="186"/>
      <c r="I775" s="186"/>
      <c r="AE775" s="187"/>
    </row>
    <row r="776" spans="1:31" ht="15.5" x14ac:dyDescent="0.35">
      <c r="A776" s="186"/>
      <c r="I776" s="186"/>
      <c r="AE776" s="187"/>
    </row>
    <row r="777" spans="1:31" ht="15.5" x14ac:dyDescent="0.35">
      <c r="A777" s="186"/>
      <c r="I777" s="186"/>
      <c r="AE777" s="187"/>
    </row>
    <row r="778" spans="1:31" ht="15.5" x14ac:dyDescent="0.35">
      <c r="A778" s="186"/>
      <c r="I778" s="186"/>
      <c r="AE778" s="187"/>
    </row>
    <row r="779" spans="1:31" ht="15.5" x14ac:dyDescent="0.35">
      <c r="A779" s="186"/>
      <c r="I779" s="186"/>
      <c r="AE779" s="187"/>
    </row>
  </sheetData>
  <mergeCells count="10">
    <mergeCell ref="B1:G1"/>
    <mergeCell ref="K1:AA1"/>
    <mergeCell ref="I2:AA2"/>
    <mergeCell ref="J3:K3"/>
    <mergeCell ref="L3:M3"/>
    <mergeCell ref="N3:O3"/>
    <mergeCell ref="P3:Q3"/>
    <mergeCell ref="R3:S3"/>
    <mergeCell ref="T3:U3"/>
    <mergeCell ref="W3:X3"/>
  </mergeCells>
  <conditionalFormatting sqref="O4:O27">
    <cfRule type="notContainsBlanks" dxfId="90" priority="1">
      <formula>LEN(TRIM(O4))&gt;0</formula>
    </cfRule>
  </conditionalFormatting>
  <conditionalFormatting sqref="Q4:Q27">
    <cfRule type="notContainsBlanks" dxfId="89" priority="2">
      <formula>LEN(TRIM(Q4))&gt;0</formula>
    </cfRule>
  </conditionalFormatting>
  <conditionalFormatting sqref="S4:S27">
    <cfRule type="notContainsBlanks" dxfId="88" priority="3">
      <formula>LEN(TRIM(S4))&gt;0</formula>
    </cfRule>
  </conditionalFormatting>
  <conditionalFormatting sqref="U4:U27">
    <cfRule type="notContainsBlanks" dxfId="87" priority="4">
      <formula>LEN(TRIM(U4))&gt;0</formula>
    </cfRule>
  </conditionalFormatting>
  <conditionalFormatting sqref="V4:V27">
    <cfRule type="notContainsBlanks" dxfId="86" priority="5">
      <formula>LEN(TRIM(V4))&gt;0</formula>
    </cfRule>
  </conditionalFormatting>
  <conditionalFormatting sqref="AD5:AD16">
    <cfRule type="containsBlanks" dxfId="85" priority="6">
      <formula>LEN(TRIM(AD5))=0</formula>
    </cfRule>
  </conditionalFormatting>
  <conditionalFormatting sqref="AD5:AD16">
    <cfRule type="beginsWith" dxfId="84" priority="7" operator="beginsWith" text="Front">
      <formula>LEFT((AD5),LEN("Front"))=("Front")</formula>
    </cfRule>
  </conditionalFormatting>
  <conditionalFormatting sqref="AD5:AD16">
    <cfRule type="beginsWith" dxfId="83" priority="8" operator="beginsWith" text="Intake">
      <formula>LEFT((AD5),LEN("Intake"))=("Intake")</formula>
    </cfRule>
  </conditionalFormatting>
  <conditionalFormatting sqref="AD5:AD16">
    <cfRule type="beginsWith" dxfId="82" priority="9" operator="beginsWith" text="HP">
      <formula>LEFT((AD5),LEN("HP"))=("HP")</formula>
    </cfRule>
  </conditionalFormatting>
  <conditionalFormatting sqref="AD5:AD16">
    <cfRule type="beginsWith" dxfId="81" priority="10" operator="beginsWith" text="Peer">
      <formula>LEFT((AD5),LEN("Peer"))=("Peer")</formula>
    </cfRule>
  </conditionalFormatting>
  <conditionalFormatting sqref="K4:K27">
    <cfRule type="notContainsBlanks" dxfId="80" priority="11">
      <formula>LEN(TRIM(K4))&gt;0</formula>
    </cfRule>
  </conditionalFormatting>
  <conditionalFormatting sqref="M4:M27">
    <cfRule type="notContainsBlanks" dxfId="79" priority="12">
      <formula>LEN(TRIM(M4))&gt;0</formula>
    </cfRule>
  </conditionalFormatting>
  <conditionalFormatting sqref="X4:X27">
    <cfRule type="notContainsBlanks" dxfId="78" priority="13">
      <formula>LEN(TRIM(X4))&gt;0</formula>
    </cfRule>
  </conditionalFormatting>
  <dataValidations count="2">
    <dataValidation type="list" allowBlank="1" showErrorMessage="1" sqref="B4:G27" xr:uid="{06DD0C61-08DF-464A-9972-F06A5F37C3FD}">
      <formula1>"1,2,3,4,5,6,7,8,9,10"</formula1>
    </dataValidation>
    <dataValidation type="list" allowBlank="1" showErrorMessage="1" sqref="AD19:AD27 V4:V27" xr:uid="{17B9D18A-378B-4AFB-8C30-851CAE36889B}">
      <formula1>$AC$5:$AC$16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FD67-9D41-479B-B4A8-3E06D0151AC4}">
  <dimension ref="A1:AQ723"/>
  <sheetViews>
    <sheetView topLeftCell="A8" workbookViewId="0">
      <selection activeCell="A13" sqref="A13:XFD309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3.7265625" style="106" bestFit="1" customWidth="1"/>
    <col min="8" max="8" width="13.6328125" style="106" bestFit="1" customWidth="1"/>
    <col min="9" max="9" width="11.1796875" style="106" bestFit="1" customWidth="1"/>
    <col min="10" max="10" width="32.453125" style="106" bestFit="1" customWidth="1"/>
    <col min="11" max="11" width="7.81640625" style="106" bestFit="1" customWidth="1"/>
    <col min="12" max="12" width="13.1796875" style="106" bestFit="1" customWidth="1"/>
    <col min="13" max="13" width="7.81640625" style="106" bestFit="1" customWidth="1"/>
    <col min="14" max="14" width="13.1796875" style="106" bestFit="1" customWidth="1"/>
    <col min="15" max="15" width="7.81640625" style="106" bestFit="1" customWidth="1"/>
    <col min="16" max="16" width="11.90625" style="106" bestFit="1" customWidth="1"/>
    <col min="17" max="17" width="7.81640625" style="106" bestFit="1" customWidth="1"/>
    <col min="18" max="18" width="7.36328125" style="106" customWidth="1"/>
    <col min="19" max="19" width="7.81640625" style="106" bestFit="1" customWidth="1"/>
    <col min="20" max="20" width="7.26953125" style="106" customWidth="1"/>
    <col min="21" max="21" width="7.81640625" style="106" bestFit="1" customWidth="1"/>
    <col min="22" max="22" width="13.1796875" style="106" bestFit="1" customWidth="1"/>
    <col min="23" max="23" width="13.453125" style="106" bestFit="1" customWidth="1"/>
    <col min="24" max="24" width="7.81640625" style="106" bestFit="1" customWidth="1"/>
    <col min="25" max="25" width="13.1796875" style="106" bestFit="1" customWidth="1"/>
    <col min="26" max="26" width="11.26953125" style="106" bestFit="1" customWidth="1"/>
    <col min="27" max="27" width="12.26953125" style="106" bestFit="1" customWidth="1"/>
    <col min="28" max="28" width="10.26953125" style="106" bestFit="1" customWidth="1"/>
    <col min="29" max="29" width="2.36328125" style="106" customWidth="1"/>
    <col min="30" max="30" width="12.36328125" style="106" bestFit="1" customWidth="1"/>
    <col min="31" max="31" width="12.1796875" style="106" bestFit="1" customWidth="1"/>
    <col min="32" max="32" width="12" style="106" bestFit="1" customWidth="1"/>
    <col min="33" max="33" width="14.81640625" style="106" bestFit="1" customWidth="1"/>
    <col min="34" max="16384" width="12.6328125" style="106"/>
  </cols>
  <sheetData>
    <row r="1" spans="1:43" ht="48" customHeight="1" x14ac:dyDescent="0.35">
      <c r="A1" s="135"/>
      <c r="B1" s="197" t="s">
        <v>0</v>
      </c>
      <c r="C1" s="90"/>
      <c r="D1" s="90"/>
      <c r="E1" s="90"/>
      <c r="F1" s="90"/>
      <c r="G1" s="91"/>
      <c r="H1" s="198" t="s">
        <v>1</v>
      </c>
      <c r="I1" s="199"/>
      <c r="J1" s="200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07"/>
      <c r="AD1" s="107"/>
      <c r="AE1" s="107"/>
      <c r="AF1" s="138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ht="18.5" x14ac:dyDescent="0.45">
      <c r="A2" s="139"/>
      <c r="B2" s="201">
        <f>SUM(B4:B12)</f>
        <v>8</v>
      </c>
      <c r="C2" s="202">
        <f>SUM(C4:C12)</f>
        <v>0</v>
      </c>
      <c r="D2" s="203">
        <f>SUM(D4:D12)</f>
        <v>3</v>
      </c>
      <c r="E2" s="203">
        <f>SUM(E4:E12)</f>
        <v>1</v>
      </c>
      <c r="F2" s="203">
        <f>SUM(F4:F12)</f>
        <v>1</v>
      </c>
      <c r="G2" s="203">
        <f>SUM(G4:G12)</f>
        <v>0</v>
      </c>
      <c r="H2" s="204">
        <f>B2+C2+D2+(E2/2)</f>
        <v>11.5</v>
      </c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44"/>
      <c r="AD2" s="144"/>
      <c r="AE2" s="145"/>
      <c r="AF2" s="138"/>
      <c r="AG2" s="145"/>
      <c r="AH2" s="107"/>
      <c r="AI2" s="107"/>
      <c r="AJ2" s="107"/>
      <c r="AK2" s="107"/>
      <c r="AL2" s="107"/>
      <c r="AM2" s="107"/>
      <c r="AN2" s="107"/>
      <c r="AO2" s="107"/>
      <c r="AP2" s="107"/>
    </row>
    <row r="3" spans="1:43" ht="51.75" customHeight="1" x14ac:dyDescent="0.35">
      <c r="A3" s="146"/>
      <c r="B3" s="205" t="s">
        <v>3</v>
      </c>
      <c r="C3" s="206" t="s">
        <v>4</v>
      </c>
      <c r="D3" s="206" t="s">
        <v>5</v>
      </c>
      <c r="E3" s="206" t="s">
        <v>6</v>
      </c>
      <c r="F3" s="206" t="s">
        <v>7</v>
      </c>
      <c r="G3" s="207" t="s">
        <v>435</v>
      </c>
      <c r="H3" s="208" t="s">
        <v>9</v>
      </c>
      <c r="I3" s="209" t="s">
        <v>436</v>
      </c>
      <c r="J3" s="209" t="s">
        <v>437</v>
      </c>
      <c r="K3" s="97" t="s">
        <v>11</v>
      </c>
      <c r="L3" s="88"/>
      <c r="M3" s="210" t="s">
        <v>12</v>
      </c>
      <c r="N3" s="88"/>
      <c r="O3" s="99" t="s">
        <v>13</v>
      </c>
      <c r="P3" s="88"/>
      <c r="Q3" s="100" t="s">
        <v>14</v>
      </c>
      <c r="R3" s="88"/>
      <c r="S3" s="87" t="s">
        <v>15</v>
      </c>
      <c r="T3" s="88"/>
      <c r="U3" s="89" t="s">
        <v>16</v>
      </c>
      <c r="V3" s="88"/>
      <c r="W3" s="152" t="s">
        <v>17</v>
      </c>
      <c r="X3" s="101" t="s">
        <v>18</v>
      </c>
      <c r="Y3" s="96"/>
      <c r="Z3" s="153" t="s">
        <v>19</v>
      </c>
      <c r="AA3" s="154" t="s">
        <v>20</v>
      </c>
      <c r="AB3" s="155" t="s">
        <v>21</v>
      </c>
      <c r="AC3" s="156"/>
      <c r="AD3" s="144"/>
      <c r="AE3" s="145"/>
      <c r="AF3" s="138"/>
      <c r="AG3" s="145"/>
      <c r="AH3" s="107"/>
      <c r="AI3" s="107"/>
      <c r="AJ3" s="107"/>
      <c r="AK3" s="107"/>
      <c r="AL3" s="107"/>
      <c r="AM3" s="107"/>
      <c r="AN3" s="107"/>
      <c r="AO3" s="107"/>
      <c r="AP3" s="107"/>
    </row>
    <row r="4" spans="1:43" ht="30" customHeight="1" x14ac:dyDescent="0.45">
      <c r="A4" s="157"/>
      <c r="B4" s="158">
        <v>1</v>
      </c>
      <c r="C4" s="158"/>
      <c r="D4" s="158"/>
      <c r="E4" s="158"/>
      <c r="F4" s="158"/>
      <c r="G4" s="158"/>
      <c r="H4" s="159" t="s">
        <v>438</v>
      </c>
      <c r="I4" s="211"/>
      <c r="J4" s="160" t="s">
        <v>338</v>
      </c>
      <c r="K4" s="108" t="b">
        <v>1</v>
      </c>
      <c r="L4" s="109">
        <f t="shared" ref="L4:L12" ca="1" si="0">IF(K4=TRUE,IF(L4&lt;&gt;"",L4,NOW()),"")</f>
        <v>45681.33872</v>
      </c>
      <c r="M4" s="108" t="b">
        <v>1</v>
      </c>
      <c r="N4" s="109">
        <f t="shared" ref="N4:N12" ca="1" si="1">IF(M4=TRUE,IF(N4&lt;&gt;"",N4,NOW()),"")</f>
        <v>45681.341339999999</v>
      </c>
      <c r="O4" s="108" t="b">
        <v>1</v>
      </c>
      <c r="P4" s="109">
        <f t="shared" ref="P4:P12" ca="1" si="2">IF(O4=TRUE,IF(P4&lt;&gt;"",P4,NOW()),"")</f>
        <v>45681.342660000002</v>
      </c>
      <c r="Q4" s="108" t="b">
        <v>0</v>
      </c>
      <c r="R4" s="109" t="str">
        <f t="shared" ref="R4:R12" ca="1" si="3">IF(Q4=TRUE,IF(R4&lt;&gt;"",R4,NOW()),"")</f>
        <v/>
      </c>
      <c r="S4" s="108" t="b">
        <v>0</v>
      </c>
      <c r="T4" s="109" t="str">
        <f t="shared" ref="T4:T12" ca="1" si="4">IF(S4=TRUE,IF(T4&lt;&gt;"",T4,NOW()),"")</f>
        <v/>
      </c>
      <c r="U4" s="108" t="b">
        <v>1</v>
      </c>
      <c r="V4" s="109">
        <f t="shared" ref="V4:V12" ca="1" si="5">IF(U4=TRUE,IF(V4&lt;&gt;"",V4,NOW()),"")</f>
        <v>45681.349009999998</v>
      </c>
      <c r="W4" s="161" t="s">
        <v>23</v>
      </c>
      <c r="X4" s="110" t="b">
        <v>1</v>
      </c>
      <c r="Y4" s="162">
        <f t="shared" ref="Y4:Y12" ca="1" si="6">IF(X4=TRUE,IF(Y4&lt;&gt;"",Y4,NOW()),"")</f>
        <v>45681.380010000001</v>
      </c>
      <c r="Z4" s="163">
        <f t="shared" ref="Z4:Z12" ca="1" si="7">MIN(L4:Y4)</f>
        <v>45681.33872</v>
      </c>
      <c r="AA4" s="163">
        <f t="shared" ref="AA4:AA12" ca="1" si="8">MAX(L4:Y4)</f>
        <v>45681.380010000001</v>
      </c>
      <c r="AB4" s="164">
        <f t="shared" ref="AB4:AB12" ca="1" si="9">AA4-Z4</f>
        <v>4.1288761569999999E-2</v>
      </c>
      <c r="AC4" s="111"/>
      <c r="AD4" s="212" t="s">
        <v>24</v>
      </c>
      <c r="AE4" s="213" t="s">
        <v>25</v>
      </c>
      <c r="AF4" s="214" t="s">
        <v>26</v>
      </c>
      <c r="AG4" s="107"/>
      <c r="AH4" s="107"/>
      <c r="AI4" s="107"/>
      <c r="AJ4" s="107"/>
      <c r="AK4" s="107"/>
      <c r="AL4" s="107"/>
      <c r="AM4" s="107"/>
      <c r="AN4" s="107"/>
      <c r="AO4" s="107"/>
      <c r="AP4" s="107"/>
    </row>
    <row r="5" spans="1:43" ht="30" customHeight="1" x14ac:dyDescent="0.45">
      <c r="A5" s="157"/>
      <c r="B5" s="158">
        <v>3</v>
      </c>
      <c r="C5" s="158"/>
      <c r="D5" s="158"/>
      <c r="E5" s="158"/>
      <c r="F5" s="158"/>
      <c r="G5" s="158"/>
      <c r="H5" s="159" t="s">
        <v>439</v>
      </c>
      <c r="I5" s="211"/>
      <c r="J5" s="160"/>
      <c r="K5" s="108" t="b">
        <v>1</v>
      </c>
      <c r="L5" s="109">
        <f t="shared" ca="1" si="0"/>
        <v>45681.343289999997</v>
      </c>
      <c r="M5" s="108" t="b">
        <v>1</v>
      </c>
      <c r="N5" s="109">
        <f t="shared" ca="1" si="1"/>
        <v>45681.348830000003</v>
      </c>
      <c r="O5" s="108" t="b">
        <v>1</v>
      </c>
      <c r="P5" s="109">
        <f t="shared" ca="1" si="2"/>
        <v>45681.349520000003</v>
      </c>
      <c r="Q5" s="108" t="b">
        <v>0</v>
      </c>
      <c r="R5" s="109" t="str">
        <f t="shared" ca="1" si="3"/>
        <v/>
      </c>
      <c r="S5" s="108" t="b">
        <v>0</v>
      </c>
      <c r="T5" s="109" t="str">
        <f t="shared" ca="1" si="4"/>
        <v/>
      </c>
      <c r="U5" s="108" t="b">
        <v>1</v>
      </c>
      <c r="V5" s="109">
        <f t="shared" ca="1" si="5"/>
        <v>45681.359519999998</v>
      </c>
      <c r="W5" s="161" t="s">
        <v>29</v>
      </c>
      <c r="X5" s="110" t="b">
        <v>1</v>
      </c>
      <c r="Y5" s="162">
        <f t="shared" ca="1" si="6"/>
        <v>45681.391779999998</v>
      </c>
      <c r="Z5" s="163">
        <f t="shared" ca="1" si="7"/>
        <v>45681.343289999997</v>
      </c>
      <c r="AA5" s="163">
        <f t="shared" ca="1" si="8"/>
        <v>45681.391779999998</v>
      </c>
      <c r="AB5" s="164">
        <f t="shared" ca="1" si="9"/>
        <v>4.8487314820000002E-2</v>
      </c>
      <c r="AC5" s="111"/>
      <c r="AD5" s="114" t="s">
        <v>29</v>
      </c>
      <c r="AE5" s="115" t="str">
        <f>IFERROR( CHOOSE(MATCH(AD5,#REF!, 0),#REF!,#REF!,#REF!,#REF!,#REF!,#REF!,#REF!,#REF!,#REF!,#REF!,#REF!,#REF!,#REF!), "")</f>
        <v/>
      </c>
      <c r="AF5" s="168"/>
      <c r="AG5" s="107"/>
      <c r="AH5" s="107"/>
      <c r="AI5" s="107"/>
      <c r="AJ5" s="107"/>
      <c r="AK5" s="107"/>
      <c r="AL5" s="107"/>
      <c r="AM5" s="107"/>
      <c r="AN5" s="107"/>
      <c r="AO5" s="107"/>
      <c r="AP5" s="107"/>
    </row>
    <row r="6" spans="1:43" ht="30" customHeight="1" x14ac:dyDescent="0.45">
      <c r="A6" s="157"/>
      <c r="B6" s="158">
        <v>1</v>
      </c>
      <c r="C6" s="158"/>
      <c r="D6" s="158"/>
      <c r="E6" s="158"/>
      <c r="F6" s="158"/>
      <c r="G6" s="158"/>
      <c r="H6" s="178" t="s">
        <v>440</v>
      </c>
      <c r="I6" s="211"/>
      <c r="J6" s="160"/>
      <c r="K6" s="108" t="b">
        <v>1</v>
      </c>
      <c r="L6" s="109">
        <f t="shared" ca="1" si="0"/>
        <v>45681.348859999998</v>
      </c>
      <c r="M6" s="108" t="b">
        <v>1</v>
      </c>
      <c r="N6" s="109">
        <f t="shared" ca="1" si="1"/>
        <v>45681.349190000001</v>
      </c>
      <c r="O6" s="108" t="b">
        <v>1</v>
      </c>
      <c r="P6" s="109">
        <f t="shared" ca="1" si="2"/>
        <v>45681.36148</v>
      </c>
      <c r="Q6" s="108" t="b">
        <v>0</v>
      </c>
      <c r="R6" s="109" t="str">
        <f t="shared" ca="1" si="3"/>
        <v/>
      </c>
      <c r="S6" s="108" t="b">
        <v>0</v>
      </c>
      <c r="T6" s="109" t="str">
        <f t="shared" ca="1" si="4"/>
        <v/>
      </c>
      <c r="U6" s="108" t="b">
        <v>1</v>
      </c>
      <c r="V6" s="109">
        <f t="shared" ca="1" si="5"/>
        <v>45681.364600000001</v>
      </c>
      <c r="W6" s="161" t="s">
        <v>34</v>
      </c>
      <c r="X6" s="110" t="b">
        <v>1</v>
      </c>
      <c r="Y6" s="162">
        <f t="shared" ca="1" si="6"/>
        <v>45681.391040000002</v>
      </c>
      <c r="Z6" s="163">
        <f t="shared" ca="1" si="7"/>
        <v>45681.348859999998</v>
      </c>
      <c r="AA6" s="163">
        <f t="shared" ca="1" si="8"/>
        <v>45681.391040000002</v>
      </c>
      <c r="AB6" s="164">
        <f t="shared" ca="1" si="9"/>
        <v>4.2183101850000002E-2</v>
      </c>
      <c r="AC6" s="111"/>
      <c r="AD6" s="114" t="s">
        <v>23</v>
      </c>
      <c r="AE6" s="115" t="str">
        <f>IFERROR( CHOOSE(MATCH(AD6,#REF!, 0),#REF!,#REF!,#REF!,#REF!,#REF!,#REF!,#REF!,#REF!,#REF!,#REF!,#REF!,#REF!,#REF!), "")</f>
        <v/>
      </c>
      <c r="AF6" s="184"/>
      <c r="AG6" s="107"/>
      <c r="AH6" s="107"/>
      <c r="AI6" s="107"/>
      <c r="AJ6" s="107"/>
      <c r="AK6" s="107"/>
      <c r="AL6" s="107"/>
      <c r="AM6" s="107"/>
      <c r="AN6" s="107"/>
      <c r="AO6" s="107"/>
      <c r="AP6" s="107"/>
    </row>
    <row r="7" spans="1:43" ht="30" customHeight="1" x14ac:dyDescent="0.45">
      <c r="A7" s="157"/>
      <c r="B7" s="158"/>
      <c r="C7" s="158"/>
      <c r="D7" s="158"/>
      <c r="E7" s="158"/>
      <c r="F7" s="158">
        <v>1</v>
      </c>
      <c r="G7" s="158"/>
      <c r="H7" s="178" t="s">
        <v>441</v>
      </c>
      <c r="I7" s="211"/>
      <c r="J7" s="160" t="s">
        <v>263</v>
      </c>
      <c r="K7" s="108" t="b">
        <v>1</v>
      </c>
      <c r="L7" s="109">
        <f t="shared" ca="1" si="0"/>
        <v>45681.34951</v>
      </c>
      <c r="M7" s="108" t="b">
        <v>0</v>
      </c>
      <c r="N7" s="109" t="str">
        <f t="shared" ca="1" si="1"/>
        <v/>
      </c>
      <c r="O7" s="108" t="b">
        <v>0</v>
      </c>
      <c r="P7" s="109" t="str">
        <f t="shared" ca="1" si="2"/>
        <v/>
      </c>
      <c r="Q7" s="108" t="b">
        <v>0</v>
      </c>
      <c r="R7" s="109" t="str">
        <f t="shared" ca="1" si="3"/>
        <v/>
      </c>
      <c r="S7" s="108" t="b">
        <v>0</v>
      </c>
      <c r="T7" s="109" t="str">
        <f t="shared" ca="1" si="4"/>
        <v/>
      </c>
      <c r="U7" s="108" t="b">
        <v>1</v>
      </c>
      <c r="V7" s="109">
        <f t="shared" ca="1" si="5"/>
        <v>45681.349800000004</v>
      </c>
      <c r="W7" s="161" t="s">
        <v>29</v>
      </c>
      <c r="X7" s="110" t="b">
        <v>1</v>
      </c>
      <c r="Y7" s="162">
        <f t="shared" ca="1" si="6"/>
        <v>45681.3554</v>
      </c>
      <c r="Z7" s="163">
        <f t="shared" ca="1" si="7"/>
        <v>45681.34951</v>
      </c>
      <c r="AA7" s="163">
        <f t="shared" ca="1" si="8"/>
        <v>45681.3554</v>
      </c>
      <c r="AB7" s="164">
        <f t="shared" ca="1" si="9"/>
        <v>5.8911805539999997E-3</v>
      </c>
      <c r="AC7" s="111"/>
      <c r="AD7" s="114" t="s">
        <v>34</v>
      </c>
      <c r="AE7" s="116" t="str">
        <f>IFERROR( CHOOSE(MATCH(AD7,#REF!, 0),#REF!,#REF!,#REF!,#REF!,#REF!,#REF!,#REF!,#REF!,#REF!,#REF!,#REF!,#REF!,#REF!), "")</f>
        <v/>
      </c>
      <c r="AF7" s="168"/>
      <c r="AG7" s="107"/>
      <c r="AH7" s="107"/>
      <c r="AI7" s="107"/>
      <c r="AJ7" s="107"/>
      <c r="AK7" s="107"/>
      <c r="AL7" s="107"/>
      <c r="AM7" s="107"/>
      <c r="AN7" s="107"/>
      <c r="AO7" s="107"/>
      <c r="AP7" s="107"/>
    </row>
    <row r="8" spans="1:43" ht="27" customHeight="1" x14ac:dyDescent="0.45">
      <c r="A8" s="157"/>
      <c r="B8" s="158"/>
      <c r="C8" s="158"/>
      <c r="D8" s="158">
        <v>1</v>
      </c>
      <c r="E8" s="158"/>
      <c r="F8" s="158"/>
      <c r="G8" s="158"/>
      <c r="H8" s="117" t="s">
        <v>442</v>
      </c>
      <c r="I8" s="211"/>
      <c r="J8" s="179" t="s">
        <v>443</v>
      </c>
      <c r="K8" s="108" t="b">
        <v>1</v>
      </c>
      <c r="L8" s="109">
        <f t="shared" ca="1" si="0"/>
        <v>45681.357279999997</v>
      </c>
      <c r="M8" s="108" t="b">
        <v>1</v>
      </c>
      <c r="N8" s="109">
        <f t="shared" ca="1" si="1"/>
        <v>45681.358010000004</v>
      </c>
      <c r="O8" s="108" t="b">
        <v>1</v>
      </c>
      <c r="P8" s="109">
        <f t="shared" ca="1" si="2"/>
        <v>45681.359880000004</v>
      </c>
      <c r="Q8" s="108" t="b">
        <v>0</v>
      </c>
      <c r="R8" s="109" t="str">
        <f t="shared" ca="1" si="3"/>
        <v/>
      </c>
      <c r="S8" s="108" t="b">
        <v>0</v>
      </c>
      <c r="T8" s="109" t="str">
        <f t="shared" ca="1" si="4"/>
        <v/>
      </c>
      <c r="U8" s="108" t="b">
        <v>1</v>
      </c>
      <c r="V8" s="109">
        <f t="shared" ca="1" si="5"/>
        <v>45681.36131</v>
      </c>
      <c r="W8" s="161" t="s">
        <v>34</v>
      </c>
      <c r="X8" s="110" t="b">
        <v>1</v>
      </c>
      <c r="Y8" s="162">
        <f t="shared" ca="1" si="6"/>
        <v>45681.375619999999</v>
      </c>
      <c r="Z8" s="163">
        <f t="shared" ca="1" si="7"/>
        <v>45681.357279999997</v>
      </c>
      <c r="AA8" s="163">
        <f t="shared" ca="1" si="8"/>
        <v>45681.375619999999</v>
      </c>
      <c r="AB8" s="164">
        <f t="shared" ca="1" si="9"/>
        <v>1.8340081009999998E-2</v>
      </c>
      <c r="AC8" s="111"/>
      <c r="AD8" s="114" t="s">
        <v>37</v>
      </c>
      <c r="AE8" s="116" t="str">
        <f>IFERROR( CHOOSE(MATCH(AD8,#REF!, 0),#REF!,#REF!,#REF!,#REF!,#REF!,#REF!,#REF!,#REF!,#REF!,#REF!,#REF!,#REF!,#REF!), "")</f>
        <v/>
      </c>
      <c r="AF8" s="168"/>
      <c r="AG8" s="107"/>
      <c r="AH8" s="107"/>
      <c r="AI8" s="107"/>
      <c r="AJ8" s="107"/>
      <c r="AK8" s="107"/>
      <c r="AL8" s="107"/>
      <c r="AM8" s="107"/>
      <c r="AN8" s="107"/>
      <c r="AO8" s="107"/>
      <c r="AP8" s="107"/>
    </row>
    <row r="9" spans="1:43" ht="30" customHeight="1" x14ac:dyDescent="0.45">
      <c r="A9" s="157"/>
      <c r="B9" s="158">
        <v>2</v>
      </c>
      <c r="C9" s="158"/>
      <c r="D9" s="158">
        <v>1</v>
      </c>
      <c r="E9" s="158"/>
      <c r="F9" s="158"/>
      <c r="G9" s="158"/>
      <c r="H9" s="159" t="s">
        <v>444</v>
      </c>
      <c r="I9" s="211"/>
      <c r="J9" s="175" t="s">
        <v>445</v>
      </c>
      <c r="K9" s="108" t="b">
        <v>1</v>
      </c>
      <c r="L9" s="109">
        <f t="shared" ca="1" si="0"/>
        <v>45681.385020000002</v>
      </c>
      <c r="M9" s="108" t="b">
        <v>1</v>
      </c>
      <c r="N9" s="109">
        <f t="shared" ca="1" si="1"/>
        <v>45681.38536</v>
      </c>
      <c r="O9" s="108" t="b">
        <v>1</v>
      </c>
      <c r="P9" s="109">
        <f t="shared" ca="1" si="2"/>
        <v>45681.386209999997</v>
      </c>
      <c r="Q9" s="108" t="b">
        <v>0</v>
      </c>
      <c r="R9" s="109" t="str">
        <f t="shared" ca="1" si="3"/>
        <v/>
      </c>
      <c r="S9" s="108" t="b">
        <v>0</v>
      </c>
      <c r="T9" s="109" t="str">
        <f t="shared" ca="1" si="4"/>
        <v/>
      </c>
      <c r="U9" s="108" t="b">
        <v>1</v>
      </c>
      <c r="V9" s="109">
        <f t="shared" ca="1" si="5"/>
        <v>45681.395120000001</v>
      </c>
      <c r="W9" s="161" t="s">
        <v>23</v>
      </c>
      <c r="X9" s="110" t="b">
        <v>1</v>
      </c>
      <c r="Y9" s="162">
        <f t="shared" ca="1" si="6"/>
        <v>45681.44371</v>
      </c>
      <c r="Z9" s="163">
        <f t="shared" ca="1" si="7"/>
        <v>45681.385020000002</v>
      </c>
      <c r="AA9" s="163">
        <f t="shared" ca="1" si="8"/>
        <v>45681.44371</v>
      </c>
      <c r="AB9" s="164">
        <f t="shared" ca="1" si="9"/>
        <v>5.8688541669999997E-2</v>
      </c>
      <c r="AC9" s="111"/>
      <c r="AD9" s="114" t="s">
        <v>40</v>
      </c>
      <c r="AE9" s="116" t="str">
        <f>IFERROR( CHOOSE(MATCH(AD9,#REF!, 0),#REF!,#REF!,#REF!,#REF!,#REF!,#REF!,#REF!,#REF!,#REF!,#REF!,#REF!,#REF!,#REF!), "")</f>
        <v/>
      </c>
      <c r="AF9" s="168"/>
      <c r="AG9" s="107"/>
      <c r="AH9" s="107"/>
      <c r="AI9" s="107"/>
      <c r="AJ9" s="107"/>
      <c r="AK9" s="107"/>
      <c r="AL9" s="107"/>
      <c r="AM9" s="107"/>
      <c r="AN9" s="107"/>
      <c r="AO9" s="107"/>
      <c r="AP9" s="107"/>
    </row>
    <row r="10" spans="1:43" ht="30" customHeight="1" x14ac:dyDescent="0.45">
      <c r="A10" s="157"/>
      <c r="B10" s="158"/>
      <c r="C10" s="158"/>
      <c r="D10" s="158">
        <v>1</v>
      </c>
      <c r="E10" s="158"/>
      <c r="F10" s="158"/>
      <c r="G10" s="158"/>
      <c r="H10" s="169" t="s">
        <v>446</v>
      </c>
      <c r="I10" s="211"/>
      <c r="J10" s="160" t="s">
        <v>447</v>
      </c>
      <c r="K10" s="108" t="b">
        <v>1</v>
      </c>
      <c r="L10" s="109">
        <f t="shared" ca="1" si="0"/>
        <v>45681.386919999997</v>
      </c>
      <c r="M10" s="108" t="b">
        <v>1</v>
      </c>
      <c r="N10" s="109">
        <f t="shared" ca="1" si="1"/>
        <v>45681.387139999999</v>
      </c>
      <c r="O10" s="108" t="b">
        <v>1</v>
      </c>
      <c r="P10" s="109">
        <f t="shared" ca="1" si="2"/>
        <v>45681.399490000003</v>
      </c>
      <c r="Q10" s="108" t="b">
        <v>0</v>
      </c>
      <c r="R10" s="109" t="str">
        <f t="shared" ca="1" si="3"/>
        <v/>
      </c>
      <c r="S10" s="108" t="b">
        <v>0</v>
      </c>
      <c r="T10" s="109" t="str">
        <f t="shared" ca="1" si="4"/>
        <v/>
      </c>
      <c r="U10" s="108" t="b">
        <v>1</v>
      </c>
      <c r="V10" s="109">
        <f t="shared" ca="1" si="5"/>
        <v>45681.400079999999</v>
      </c>
      <c r="W10" s="161" t="s">
        <v>34</v>
      </c>
      <c r="X10" s="110" t="b">
        <v>1</v>
      </c>
      <c r="Y10" s="162">
        <f t="shared" ca="1" si="6"/>
        <v>45681.410129999997</v>
      </c>
      <c r="Z10" s="163">
        <f t="shared" ca="1" si="7"/>
        <v>45681.386919999997</v>
      </c>
      <c r="AA10" s="163">
        <f t="shared" ca="1" si="8"/>
        <v>45681.410129999997</v>
      </c>
      <c r="AB10" s="164">
        <f t="shared" ca="1" si="9"/>
        <v>2.3214386569999999E-2</v>
      </c>
      <c r="AC10" s="174"/>
      <c r="AD10" s="114" t="s">
        <v>41</v>
      </c>
      <c r="AE10" s="119" t="str">
        <f>IFERROR( CHOOSE(MATCH(AD10,#REF!, 0),#REF!,#REF!,#REF!,#REF!,#REF!,#REF!,#REF!,#REF!,#REF!,#REF!,#REF!,#REF!,#REF!), "")</f>
        <v/>
      </c>
      <c r="AF10" s="168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</row>
    <row r="11" spans="1:43" ht="30" customHeight="1" x14ac:dyDescent="0.45">
      <c r="A11" s="157"/>
      <c r="B11" s="158">
        <v>1</v>
      </c>
      <c r="C11" s="158"/>
      <c r="D11" s="158"/>
      <c r="E11" s="158"/>
      <c r="F11" s="158"/>
      <c r="G11" s="158"/>
      <c r="H11" s="159" t="s">
        <v>448</v>
      </c>
      <c r="I11" s="211"/>
      <c r="J11" s="160" t="s">
        <v>103</v>
      </c>
      <c r="K11" s="108" t="b">
        <v>1</v>
      </c>
      <c r="L11" s="109">
        <f t="shared" ca="1" si="0"/>
        <v>45681.399940000003</v>
      </c>
      <c r="M11" s="108" t="b">
        <v>1</v>
      </c>
      <c r="N11" s="109">
        <f t="shared" ca="1" si="1"/>
        <v>45681.402419999999</v>
      </c>
      <c r="O11" s="108" t="b">
        <v>1</v>
      </c>
      <c r="P11" s="109">
        <f t="shared" ca="1" si="2"/>
        <v>45681.405129999999</v>
      </c>
      <c r="Q11" s="108" t="b">
        <v>0</v>
      </c>
      <c r="R11" s="109" t="str">
        <f t="shared" ca="1" si="3"/>
        <v/>
      </c>
      <c r="S11" s="108" t="b">
        <v>0</v>
      </c>
      <c r="T11" s="109" t="str">
        <f t="shared" ca="1" si="4"/>
        <v/>
      </c>
      <c r="U11" s="108" t="b">
        <v>1</v>
      </c>
      <c r="V11" s="109">
        <f t="shared" ca="1" si="5"/>
        <v>45681.414859999997</v>
      </c>
      <c r="W11" s="161" t="s">
        <v>29</v>
      </c>
      <c r="X11" s="110" t="b">
        <v>1</v>
      </c>
      <c r="Y11" s="162">
        <f t="shared" ca="1" si="6"/>
        <v>45681.429230000002</v>
      </c>
      <c r="Z11" s="163">
        <f t="shared" ca="1" si="7"/>
        <v>45681.399940000003</v>
      </c>
      <c r="AA11" s="163">
        <f t="shared" ca="1" si="8"/>
        <v>45681.429230000002</v>
      </c>
      <c r="AB11" s="164">
        <f t="shared" ca="1" si="9"/>
        <v>2.9291145840000001E-2</v>
      </c>
      <c r="AC11" s="111"/>
      <c r="AD11" s="114" t="s">
        <v>42</v>
      </c>
      <c r="AE11" s="119" t="str">
        <f>IFERROR( CHOOSE(MATCH(AD11,#REF!, 0),#REF!,#REF!,#REF!,#REF!,#REF!,#REF!,#REF!,#REF!,#REF!,#REF!,#REF!,#REF!,#REF!), "")</f>
        <v/>
      </c>
      <c r="AF11" s="168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</row>
    <row r="12" spans="1:43" ht="30" customHeight="1" x14ac:dyDescent="0.45">
      <c r="A12" s="157"/>
      <c r="B12" s="158"/>
      <c r="C12" s="158"/>
      <c r="D12" s="158"/>
      <c r="E12" s="158">
        <v>1</v>
      </c>
      <c r="F12" s="158"/>
      <c r="G12" s="158"/>
      <c r="H12" s="178" t="s">
        <v>449</v>
      </c>
      <c r="I12" s="211"/>
      <c r="J12" s="160" t="s">
        <v>121</v>
      </c>
      <c r="K12" s="108" t="b">
        <v>1</v>
      </c>
      <c r="L12" s="109">
        <f t="shared" ca="1" si="0"/>
        <v>45681.43217</v>
      </c>
      <c r="M12" s="108" t="b">
        <v>1</v>
      </c>
      <c r="N12" s="109">
        <f t="shared" ca="1" si="1"/>
        <v>45681.432509999999</v>
      </c>
      <c r="O12" s="108" t="b">
        <v>0</v>
      </c>
      <c r="P12" s="109" t="str">
        <f t="shared" ca="1" si="2"/>
        <v/>
      </c>
      <c r="Q12" s="108" t="b">
        <v>0</v>
      </c>
      <c r="R12" s="109" t="str">
        <f t="shared" ca="1" si="3"/>
        <v/>
      </c>
      <c r="S12" s="108" t="b">
        <v>0</v>
      </c>
      <c r="T12" s="109" t="str">
        <f t="shared" ca="1" si="4"/>
        <v/>
      </c>
      <c r="U12" s="108" t="b">
        <v>1</v>
      </c>
      <c r="V12" s="109">
        <f t="shared" ca="1" si="5"/>
        <v>45681.434529999999</v>
      </c>
      <c r="W12" s="161" t="s">
        <v>34</v>
      </c>
      <c r="X12" s="110" t="b">
        <v>1</v>
      </c>
      <c r="Y12" s="162">
        <f t="shared" ca="1" si="6"/>
        <v>45681.44152</v>
      </c>
      <c r="Z12" s="163">
        <f t="shared" ca="1" si="7"/>
        <v>45681.43217</v>
      </c>
      <c r="AA12" s="163">
        <f t="shared" ca="1" si="8"/>
        <v>45681.44152</v>
      </c>
      <c r="AB12" s="164">
        <f t="shared" ca="1" si="9"/>
        <v>9.3447222240000006E-3</v>
      </c>
      <c r="AC12" s="145"/>
      <c r="AD12" s="114" t="s">
        <v>43</v>
      </c>
      <c r="AE12" s="119" t="str">
        <f>IFERROR( CHOOSE(MATCH(AD12,#REF!, 0),#REF!,#REF!,#REF!,#REF!,#REF!,#REF!,#REF!,#REF!,#REF!,#REF!,#REF!,#REF!,#REF!), "")</f>
        <v/>
      </c>
      <c r="AF12" s="168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</row>
    <row r="13" spans="1:43" ht="15.5" x14ac:dyDescent="0.35">
      <c r="A13" s="185"/>
      <c r="B13" s="107"/>
      <c r="C13" s="107"/>
      <c r="D13" s="107"/>
      <c r="E13" s="107"/>
      <c r="F13" s="107"/>
      <c r="G13" s="107"/>
      <c r="H13" s="107"/>
      <c r="I13" s="218"/>
      <c r="J13" s="185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38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</row>
    <row r="14" spans="1:43" ht="15.5" x14ac:dyDescent="0.35">
      <c r="A14" s="185"/>
      <c r="B14" s="107"/>
      <c r="C14" s="107"/>
      <c r="D14" s="107"/>
      <c r="E14" s="107"/>
      <c r="F14" s="107"/>
      <c r="G14" s="107"/>
      <c r="H14" s="107"/>
      <c r="I14" s="218"/>
      <c r="J14" s="185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38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</row>
    <row r="15" spans="1:43" ht="15.5" x14ac:dyDescent="0.35">
      <c r="A15" s="185"/>
      <c r="B15" s="107"/>
      <c r="C15" s="107"/>
      <c r="D15" s="107"/>
      <c r="E15" s="107"/>
      <c r="F15" s="107"/>
      <c r="G15" s="107"/>
      <c r="H15" s="107"/>
      <c r="I15" s="218"/>
      <c r="J15" s="185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38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</row>
    <row r="16" spans="1:43" ht="15.5" x14ac:dyDescent="0.35">
      <c r="A16" s="185"/>
      <c r="B16" s="107"/>
      <c r="C16" s="107"/>
      <c r="D16" s="107"/>
      <c r="E16" s="107"/>
      <c r="F16" s="107"/>
      <c r="G16" s="107"/>
      <c r="H16" s="107"/>
      <c r="I16" s="218"/>
      <c r="J16" s="185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38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</row>
    <row r="17" spans="1:43" ht="15.5" x14ac:dyDescent="0.35">
      <c r="A17" s="185"/>
      <c r="B17" s="107"/>
      <c r="C17" s="107"/>
      <c r="D17" s="107"/>
      <c r="E17" s="107"/>
      <c r="F17" s="107"/>
      <c r="G17" s="107"/>
      <c r="H17" s="107"/>
      <c r="I17" s="218"/>
      <c r="J17" s="185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38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</row>
    <row r="18" spans="1:43" ht="15.5" x14ac:dyDescent="0.35">
      <c r="A18" s="185"/>
      <c r="B18" s="107"/>
      <c r="C18" s="107"/>
      <c r="D18" s="107"/>
      <c r="E18" s="107"/>
      <c r="F18" s="107"/>
      <c r="G18" s="107"/>
      <c r="H18" s="107"/>
      <c r="I18" s="218"/>
      <c r="J18" s="185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38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</row>
    <row r="19" spans="1:43" ht="15.5" x14ac:dyDescent="0.35">
      <c r="A19" s="185"/>
      <c r="B19" s="107"/>
      <c r="C19" s="107"/>
      <c r="D19" s="107"/>
      <c r="E19" s="107"/>
      <c r="F19" s="107"/>
      <c r="G19" s="107"/>
      <c r="H19" s="107"/>
      <c r="I19" s="218"/>
      <c r="J19" s="185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38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</row>
    <row r="20" spans="1:43" ht="15.5" x14ac:dyDescent="0.35">
      <c r="A20" s="185"/>
      <c r="B20" s="107"/>
      <c r="C20" s="107"/>
      <c r="D20" s="107"/>
      <c r="E20" s="107"/>
      <c r="F20" s="107"/>
      <c r="G20" s="107"/>
      <c r="H20" s="107"/>
      <c r="I20" s="218"/>
      <c r="J20" s="185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38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</row>
    <row r="21" spans="1:43" ht="15.5" x14ac:dyDescent="0.35">
      <c r="A21" s="185"/>
      <c r="B21" s="107"/>
      <c r="C21" s="107"/>
      <c r="D21" s="107"/>
      <c r="E21" s="107"/>
      <c r="F21" s="107"/>
      <c r="G21" s="107"/>
      <c r="H21" s="107"/>
      <c r="I21" s="218"/>
      <c r="J21" s="185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38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</row>
    <row r="22" spans="1:43" ht="15.5" x14ac:dyDescent="0.35">
      <c r="A22" s="185"/>
      <c r="B22" s="107"/>
      <c r="C22" s="107"/>
      <c r="D22" s="107"/>
      <c r="E22" s="107"/>
      <c r="F22" s="107"/>
      <c r="G22" s="107"/>
      <c r="H22" s="107"/>
      <c r="I22" s="218"/>
      <c r="J22" s="185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38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</row>
    <row r="23" spans="1:43" ht="15.5" x14ac:dyDescent="0.35">
      <c r="A23" s="185"/>
      <c r="B23" s="107"/>
      <c r="C23" s="107"/>
      <c r="D23" s="107"/>
      <c r="E23" s="107"/>
      <c r="F23" s="107"/>
      <c r="G23" s="107"/>
      <c r="H23" s="107"/>
      <c r="I23" s="218"/>
      <c r="J23" s="185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38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15.5" x14ac:dyDescent="0.35">
      <c r="A24" s="185"/>
      <c r="B24" s="107"/>
      <c r="C24" s="107"/>
      <c r="D24" s="107"/>
      <c r="E24" s="107"/>
      <c r="F24" s="107"/>
      <c r="G24" s="107"/>
      <c r="H24" s="107"/>
      <c r="I24" s="218"/>
      <c r="J24" s="185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38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15.5" x14ac:dyDescent="0.35">
      <c r="A25" s="185"/>
      <c r="B25" s="107"/>
      <c r="C25" s="107"/>
      <c r="D25" s="107"/>
      <c r="E25" s="107"/>
      <c r="F25" s="107"/>
      <c r="G25" s="107"/>
      <c r="H25" s="107"/>
      <c r="I25" s="218"/>
      <c r="J25" s="185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38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15.5" x14ac:dyDescent="0.35">
      <c r="A26" s="185"/>
      <c r="B26" s="107"/>
      <c r="C26" s="107"/>
      <c r="D26" s="107"/>
      <c r="E26" s="107"/>
      <c r="F26" s="107"/>
      <c r="G26" s="107"/>
      <c r="H26" s="107"/>
      <c r="I26" s="218"/>
      <c r="J26" s="185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38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</row>
    <row r="27" spans="1:43" ht="15.5" x14ac:dyDescent="0.35">
      <c r="A27" s="185"/>
      <c r="B27" s="107"/>
      <c r="C27" s="107"/>
      <c r="D27" s="107"/>
      <c r="E27" s="107"/>
      <c r="F27" s="107"/>
      <c r="G27" s="107"/>
      <c r="H27" s="107"/>
      <c r="I27" s="218"/>
      <c r="J27" s="185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38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</row>
    <row r="28" spans="1:43" ht="15.5" x14ac:dyDescent="0.35">
      <c r="A28" s="185"/>
      <c r="B28" s="107"/>
      <c r="C28" s="107"/>
      <c r="D28" s="107"/>
      <c r="E28" s="107"/>
      <c r="F28" s="107"/>
      <c r="G28" s="107"/>
      <c r="H28" s="107"/>
      <c r="I28" s="218"/>
      <c r="J28" s="185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38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</row>
    <row r="29" spans="1:43" ht="15.5" x14ac:dyDescent="0.35">
      <c r="A29" s="185"/>
      <c r="B29" s="107"/>
      <c r="C29" s="107"/>
      <c r="D29" s="107"/>
      <c r="E29" s="107"/>
      <c r="F29" s="107"/>
      <c r="G29" s="107"/>
      <c r="H29" s="107"/>
      <c r="I29" s="218"/>
      <c r="J29" s="185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38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</row>
    <row r="30" spans="1:43" ht="15.5" x14ac:dyDescent="0.35">
      <c r="A30" s="185"/>
      <c r="B30" s="107"/>
      <c r="C30" s="107"/>
      <c r="D30" s="107"/>
      <c r="E30" s="107"/>
      <c r="F30" s="107"/>
      <c r="G30" s="107"/>
      <c r="H30" s="107"/>
      <c r="I30" s="218"/>
      <c r="J30" s="185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38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</row>
    <row r="31" spans="1:43" ht="15.5" x14ac:dyDescent="0.35">
      <c r="A31" s="185"/>
      <c r="B31" s="107"/>
      <c r="C31" s="107"/>
      <c r="D31" s="107"/>
      <c r="E31" s="107"/>
      <c r="F31" s="107"/>
      <c r="G31" s="107"/>
      <c r="H31" s="107"/>
      <c r="I31" s="218"/>
      <c r="J31" s="185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38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</row>
    <row r="32" spans="1:43" ht="15.5" x14ac:dyDescent="0.35">
      <c r="A32" s="185"/>
      <c r="B32" s="107"/>
      <c r="C32" s="107"/>
      <c r="D32" s="107"/>
      <c r="E32" s="107"/>
      <c r="F32" s="107"/>
      <c r="G32" s="107"/>
      <c r="H32" s="107"/>
      <c r="I32" s="218"/>
      <c r="J32" s="185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38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</row>
    <row r="33" spans="1:43" ht="15.5" x14ac:dyDescent="0.35">
      <c r="A33" s="185"/>
      <c r="B33" s="107"/>
      <c r="C33" s="107"/>
      <c r="D33" s="107"/>
      <c r="E33" s="107"/>
      <c r="F33" s="107"/>
      <c r="G33" s="107"/>
      <c r="H33" s="107"/>
      <c r="I33" s="218"/>
      <c r="J33" s="185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38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</row>
    <row r="34" spans="1:43" ht="15.5" x14ac:dyDescent="0.35">
      <c r="A34" s="185"/>
      <c r="B34" s="107"/>
      <c r="C34" s="107"/>
      <c r="D34" s="107"/>
      <c r="E34" s="107"/>
      <c r="F34" s="107"/>
      <c r="G34" s="107"/>
      <c r="H34" s="107"/>
      <c r="I34" s="218"/>
      <c r="J34" s="185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38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</row>
    <row r="35" spans="1:43" ht="15.5" x14ac:dyDescent="0.35">
      <c r="A35" s="185"/>
      <c r="B35" s="107"/>
      <c r="C35" s="107"/>
      <c r="D35" s="107"/>
      <c r="E35" s="107"/>
      <c r="F35" s="107"/>
      <c r="G35" s="107"/>
      <c r="H35" s="107"/>
      <c r="I35" s="218"/>
      <c r="J35" s="185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38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</row>
    <row r="36" spans="1:43" ht="15.5" x14ac:dyDescent="0.35">
      <c r="A36" s="185"/>
      <c r="B36" s="107"/>
      <c r="C36" s="107"/>
      <c r="D36" s="107"/>
      <c r="E36" s="107"/>
      <c r="F36" s="107"/>
      <c r="G36" s="107"/>
      <c r="H36" s="107"/>
      <c r="I36" s="218"/>
      <c r="J36" s="185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38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</row>
    <row r="37" spans="1:43" ht="15.5" x14ac:dyDescent="0.35">
      <c r="A37" s="185"/>
      <c r="B37" s="107"/>
      <c r="C37" s="107"/>
      <c r="D37" s="107"/>
      <c r="E37" s="107"/>
      <c r="F37" s="107"/>
      <c r="G37" s="107"/>
      <c r="H37" s="107"/>
      <c r="I37" s="218"/>
      <c r="J37" s="185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38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</row>
    <row r="38" spans="1:43" ht="15.5" x14ac:dyDescent="0.35">
      <c r="A38" s="185"/>
      <c r="B38" s="107"/>
      <c r="C38" s="107"/>
      <c r="D38" s="107"/>
      <c r="E38" s="107"/>
      <c r="F38" s="107"/>
      <c r="G38" s="107"/>
      <c r="H38" s="107"/>
      <c r="I38" s="218"/>
      <c r="J38" s="185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38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</row>
    <row r="39" spans="1:43" ht="15.5" x14ac:dyDescent="0.35">
      <c r="A39" s="185"/>
      <c r="B39" s="107"/>
      <c r="C39" s="107"/>
      <c r="D39" s="107"/>
      <c r="E39" s="107"/>
      <c r="F39" s="107"/>
      <c r="G39" s="107"/>
      <c r="H39" s="107"/>
      <c r="I39" s="218"/>
      <c r="J39" s="185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38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</row>
    <row r="40" spans="1:43" ht="15.5" x14ac:dyDescent="0.35">
      <c r="A40" s="185"/>
      <c r="B40" s="107"/>
      <c r="C40" s="107"/>
      <c r="D40" s="107"/>
      <c r="E40" s="107"/>
      <c r="F40" s="107"/>
      <c r="G40" s="107"/>
      <c r="H40" s="107"/>
      <c r="I40" s="218"/>
      <c r="J40" s="185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38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</row>
    <row r="41" spans="1:43" ht="15.5" x14ac:dyDescent="0.35">
      <c r="A41" s="185"/>
      <c r="B41" s="107"/>
      <c r="C41" s="107"/>
      <c r="D41" s="107"/>
      <c r="E41" s="107"/>
      <c r="F41" s="107"/>
      <c r="G41" s="107"/>
      <c r="H41" s="107"/>
      <c r="I41" s="218"/>
      <c r="J41" s="185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38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</row>
    <row r="42" spans="1:43" ht="15.5" x14ac:dyDescent="0.35">
      <c r="A42" s="185"/>
      <c r="B42" s="107"/>
      <c r="C42" s="107"/>
      <c r="D42" s="107"/>
      <c r="E42" s="107"/>
      <c r="F42" s="107"/>
      <c r="G42" s="107"/>
      <c r="H42" s="107"/>
      <c r="I42" s="218"/>
      <c r="J42" s="185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38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</row>
    <row r="43" spans="1:43" ht="15.5" x14ac:dyDescent="0.35">
      <c r="A43" s="185"/>
      <c r="B43" s="107"/>
      <c r="C43" s="107"/>
      <c r="D43" s="107"/>
      <c r="E43" s="107"/>
      <c r="F43" s="107"/>
      <c r="G43" s="107"/>
      <c r="H43" s="107"/>
      <c r="I43" s="218"/>
      <c r="J43" s="185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38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</row>
    <row r="44" spans="1:43" ht="15.5" x14ac:dyDescent="0.35">
      <c r="A44" s="185"/>
      <c r="B44" s="107"/>
      <c r="C44" s="107"/>
      <c r="D44" s="107"/>
      <c r="E44" s="107"/>
      <c r="F44" s="107"/>
      <c r="G44" s="107"/>
      <c r="H44" s="107"/>
      <c r="I44" s="218"/>
      <c r="J44" s="185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38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</row>
    <row r="45" spans="1:43" ht="15.5" x14ac:dyDescent="0.35">
      <c r="A45" s="185"/>
      <c r="B45" s="107"/>
      <c r="C45" s="107"/>
      <c r="D45" s="107"/>
      <c r="E45" s="107"/>
      <c r="F45" s="107"/>
      <c r="G45" s="107"/>
      <c r="H45" s="107"/>
      <c r="I45" s="218"/>
      <c r="J45" s="185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38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</row>
    <row r="46" spans="1:43" ht="15.5" x14ac:dyDescent="0.35">
      <c r="A46" s="185"/>
      <c r="B46" s="107"/>
      <c r="C46" s="107"/>
      <c r="D46" s="107"/>
      <c r="E46" s="107"/>
      <c r="F46" s="107"/>
      <c r="G46" s="107"/>
      <c r="H46" s="107"/>
      <c r="I46" s="218"/>
      <c r="J46" s="185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38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</row>
    <row r="47" spans="1:43" ht="15.5" x14ac:dyDescent="0.35">
      <c r="A47" s="185"/>
      <c r="B47" s="107"/>
      <c r="C47" s="107"/>
      <c r="D47" s="107"/>
      <c r="E47" s="107"/>
      <c r="F47" s="107"/>
      <c r="G47" s="107"/>
      <c r="H47" s="107"/>
      <c r="I47" s="218"/>
      <c r="J47" s="185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38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</row>
    <row r="48" spans="1:43" ht="15.5" x14ac:dyDescent="0.35">
      <c r="A48" s="185"/>
      <c r="B48" s="107"/>
      <c r="C48" s="107"/>
      <c r="D48" s="107"/>
      <c r="E48" s="107"/>
      <c r="F48" s="107"/>
      <c r="G48" s="107"/>
      <c r="H48" s="107"/>
      <c r="I48" s="218"/>
      <c r="J48" s="185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38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</row>
    <row r="49" spans="1:43" ht="15.5" x14ac:dyDescent="0.35">
      <c r="A49" s="185"/>
      <c r="B49" s="107"/>
      <c r="C49" s="107"/>
      <c r="D49" s="107"/>
      <c r="E49" s="107"/>
      <c r="F49" s="107"/>
      <c r="G49" s="107"/>
      <c r="H49" s="107"/>
      <c r="I49" s="218"/>
      <c r="J49" s="185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38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</row>
    <row r="50" spans="1:43" ht="15.5" x14ac:dyDescent="0.35">
      <c r="A50" s="185"/>
      <c r="B50" s="107"/>
      <c r="C50" s="107"/>
      <c r="D50" s="107"/>
      <c r="E50" s="107"/>
      <c r="F50" s="107"/>
      <c r="G50" s="107"/>
      <c r="H50" s="107"/>
      <c r="I50" s="218"/>
      <c r="J50" s="185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38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</row>
    <row r="51" spans="1:43" ht="15.5" x14ac:dyDescent="0.35">
      <c r="A51" s="185"/>
      <c r="B51" s="107"/>
      <c r="C51" s="107"/>
      <c r="D51" s="107"/>
      <c r="E51" s="107"/>
      <c r="F51" s="107"/>
      <c r="G51" s="107"/>
      <c r="H51" s="107"/>
      <c r="I51" s="218"/>
      <c r="J51" s="185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38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</row>
    <row r="52" spans="1:43" ht="15.5" x14ac:dyDescent="0.35">
      <c r="A52" s="185"/>
      <c r="B52" s="107"/>
      <c r="C52" s="107"/>
      <c r="D52" s="107"/>
      <c r="E52" s="107"/>
      <c r="F52" s="107"/>
      <c r="G52" s="107"/>
      <c r="H52" s="107"/>
      <c r="I52" s="218"/>
      <c r="J52" s="185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38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</row>
    <row r="53" spans="1:43" ht="15.5" x14ac:dyDescent="0.35">
      <c r="A53" s="185"/>
      <c r="B53" s="107"/>
      <c r="C53" s="107"/>
      <c r="D53" s="107"/>
      <c r="E53" s="107"/>
      <c r="F53" s="107"/>
      <c r="G53" s="107"/>
      <c r="H53" s="107"/>
      <c r="I53" s="218"/>
      <c r="J53" s="185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38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</row>
    <row r="54" spans="1:43" ht="15.5" x14ac:dyDescent="0.35">
      <c r="A54" s="185"/>
      <c r="B54" s="107"/>
      <c r="C54" s="107"/>
      <c r="D54" s="107"/>
      <c r="E54" s="107"/>
      <c r="F54" s="107"/>
      <c r="G54" s="107"/>
      <c r="H54" s="107"/>
      <c r="I54" s="218"/>
      <c r="J54" s="185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38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</row>
    <row r="55" spans="1:43" ht="15.5" x14ac:dyDescent="0.35">
      <c r="A55" s="185"/>
      <c r="B55" s="107"/>
      <c r="C55" s="107"/>
      <c r="D55" s="107"/>
      <c r="E55" s="107"/>
      <c r="F55" s="107"/>
      <c r="G55" s="107"/>
      <c r="H55" s="107"/>
      <c r="I55" s="218"/>
      <c r="J55" s="185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38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</row>
    <row r="56" spans="1:43" ht="15.5" x14ac:dyDescent="0.35">
      <c r="A56" s="185"/>
      <c r="B56" s="107"/>
      <c r="C56" s="107"/>
      <c r="D56" s="107"/>
      <c r="E56" s="107"/>
      <c r="F56" s="107"/>
      <c r="G56" s="107"/>
      <c r="H56" s="107"/>
      <c r="I56" s="218"/>
      <c r="J56" s="185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38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</row>
    <row r="57" spans="1:43" ht="15.5" x14ac:dyDescent="0.35">
      <c r="A57" s="185"/>
      <c r="B57" s="107"/>
      <c r="C57" s="107"/>
      <c r="D57" s="107"/>
      <c r="E57" s="107"/>
      <c r="F57" s="107"/>
      <c r="G57" s="107"/>
      <c r="H57" s="107"/>
      <c r="I57" s="218"/>
      <c r="J57" s="185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38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</row>
    <row r="58" spans="1:43" ht="15.5" x14ac:dyDescent="0.35">
      <c r="A58" s="185"/>
      <c r="B58" s="107"/>
      <c r="C58" s="107"/>
      <c r="D58" s="107"/>
      <c r="E58" s="107"/>
      <c r="F58" s="107"/>
      <c r="G58" s="107"/>
      <c r="H58" s="107"/>
      <c r="I58" s="218"/>
      <c r="J58" s="185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38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</row>
    <row r="59" spans="1:43" ht="15.5" x14ac:dyDescent="0.35">
      <c r="A59" s="185"/>
      <c r="B59" s="107"/>
      <c r="C59" s="107"/>
      <c r="D59" s="107"/>
      <c r="E59" s="107"/>
      <c r="F59" s="107"/>
      <c r="G59" s="107"/>
      <c r="H59" s="107"/>
      <c r="I59" s="218"/>
      <c r="J59" s="185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38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</row>
    <row r="60" spans="1:43" ht="15.5" x14ac:dyDescent="0.35">
      <c r="A60" s="185"/>
      <c r="B60" s="107"/>
      <c r="C60" s="107"/>
      <c r="D60" s="107"/>
      <c r="E60" s="107"/>
      <c r="F60" s="107"/>
      <c r="G60" s="107"/>
      <c r="H60" s="107"/>
      <c r="I60" s="218"/>
      <c r="J60" s="185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38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</row>
    <row r="61" spans="1:43" ht="15.5" x14ac:dyDescent="0.35">
      <c r="A61" s="185"/>
      <c r="B61" s="107"/>
      <c r="C61" s="107"/>
      <c r="D61" s="107"/>
      <c r="E61" s="107"/>
      <c r="F61" s="107"/>
      <c r="G61" s="107"/>
      <c r="H61" s="107"/>
      <c r="I61" s="218"/>
      <c r="J61" s="185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38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</row>
    <row r="62" spans="1:43" ht="15.5" x14ac:dyDescent="0.35">
      <c r="A62" s="185"/>
      <c r="B62" s="107"/>
      <c r="C62" s="107"/>
      <c r="D62" s="107"/>
      <c r="E62" s="107"/>
      <c r="F62" s="107"/>
      <c r="G62" s="107"/>
      <c r="H62" s="107"/>
      <c r="I62" s="218"/>
      <c r="J62" s="185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38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</row>
    <row r="63" spans="1:43" ht="15.5" x14ac:dyDescent="0.35">
      <c r="A63" s="185"/>
      <c r="B63" s="107"/>
      <c r="C63" s="107"/>
      <c r="D63" s="107"/>
      <c r="E63" s="107"/>
      <c r="F63" s="107"/>
      <c r="G63" s="107"/>
      <c r="H63" s="107"/>
      <c r="I63" s="218"/>
      <c r="J63" s="185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38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</row>
    <row r="64" spans="1:43" ht="15.5" x14ac:dyDescent="0.35">
      <c r="A64" s="185"/>
      <c r="B64" s="107"/>
      <c r="C64" s="107"/>
      <c r="D64" s="107"/>
      <c r="E64" s="107"/>
      <c r="F64" s="107"/>
      <c r="G64" s="107"/>
      <c r="H64" s="107"/>
      <c r="I64" s="218"/>
      <c r="J64" s="185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38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</row>
    <row r="65" spans="1:43" ht="15.5" x14ac:dyDescent="0.35">
      <c r="A65" s="185"/>
      <c r="B65" s="107"/>
      <c r="C65" s="107"/>
      <c r="D65" s="107"/>
      <c r="E65" s="107"/>
      <c r="F65" s="107"/>
      <c r="G65" s="107"/>
      <c r="H65" s="107"/>
      <c r="I65" s="218"/>
      <c r="J65" s="185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38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</row>
    <row r="66" spans="1:43" ht="15.5" x14ac:dyDescent="0.35">
      <c r="A66" s="185"/>
      <c r="B66" s="107"/>
      <c r="C66" s="107"/>
      <c r="D66" s="107"/>
      <c r="E66" s="107"/>
      <c r="F66" s="107"/>
      <c r="G66" s="107"/>
      <c r="H66" s="107"/>
      <c r="I66" s="218"/>
      <c r="J66" s="185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38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</row>
    <row r="67" spans="1:43" ht="15.5" x14ac:dyDescent="0.35">
      <c r="A67" s="185"/>
      <c r="B67" s="107"/>
      <c r="C67" s="107"/>
      <c r="D67" s="107"/>
      <c r="E67" s="107"/>
      <c r="F67" s="107"/>
      <c r="G67" s="107"/>
      <c r="H67" s="107"/>
      <c r="I67" s="218"/>
      <c r="J67" s="185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38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</row>
    <row r="68" spans="1:43" ht="15.5" x14ac:dyDescent="0.35">
      <c r="A68" s="185"/>
      <c r="B68" s="107"/>
      <c r="C68" s="107"/>
      <c r="D68" s="107"/>
      <c r="E68" s="107"/>
      <c r="F68" s="107"/>
      <c r="G68" s="107"/>
      <c r="H68" s="107"/>
      <c r="I68" s="218"/>
      <c r="J68" s="185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38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</row>
    <row r="69" spans="1:43" ht="15.5" x14ac:dyDescent="0.35">
      <c r="A69" s="185"/>
      <c r="B69" s="107"/>
      <c r="C69" s="107"/>
      <c r="D69" s="107"/>
      <c r="E69" s="107"/>
      <c r="F69" s="107"/>
      <c r="G69" s="107"/>
      <c r="H69" s="107"/>
      <c r="I69" s="218"/>
      <c r="J69" s="185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38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</row>
    <row r="70" spans="1:43" ht="15.5" x14ac:dyDescent="0.35">
      <c r="A70" s="185"/>
      <c r="B70" s="107"/>
      <c r="C70" s="107"/>
      <c r="D70" s="107"/>
      <c r="E70" s="107"/>
      <c r="F70" s="107"/>
      <c r="G70" s="107"/>
      <c r="H70" s="107"/>
      <c r="I70" s="218"/>
      <c r="J70" s="185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38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</row>
    <row r="71" spans="1:43" ht="15.5" x14ac:dyDescent="0.35">
      <c r="A71" s="185"/>
      <c r="B71" s="107"/>
      <c r="C71" s="107"/>
      <c r="D71" s="107"/>
      <c r="E71" s="107"/>
      <c r="F71" s="107"/>
      <c r="G71" s="107"/>
      <c r="H71" s="107"/>
      <c r="I71" s="218"/>
      <c r="J71" s="185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38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</row>
    <row r="72" spans="1:43" ht="15.5" x14ac:dyDescent="0.35">
      <c r="A72" s="185"/>
      <c r="B72" s="107"/>
      <c r="C72" s="107"/>
      <c r="D72" s="107"/>
      <c r="E72" s="107"/>
      <c r="F72" s="107"/>
      <c r="G72" s="107"/>
      <c r="H72" s="107"/>
      <c r="I72" s="218"/>
      <c r="J72" s="185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38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</row>
    <row r="73" spans="1:43" ht="15.5" x14ac:dyDescent="0.35">
      <c r="A73" s="185"/>
      <c r="B73" s="107"/>
      <c r="C73" s="107"/>
      <c r="D73" s="107"/>
      <c r="E73" s="107"/>
      <c r="F73" s="107"/>
      <c r="G73" s="107"/>
      <c r="H73" s="107"/>
      <c r="I73" s="218"/>
      <c r="J73" s="185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38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</row>
    <row r="74" spans="1:43" ht="15.5" x14ac:dyDescent="0.35">
      <c r="A74" s="185"/>
      <c r="B74" s="107"/>
      <c r="C74" s="107"/>
      <c r="D74" s="107"/>
      <c r="E74" s="107"/>
      <c r="F74" s="107"/>
      <c r="G74" s="107"/>
      <c r="H74" s="107"/>
      <c r="I74" s="218"/>
      <c r="J74" s="185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38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</row>
    <row r="75" spans="1:43" ht="15.5" x14ac:dyDescent="0.35">
      <c r="A75" s="185"/>
      <c r="B75" s="107"/>
      <c r="C75" s="107"/>
      <c r="D75" s="107"/>
      <c r="E75" s="107"/>
      <c r="F75" s="107"/>
      <c r="G75" s="107"/>
      <c r="H75" s="107"/>
      <c r="I75" s="218"/>
      <c r="J75" s="185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38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</row>
    <row r="76" spans="1:43" ht="15.5" x14ac:dyDescent="0.35">
      <c r="A76" s="185"/>
      <c r="B76" s="107"/>
      <c r="C76" s="107"/>
      <c r="D76" s="107"/>
      <c r="E76" s="107"/>
      <c r="F76" s="107"/>
      <c r="G76" s="107"/>
      <c r="H76" s="107"/>
      <c r="I76" s="218"/>
      <c r="J76" s="185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38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</row>
    <row r="77" spans="1:43" ht="15.5" x14ac:dyDescent="0.35">
      <c r="A77" s="185"/>
      <c r="B77" s="107"/>
      <c r="C77" s="107"/>
      <c r="D77" s="107"/>
      <c r="E77" s="107"/>
      <c r="F77" s="107"/>
      <c r="G77" s="107"/>
      <c r="H77" s="107"/>
      <c r="I77" s="218"/>
      <c r="J77" s="185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38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</row>
    <row r="78" spans="1:43" ht="15.5" x14ac:dyDescent="0.35">
      <c r="A78" s="185"/>
      <c r="B78" s="107"/>
      <c r="C78" s="107"/>
      <c r="D78" s="107"/>
      <c r="E78" s="107"/>
      <c r="F78" s="107"/>
      <c r="G78" s="107"/>
      <c r="H78" s="107"/>
      <c r="I78" s="218"/>
      <c r="J78" s="185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38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</row>
    <row r="79" spans="1:43" ht="15.5" x14ac:dyDescent="0.35">
      <c r="A79" s="185"/>
      <c r="B79" s="107"/>
      <c r="C79" s="107"/>
      <c r="D79" s="107"/>
      <c r="E79" s="107"/>
      <c r="F79" s="107"/>
      <c r="G79" s="107"/>
      <c r="H79" s="107"/>
      <c r="I79" s="218"/>
      <c r="J79" s="185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38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</row>
    <row r="80" spans="1:43" ht="15.5" x14ac:dyDescent="0.35">
      <c r="A80" s="185"/>
      <c r="B80" s="107"/>
      <c r="C80" s="107"/>
      <c r="D80" s="107"/>
      <c r="E80" s="107"/>
      <c r="F80" s="107"/>
      <c r="G80" s="107"/>
      <c r="H80" s="107"/>
      <c r="I80" s="218"/>
      <c r="J80" s="185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38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</row>
    <row r="81" spans="1:43" ht="15.5" x14ac:dyDescent="0.35">
      <c r="A81" s="185"/>
      <c r="B81" s="107"/>
      <c r="C81" s="107"/>
      <c r="D81" s="107"/>
      <c r="E81" s="107"/>
      <c r="F81" s="107"/>
      <c r="G81" s="107"/>
      <c r="H81" s="107"/>
      <c r="I81" s="218"/>
      <c r="J81" s="185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38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</row>
    <row r="82" spans="1:43" ht="15.5" x14ac:dyDescent="0.35">
      <c r="A82" s="185"/>
      <c r="B82" s="107"/>
      <c r="C82" s="107"/>
      <c r="D82" s="107"/>
      <c r="E82" s="107"/>
      <c r="F82" s="107"/>
      <c r="G82" s="107"/>
      <c r="H82" s="107"/>
      <c r="I82" s="218"/>
      <c r="J82" s="185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38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</row>
    <row r="83" spans="1:43" ht="15.5" x14ac:dyDescent="0.35">
      <c r="A83" s="185"/>
      <c r="B83" s="107"/>
      <c r="C83" s="107"/>
      <c r="D83" s="107"/>
      <c r="E83" s="107"/>
      <c r="F83" s="107"/>
      <c r="G83" s="107"/>
      <c r="H83" s="107"/>
      <c r="I83" s="218"/>
      <c r="J83" s="185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38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</row>
    <row r="84" spans="1:43" ht="15.5" x14ac:dyDescent="0.35">
      <c r="A84" s="185"/>
      <c r="B84" s="107"/>
      <c r="C84" s="107"/>
      <c r="D84" s="107"/>
      <c r="E84" s="107"/>
      <c r="F84" s="107"/>
      <c r="G84" s="107"/>
      <c r="H84" s="107"/>
      <c r="I84" s="218"/>
      <c r="J84" s="185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38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</row>
    <row r="85" spans="1:43" ht="15.5" x14ac:dyDescent="0.35">
      <c r="A85" s="185"/>
      <c r="B85" s="107"/>
      <c r="C85" s="107"/>
      <c r="D85" s="107"/>
      <c r="E85" s="107"/>
      <c r="F85" s="107"/>
      <c r="G85" s="107"/>
      <c r="H85" s="107"/>
      <c r="I85" s="218"/>
      <c r="J85" s="185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38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5.5" x14ac:dyDescent="0.35">
      <c r="A86" s="185"/>
      <c r="B86" s="107"/>
      <c r="C86" s="107"/>
      <c r="D86" s="107"/>
      <c r="E86" s="107"/>
      <c r="F86" s="107"/>
      <c r="G86" s="107"/>
      <c r="H86" s="107"/>
      <c r="I86" s="218"/>
      <c r="J86" s="185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38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5.5" x14ac:dyDescent="0.35">
      <c r="A87" s="185"/>
      <c r="B87" s="107"/>
      <c r="C87" s="107"/>
      <c r="D87" s="107"/>
      <c r="E87" s="107"/>
      <c r="F87" s="107"/>
      <c r="G87" s="107"/>
      <c r="H87" s="107"/>
      <c r="I87" s="218"/>
      <c r="J87" s="185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38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5" x14ac:dyDescent="0.35">
      <c r="A88" s="185"/>
      <c r="B88" s="107"/>
      <c r="C88" s="107"/>
      <c r="D88" s="107"/>
      <c r="E88" s="107"/>
      <c r="F88" s="107"/>
      <c r="G88" s="107"/>
      <c r="H88" s="107"/>
      <c r="I88" s="218"/>
      <c r="J88" s="185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38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</row>
    <row r="89" spans="1:43" ht="15.5" x14ac:dyDescent="0.35">
      <c r="A89" s="185"/>
      <c r="B89" s="107"/>
      <c r="C89" s="107"/>
      <c r="D89" s="107"/>
      <c r="E89" s="107"/>
      <c r="F89" s="107"/>
      <c r="G89" s="107"/>
      <c r="H89" s="107"/>
      <c r="I89" s="218"/>
      <c r="J89" s="185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38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</row>
    <row r="90" spans="1:43" ht="15.5" x14ac:dyDescent="0.35">
      <c r="A90" s="185"/>
      <c r="B90" s="107"/>
      <c r="C90" s="107"/>
      <c r="D90" s="107"/>
      <c r="E90" s="107"/>
      <c r="F90" s="107"/>
      <c r="G90" s="107"/>
      <c r="H90" s="107"/>
      <c r="I90" s="218"/>
      <c r="J90" s="185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38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</row>
    <row r="91" spans="1:43" ht="15.5" x14ac:dyDescent="0.35">
      <c r="A91" s="185"/>
      <c r="B91" s="107"/>
      <c r="C91" s="107"/>
      <c r="D91" s="107"/>
      <c r="E91" s="107"/>
      <c r="F91" s="107"/>
      <c r="G91" s="107"/>
      <c r="H91" s="107"/>
      <c r="I91" s="218"/>
      <c r="J91" s="185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38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</row>
    <row r="92" spans="1:43" ht="15.5" x14ac:dyDescent="0.35">
      <c r="A92" s="185"/>
      <c r="B92" s="107"/>
      <c r="C92" s="107"/>
      <c r="D92" s="107"/>
      <c r="E92" s="107"/>
      <c r="F92" s="107"/>
      <c r="G92" s="107"/>
      <c r="H92" s="107"/>
      <c r="I92" s="218"/>
      <c r="J92" s="185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38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</row>
    <row r="93" spans="1:43" ht="15.5" x14ac:dyDescent="0.35">
      <c r="A93" s="185"/>
      <c r="B93" s="107"/>
      <c r="C93" s="107"/>
      <c r="D93" s="107"/>
      <c r="E93" s="107"/>
      <c r="F93" s="107"/>
      <c r="G93" s="107"/>
      <c r="H93" s="107"/>
      <c r="I93" s="218"/>
      <c r="J93" s="185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38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</row>
    <row r="94" spans="1:43" ht="15.5" x14ac:dyDescent="0.35">
      <c r="A94" s="185"/>
      <c r="B94" s="107"/>
      <c r="C94" s="107"/>
      <c r="D94" s="107"/>
      <c r="E94" s="107"/>
      <c r="F94" s="107"/>
      <c r="G94" s="107"/>
      <c r="H94" s="107"/>
      <c r="I94" s="218"/>
      <c r="J94" s="185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38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</row>
    <row r="95" spans="1:43" ht="15.5" x14ac:dyDescent="0.35">
      <c r="A95" s="185"/>
      <c r="B95" s="107"/>
      <c r="C95" s="107"/>
      <c r="D95" s="107"/>
      <c r="E95" s="107"/>
      <c r="F95" s="107"/>
      <c r="G95" s="107"/>
      <c r="H95" s="107"/>
      <c r="I95" s="218"/>
      <c r="J95" s="185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38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</row>
    <row r="96" spans="1:43" ht="15.5" x14ac:dyDescent="0.35">
      <c r="A96" s="185"/>
      <c r="B96" s="107"/>
      <c r="C96" s="107"/>
      <c r="D96" s="107"/>
      <c r="E96" s="107"/>
      <c r="F96" s="107"/>
      <c r="G96" s="107"/>
      <c r="H96" s="107"/>
      <c r="I96" s="218"/>
      <c r="J96" s="185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38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</row>
    <row r="97" spans="1:43" ht="15.5" x14ac:dyDescent="0.35">
      <c r="A97" s="185"/>
      <c r="B97" s="107"/>
      <c r="C97" s="107"/>
      <c r="D97" s="107"/>
      <c r="E97" s="107"/>
      <c r="F97" s="107"/>
      <c r="G97" s="107"/>
      <c r="H97" s="107"/>
      <c r="I97" s="218"/>
      <c r="J97" s="185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38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</row>
    <row r="98" spans="1:43" ht="15.5" x14ac:dyDescent="0.35">
      <c r="A98" s="185"/>
      <c r="B98" s="107"/>
      <c r="C98" s="107"/>
      <c r="D98" s="107"/>
      <c r="E98" s="107"/>
      <c r="F98" s="107"/>
      <c r="G98" s="107"/>
      <c r="H98" s="107"/>
      <c r="I98" s="218"/>
      <c r="J98" s="185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38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</row>
    <row r="99" spans="1:43" ht="15.5" x14ac:dyDescent="0.35">
      <c r="A99" s="185"/>
      <c r="B99" s="107"/>
      <c r="C99" s="107"/>
      <c r="D99" s="107"/>
      <c r="E99" s="107"/>
      <c r="F99" s="107"/>
      <c r="G99" s="107"/>
      <c r="H99" s="107"/>
      <c r="I99" s="218"/>
      <c r="J99" s="185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38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</row>
    <row r="100" spans="1:43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218"/>
      <c r="J100" s="185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38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</row>
    <row r="101" spans="1:43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218"/>
      <c r="J101" s="185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38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</row>
    <row r="102" spans="1:43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218"/>
      <c r="J102" s="185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38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</row>
    <row r="103" spans="1:43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218"/>
      <c r="J103" s="185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38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</row>
    <row r="104" spans="1:43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218"/>
      <c r="J104" s="185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38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</row>
    <row r="105" spans="1:43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218"/>
      <c r="J105" s="185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38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</row>
    <row r="106" spans="1:43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218"/>
      <c r="J106" s="185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38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</row>
    <row r="107" spans="1:43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218"/>
      <c r="J107" s="185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38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</row>
    <row r="108" spans="1:43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218"/>
      <c r="J108" s="185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38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</row>
    <row r="109" spans="1:43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218"/>
      <c r="J109" s="185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38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</row>
    <row r="110" spans="1:43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218"/>
      <c r="J110" s="185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38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</row>
    <row r="111" spans="1:43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218"/>
      <c r="J111" s="185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38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</row>
    <row r="112" spans="1:43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218"/>
      <c r="J112" s="185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38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</row>
    <row r="113" spans="1:43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218"/>
      <c r="J113" s="185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38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</row>
    <row r="114" spans="1:43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218"/>
      <c r="J114" s="185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38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</row>
    <row r="115" spans="1:43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218"/>
      <c r="J115" s="185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38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</row>
    <row r="116" spans="1:43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218"/>
      <c r="J116" s="185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38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</row>
    <row r="117" spans="1:43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218"/>
      <c r="J117" s="185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38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</row>
    <row r="118" spans="1:43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218"/>
      <c r="J118" s="185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38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</row>
    <row r="119" spans="1:43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218"/>
      <c r="J119" s="185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38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</row>
    <row r="120" spans="1:43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218"/>
      <c r="J120" s="185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38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</row>
    <row r="121" spans="1:43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218"/>
      <c r="J121" s="185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38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</row>
    <row r="122" spans="1:43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218"/>
      <c r="J122" s="185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38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</row>
    <row r="123" spans="1:43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218"/>
      <c r="J123" s="185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38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</row>
    <row r="124" spans="1:43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218"/>
      <c r="J124" s="185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38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</row>
    <row r="125" spans="1:43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218"/>
      <c r="J125" s="185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38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</row>
    <row r="126" spans="1:43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218"/>
      <c r="J126" s="185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38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</row>
    <row r="127" spans="1:43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218"/>
      <c r="J127" s="185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38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</row>
    <row r="128" spans="1:43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218"/>
      <c r="J128" s="185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38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</row>
    <row r="129" spans="1:43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218"/>
      <c r="J129" s="185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38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</row>
    <row r="130" spans="1:43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218"/>
      <c r="J130" s="185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38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</row>
    <row r="131" spans="1:43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218"/>
      <c r="J131" s="185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38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</row>
    <row r="132" spans="1:43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218"/>
      <c r="J132" s="185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38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</row>
    <row r="133" spans="1:43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218"/>
      <c r="J133" s="185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38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</row>
    <row r="134" spans="1:43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218"/>
      <c r="J134" s="185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38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</row>
    <row r="135" spans="1:43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218"/>
      <c r="J135" s="185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38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</row>
    <row r="136" spans="1:43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218"/>
      <c r="J136" s="185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38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</row>
    <row r="137" spans="1:43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218"/>
      <c r="J137" s="185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38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</row>
    <row r="138" spans="1:43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218"/>
      <c r="J138" s="185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38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</row>
    <row r="139" spans="1:43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218"/>
      <c r="J139" s="185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38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</row>
    <row r="140" spans="1:43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218"/>
      <c r="J140" s="185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38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</row>
    <row r="141" spans="1:43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218"/>
      <c r="J141" s="185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38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</row>
    <row r="142" spans="1:43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218"/>
      <c r="J142" s="185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38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</row>
    <row r="143" spans="1:43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218"/>
      <c r="J143" s="185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38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</row>
    <row r="144" spans="1:43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218"/>
      <c r="J144" s="185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38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</row>
    <row r="145" spans="1:43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218"/>
      <c r="J145" s="185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38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</row>
    <row r="146" spans="1:43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218"/>
      <c r="J146" s="185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38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</row>
    <row r="147" spans="1:43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218"/>
      <c r="J147" s="185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38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</row>
    <row r="148" spans="1:43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218"/>
      <c r="J148" s="185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38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</row>
    <row r="149" spans="1:43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218"/>
      <c r="J149" s="185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38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</row>
    <row r="150" spans="1:43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218"/>
      <c r="J150" s="185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38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</row>
    <row r="151" spans="1:43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218"/>
      <c r="J151" s="185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38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</row>
    <row r="152" spans="1:43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218"/>
      <c r="J152" s="185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38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</row>
    <row r="153" spans="1:43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218"/>
      <c r="J153" s="185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38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</row>
    <row r="154" spans="1:43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218"/>
      <c r="J154" s="185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38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</row>
    <row r="155" spans="1:43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218"/>
      <c r="J155" s="185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38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</row>
    <row r="156" spans="1:43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218"/>
      <c r="J156" s="185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38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</row>
    <row r="157" spans="1:43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218"/>
      <c r="J157" s="185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38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</row>
    <row r="158" spans="1:43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218"/>
      <c r="J158" s="185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38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</row>
    <row r="159" spans="1:43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218"/>
      <c r="J159" s="185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38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</row>
    <row r="160" spans="1:43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218"/>
      <c r="J160" s="185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38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</row>
    <row r="161" spans="1:43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218"/>
      <c r="J161" s="185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38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</row>
    <row r="162" spans="1:43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218"/>
      <c r="J162" s="185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38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</row>
    <row r="163" spans="1:43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218"/>
      <c r="J163" s="185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38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</row>
    <row r="164" spans="1:43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218"/>
      <c r="J164" s="185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38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</row>
    <row r="165" spans="1:43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218"/>
      <c r="J165" s="185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38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</row>
    <row r="166" spans="1:43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218"/>
      <c r="J166" s="185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38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</row>
    <row r="167" spans="1:43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218"/>
      <c r="J167" s="185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38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</row>
    <row r="168" spans="1:43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218"/>
      <c r="J168" s="185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38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</row>
    <row r="169" spans="1:43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218"/>
      <c r="J169" s="185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38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</row>
    <row r="170" spans="1:43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218"/>
      <c r="J170" s="185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38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</row>
    <row r="171" spans="1:43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218"/>
      <c r="J171" s="185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38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</row>
    <row r="172" spans="1:43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218"/>
      <c r="J172" s="185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38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</row>
    <row r="173" spans="1:43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218"/>
      <c r="J173" s="185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38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</row>
    <row r="174" spans="1:43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218"/>
      <c r="J174" s="185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38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</row>
    <row r="175" spans="1:43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218"/>
      <c r="J175" s="185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38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</row>
    <row r="176" spans="1:43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218"/>
      <c r="J176" s="185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38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</row>
    <row r="177" spans="1:43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218"/>
      <c r="J177" s="185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38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</row>
    <row r="178" spans="1:43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218"/>
      <c r="J178" s="185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38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</row>
    <row r="179" spans="1:43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218"/>
      <c r="J179" s="185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38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</row>
    <row r="180" spans="1:43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218"/>
      <c r="J180" s="185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38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</row>
    <row r="181" spans="1:43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218"/>
      <c r="J181" s="185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38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</row>
    <row r="182" spans="1:43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218"/>
      <c r="J182" s="185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38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</row>
    <row r="183" spans="1:43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218"/>
      <c r="J183" s="185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38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</row>
    <row r="184" spans="1:43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218"/>
      <c r="J184" s="185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38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</row>
    <row r="185" spans="1:43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218"/>
      <c r="J185" s="185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38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</row>
    <row r="186" spans="1:43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218"/>
      <c r="J186" s="185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38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</row>
    <row r="187" spans="1:43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218"/>
      <c r="J187" s="185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38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</row>
    <row r="188" spans="1:43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218"/>
      <c r="J188" s="185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38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</row>
    <row r="189" spans="1:43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218"/>
      <c r="J189" s="185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38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</row>
    <row r="190" spans="1:43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218"/>
      <c r="J190" s="185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38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</row>
    <row r="191" spans="1:43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218"/>
      <c r="J191" s="185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38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</row>
    <row r="192" spans="1:43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218"/>
      <c r="J192" s="185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38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</row>
    <row r="193" spans="1:43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218"/>
      <c r="J193" s="185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38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</row>
    <row r="194" spans="1:43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218"/>
      <c r="J194" s="185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38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</row>
    <row r="195" spans="1:43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218"/>
      <c r="J195" s="185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38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</row>
    <row r="196" spans="1:43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218"/>
      <c r="J196" s="185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38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</row>
    <row r="197" spans="1:43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218"/>
      <c r="J197" s="185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38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</row>
    <row r="198" spans="1:43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218"/>
      <c r="J198" s="185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38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</row>
    <row r="199" spans="1:43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218"/>
      <c r="J199" s="185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38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</row>
    <row r="200" spans="1:43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218"/>
      <c r="J200" s="185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38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</row>
    <row r="201" spans="1:43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218"/>
      <c r="J201" s="185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38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</row>
    <row r="202" spans="1:43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218"/>
      <c r="J202" s="185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38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</row>
    <row r="203" spans="1:43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218"/>
      <c r="J203" s="185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38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</row>
    <row r="204" spans="1:43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218"/>
      <c r="J204" s="185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38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</row>
    <row r="205" spans="1:43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218"/>
      <c r="J205" s="185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38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</row>
    <row r="206" spans="1:43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218"/>
      <c r="J206" s="185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38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</row>
    <row r="207" spans="1:43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218"/>
      <c r="J207" s="185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38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</row>
    <row r="208" spans="1:43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218"/>
      <c r="J208" s="185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38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</row>
    <row r="209" spans="1:43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218"/>
      <c r="J209" s="185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38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</row>
    <row r="210" spans="1:43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218"/>
      <c r="J210" s="185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38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</row>
    <row r="211" spans="1:43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218"/>
      <c r="J211" s="185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38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</row>
    <row r="212" spans="1:43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218"/>
      <c r="J212" s="185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38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</row>
    <row r="213" spans="1:43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218"/>
      <c r="J213" s="185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38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</row>
    <row r="214" spans="1:43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218"/>
      <c r="J214" s="185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38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</row>
    <row r="215" spans="1:43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218"/>
      <c r="J215" s="185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38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</row>
    <row r="216" spans="1:43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218"/>
      <c r="J216" s="185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38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</row>
    <row r="217" spans="1:43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218"/>
      <c r="J217" s="185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38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</row>
    <row r="218" spans="1:43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218"/>
      <c r="J218" s="185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38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</row>
    <row r="219" spans="1:43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218"/>
      <c r="J219" s="185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38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</row>
    <row r="220" spans="1:43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218"/>
      <c r="J220" s="185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38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</row>
    <row r="221" spans="1:43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218"/>
      <c r="J221" s="185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38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</row>
    <row r="222" spans="1:43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218"/>
      <c r="J222" s="185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38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</row>
    <row r="223" spans="1:43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218"/>
      <c r="J223" s="185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38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</row>
    <row r="224" spans="1:43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218"/>
      <c r="J224" s="185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38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</row>
    <row r="225" spans="1:43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218"/>
      <c r="J225" s="185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38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</row>
    <row r="226" spans="1:43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218"/>
      <c r="J226" s="185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38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</row>
    <row r="227" spans="1:43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218"/>
      <c r="J227" s="185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38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</row>
    <row r="228" spans="1:43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218"/>
      <c r="J228" s="185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38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</row>
    <row r="229" spans="1:43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218"/>
      <c r="J229" s="185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38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</row>
    <row r="230" spans="1:43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218"/>
      <c r="J230" s="185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38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</row>
    <row r="231" spans="1:43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218"/>
      <c r="J231" s="185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38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</row>
    <row r="232" spans="1:43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218"/>
      <c r="J232" s="185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38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</row>
    <row r="233" spans="1:43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218"/>
      <c r="J233" s="185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38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</row>
    <row r="234" spans="1:43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218"/>
      <c r="J234" s="185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38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</row>
    <row r="235" spans="1:43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218"/>
      <c r="J235" s="185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38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</row>
    <row r="236" spans="1:43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218"/>
      <c r="J236" s="185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38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</row>
    <row r="237" spans="1:43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218"/>
      <c r="J237" s="185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38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</row>
    <row r="238" spans="1:43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218"/>
      <c r="J238" s="185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38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</row>
    <row r="239" spans="1:43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218"/>
      <c r="J239" s="185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38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</row>
    <row r="240" spans="1:43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218"/>
      <c r="J240" s="185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38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</row>
    <row r="241" spans="1:43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218"/>
      <c r="J241" s="185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38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</row>
    <row r="242" spans="1:43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218"/>
      <c r="J242" s="185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38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</row>
    <row r="243" spans="1:43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218"/>
      <c r="J243" s="185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38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</row>
    <row r="244" spans="1:43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218"/>
      <c r="J244" s="185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38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</row>
    <row r="245" spans="1:43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218"/>
      <c r="J245" s="185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38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</row>
    <row r="246" spans="1:43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218"/>
      <c r="J246" s="185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38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</row>
    <row r="247" spans="1:43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218"/>
      <c r="J247" s="185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38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</row>
    <row r="248" spans="1:43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218"/>
      <c r="J248" s="185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38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</row>
    <row r="249" spans="1:43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218"/>
      <c r="J249" s="185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38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</row>
    <row r="250" spans="1:43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218"/>
      <c r="J250" s="185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38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</row>
    <row r="251" spans="1:43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218"/>
      <c r="J251" s="185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38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</row>
    <row r="252" spans="1:43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218"/>
      <c r="J252" s="185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38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</row>
    <row r="253" spans="1:43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218"/>
      <c r="J253" s="185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38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</row>
    <row r="254" spans="1:43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218"/>
      <c r="J254" s="185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38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</row>
    <row r="255" spans="1:43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218"/>
      <c r="J255" s="185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38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</row>
    <row r="256" spans="1:43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218"/>
      <c r="J256" s="185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38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</row>
    <row r="257" spans="1:43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218"/>
      <c r="J257" s="185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38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</row>
    <row r="258" spans="1:43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218"/>
      <c r="J258" s="185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38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</row>
    <row r="259" spans="1:43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218"/>
      <c r="J259" s="185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38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</row>
    <row r="260" spans="1:43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218"/>
      <c r="J260" s="185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38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</row>
    <row r="261" spans="1:43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218"/>
      <c r="J261" s="185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38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</row>
    <row r="262" spans="1:43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218"/>
      <c r="J262" s="185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38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</row>
    <row r="263" spans="1:43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218"/>
      <c r="J263" s="185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38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</row>
    <row r="264" spans="1:43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218"/>
      <c r="J264" s="185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38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</row>
    <row r="265" spans="1:43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218"/>
      <c r="J265" s="185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38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</row>
    <row r="266" spans="1:43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218"/>
      <c r="J266" s="185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38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</row>
    <row r="267" spans="1:43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218"/>
      <c r="J267" s="185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38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</row>
    <row r="268" spans="1:43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218"/>
      <c r="J268" s="185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38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</row>
    <row r="269" spans="1:43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218"/>
      <c r="J269" s="185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38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</row>
    <row r="270" spans="1:43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218"/>
      <c r="J270" s="185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38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</row>
    <row r="271" spans="1:43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218"/>
      <c r="J271" s="185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38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</row>
    <row r="272" spans="1:43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218"/>
      <c r="J272" s="185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38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</row>
    <row r="273" spans="1:43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218"/>
      <c r="J273" s="185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38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</row>
    <row r="274" spans="1:43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218"/>
      <c r="J274" s="185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38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</row>
    <row r="275" spans="1:43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218"/>
      <c r="J275" s="185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38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</row>
    <row r="276" spans="1:43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218"/>
      <c r="J276" s="185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38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</row>
    <row r="277" spans="1:43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218"/>
      <c r="J277" s="185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38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</row>
    <row r="278" spans="1:43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218"/>
      <c r="J278" s="185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38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</row>
    <row r="279" spans="1:43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218"/>
      <c r="J279" s="185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38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</row>
    <row r="280" spans="1:43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218"/>
      <c r="J280" s="185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38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</row>
    <row r="281" spans="1:43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218"/>
      <c r="J281" s="185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38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</row>
    <row r="282" spans="1:43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218"/>
      <c r="J282" s="185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38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</row>
    <row r="283" spans="1:43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218"/>
      <c r="J283" s="185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38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</row>
    <row r="284" spans="1:43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218"/>
      <c r="J284" s="185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38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</row>
    <row r="285" spans="1:43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218"/>
      <c r="J285" s="185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38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</row>
    <row r="286" spans="1:43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218"/>
      <c r="J286" s="185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38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</row>
    <row r="287" spans="1:43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218"/>
      <c r="J287" s="185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38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</row>
    <row r="288" spans="1:43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218"/>
      <c r="J288" s="185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38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</row>
    <row r="289" spans="1:43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218"/>
      <c r="J289" s="185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38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</row>
    <row r="290" spans="1:43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218"/>
      <c r="J290" s="185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38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</row>
    <row r="291" spans="1:43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218"/>
      <c r="J291" s="185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38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</row>
    <row r="292" spans="1:43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218"/>
      <c r="J292" s="185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38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</row>
    <row r="293" spans="1:43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218"/>
      <c r="J293" s="185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38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</row>
    <row r="294" spans="1:43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218"/>
      <c r="J294" s="185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38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</row>
    <row r="295" spans="1:43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218"/>
      <c r="J295" s="185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38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</row>
    <row r="296" spans="1:43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218"/>
      <c r="J296" s="185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38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</row>
    <row r="297" spans="1:43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218"/>
      <c r="J297" s="185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38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</row>
    <row r="298" spans="1:43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218"/>
      <c r="J298" s="185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38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</row>
    <row r="299" spans="1:43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218"/>
      <c r="J299" s="185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38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</row>
    <row r="300" spans="1:43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218"/>
      <c r="J300" s="185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38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</row>
    <row r="301" spans="1:43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218"/>
      <c r="J301" s="185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38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</row>
    <row r="302" spans="1:43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218"/>
      <c r="J302" s="185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38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</row>
    <row r="303" spans="1:43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218"/>
      <c r="J303" s="185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38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</row>
    <row r="304" spans="1:43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218"/>
      <c r="J304" s="185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38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</row>
    <row r="305" spans="1:43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218"/>
      <c r="J305" s="185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38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</row>
    <row r="306" spans="1:43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218"/>
      <c r="J306" s="185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38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</row>
    <row r="307" spans="1:43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218"/>
      <c r="J307" s="185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38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</row>
    <row r="308" spans="1:43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218"/>
      <c r="J308" s="185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38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</row>
    <row r="309" spans="1:43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218"/>
      <c r="J309" s="185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38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</row>
    <row r="310" spans="1:43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218"/>
      <c r="J310" s="185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38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</row>
    <row r="311" spans="1:43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218"/>
      <c r="J311" s="185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38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</row>
    <row r="312" spans="1:43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218"/>
      <c r="J312" s="185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38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</row>
    <row r="313" spans="1:43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218"/>
      <c r="J313" s="185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38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</row>
    <row r="314" spans="1:43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218"/>
      <c r="J314" s="185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38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</row>
    <row r="315" spans="1:43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218"/>
      <c r="J315" s="185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38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</row>
    <row r="316" spans="1:43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218"/>
      <c r="J316" s="185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38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</row>
    <row r="317" spans="1:43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218"/>
      <c r="J317" s="185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38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</row>
    <row r="318" spans="1:43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218"/>
      <c r="J318" s="185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38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</row>
    <row r="319" spans="1:43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218"/>
      <c r="J319" s="185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38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</row>
    <row r="320" spans="1:43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218"/>
      <c r="J320" s="185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38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</row>
    <row r="321" spans="1:43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218"/>
      <c r="J321" s="185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38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</row>
    <row r="322" spans="1:43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218"/>
      <c r="J322" s="185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38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</row>
    <row r="323" spans="1:43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218"/>
      <c r="J323" s="185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38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</row>
    <row r="324" spans="1:43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218"/>
      <c r="J324" s="185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38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</row>
    <row r="325" spans="1:43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218"/>
      <c r="J325" s="185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38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</row>
    <row r="326" spans="1:43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218"/>
      <c r="J326" s="185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38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</row>
    <row r="327" spans="1:43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218"/>
      <c r="J327" s="185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38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</row>
    <row r="328" spans="1:43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218"/>
      <c r="J328" s="185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38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</row>
    <row r="329" spans="1:43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218"/>
      <c r="J329" s="185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38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</row>
    <row r="330" spans="1:43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218"/>
      <c r="J330" s="185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38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</row>
    <row r="331" spans="1:43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218"/>
      <c r="J331" s="185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38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</row>
    <row r="332" spans="1:43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218"/>
      <c r="J332" s="185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38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</row>
    <row r="333" spans="1:43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218"/>
      <c r="J333" s="185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38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</row>
    <row r="334" spans="1:43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218"/>
      <c r="J334" s="185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38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</row>
    <row r="335" spans="1:43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218"/>
      <c r="J335" s="185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38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</row>
    <row r="336" spans="1:43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218"/>
      <c r="J336" s="185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38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</row>
    <row r="337" spans="1:43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218"/>
      <c r="J337" s="185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38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</row>
    <row r="338" spans="1:43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218"/>
      <c r="J338" s="185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38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</row>
    <row r="339" spans="1:43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218"/>
      <c r="J339" s="185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38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</row>
    <row r="340" spans="1:43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218"/>
      <c r="J340" s="185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38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</row>
    <row r="341" spans="1:43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218"/>
      <c r="J341" s="185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38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</row>
    <row r="342" spans="1:43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218"/>
      <c r="J342" s="185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38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</row>
    <row r="343" spans="1:43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218"/>
      <c r="J343" s="185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38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</row>
    <row r="344" spans="1:43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218"/>
      <c r="J344" s="185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38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</row>
    <row r="345" spans="1:43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218"/>
      <c r="J345" s="185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38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</row>
    <row r="346" spans="1:43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218"/>
      <c r="J346" s="185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38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</row>
    <row r="347" spans="1:43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218"/>
      <c r="J347" s="185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38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</row>
    <row r="348" spans="1:43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218"/>
      <c r="J348" s="185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38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</row>
    <row r="349" spans="1:43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218"/>
      <c r="J349" s="185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38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</row>
    <row r="350" spans="1:43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218"/>
      <c r="J350" s="185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38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</row>
    <row r="351" spans="1:43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218"/>
      <c r="J351" s="185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38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</row>
    <row r="352" spans="1:43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218"/>
      <c r="J352" s="185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38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</row>
    <row r="353" spans="1:43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218"/>
      <c r="J353" s="185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38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</row>
    <row r="354" spans="1:43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218"/>
      <c r="J354" s="185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38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</row>
    <row r="355" spans="1:43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218"/>
      <c r="J355" s="185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38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</row>
    <row r="356" spans="1:43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218"/>
      <c r="J356" s="185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38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</row>
    <row r="357" spans="1:43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218"/>
      <c r="J357" s="185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38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</row>
    <row r="358" spans="1:43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218"/>
      <c r="J358" s="185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38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</row>
    <row r="359" spans="1:43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218"/>
      <c r="J359" s="185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38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</row>
    <row r="360" spans="1:43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218"/>
      <c r="J360" s="185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38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</row>
    <row r="361" spans="1:43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218"/>
      <c r="J361" s="185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38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</row>
    <row r="362" spans="1:43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218"/>
      <c r="J362" s="185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38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</row>
    <row r="363" spans="1:43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218"/>
      <c r="J363" s="185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38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</row>
    <row r="364" spans="1:43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218"/>
      <c r="J364" s="185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38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</row>
    <row r="365" spans="1:43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218"/>
      <c r="J365" s="185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38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</row>
    <row r="366" spans="1:43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218"/>
      <c r="J366" s="185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38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</row>
    <row r="367" spans="1:43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218"/>
      <c r="J367" s="185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38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</row>
    <row r="368" spans="1:43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218"/>
      <c r="J368" s="185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38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</row>
    <row r="369" spans="1:43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218"/>
      <c r="J369" s="185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38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</row>
    <row r="370" spans="1:43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218"/>
      <c r="J370" s="185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38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</row>
    <row r="371" spans="1:43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218"/>
      <c r="J371" s="185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38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</row>
    <row r="372" spans="1:43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218"/>
      <c r="J372" s="185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38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</row>
    <row r="373" spans="1:43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218"/>
      <c r="J373" s="185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38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</row>
    <row r="374" spans="1:43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218"/>
      <c r="J374" s="185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38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</row>
    <row r="375" spans="1:43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218"/>
      <c r="J375" s="185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38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</row>
    <row r="376" spans="1:43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218"/>
      <c r="J376" s="185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38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</row>
    <row r="377" spans="1:43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218"/>
      <c r="J377" s="185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38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</row>
    <row r="378" spans="1:43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218"/>
      <c r="J378" s="185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38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</row>
    <row r="379" spans="1:43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218"/>
      <c r="J379" s="185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38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</row>
    <row r="380" spans="1:43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218"/>
      <c r="J380" s="185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38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</row>
    <row r="381" spans="1:43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218"/>
      <c r="J381" s="185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38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</row>
    <row r="382" spans="1:43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218"/>
      <c r="J382" s="185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38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</row>
    <row r="383" spans="1:43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218"/>
      <c r="J383" s="185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38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</row>
    <row r="384" spans="1:43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218"/>
      <c r="J384" s="185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38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</row>
    <row r="385" spans="1:43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218"/>
      <c r="J385" s="185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38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</row>
    <row r="386" spans="1:43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218"/>
      <c r="J386" s="185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38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</row>
    <row r="387" spans="1:43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218"/>
      <c r="J387" s="185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38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</row>
    <row r="388" spans="1:43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218"/>
      <c r="J388" s="185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38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</row>
    <row r="389" spans="1:43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218"/>
      <c r="J389" s="185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38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</row>
    <row r="390" spans="1:43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218"/>
      <c r="J390" s="185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38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</row>
    <row r="391" spans="1:43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218"/>
      <c r="J391" s="185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38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</row>
    <row r="392" spans="1:43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218"/>
      <c r="J392" s="185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38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</row>
    <row r="393" spans="1:43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218"/>
      <c r="J393" s="185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38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</row>
    <row r="394" spans="1:43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218"/>
      <c r="J394" s="185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38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</row>
    <row r="395" spans="1:43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218"/>
      <c r="J395" s="185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38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</row>
    <row r="396" spans="1:43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218"/>
      <c r="J396" s="185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38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</row>
    <row r="397" spans="1:43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218"/>
      <c r="J397" s="185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38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</row>
    <row r="398" spans="1:43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218"/>
      <c r="J398" s="185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38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</row>
    <row r="399" spans="1:43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218"/>
      <c r="J399" s="185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38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</row>
    <row r="400" spans="1:43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218"/>
      <c r="J400" s="185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38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</row>
    <row r="401" spans="1:43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218"/>
      <c r="J401" s="185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38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</row>
    <row r="402" spans="1:43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218"/>
      <c r="J402" s="185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38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</row>
    <row r="403" spans="1:43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218"/>
      <c r="J403" s="185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38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</row>
    <row r="404" spans="1:43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218"/>
      <c r="J404" s="185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38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</row>
    <row r="405" spans="1:43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218"/>
      <c r="J405" s="185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38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</row>
    <row r="406" spans="1:43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218"/>
      <c r="J406" s="185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38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</row>
    <row r="407" spans="1:43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218"/>
      <c r="J407" s="185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38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</row>
    <row r="408" spans="1:43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218"/>
      <c r="J408" s="185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38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</row>
    <row r="409" spans="1:43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218"/>
      <c r="J409" s="185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38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</row>
    <row r="410" spans="1:43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218"/>
      <c r="J410" s="185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38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</row>
    <row r="411" spans="1:43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218"/>
      <c r="J411" s="185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38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</row>
    <row r="412" spans="1:43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218"/>
      <c r="J412" s="185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38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</row>
    <row r="413" spans="1:43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218"/>
      <c r="J413" s="185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38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</row>
    <row r="414" spans="1:43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218"/>
      <c r="J414" s="185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38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</row>
    <row r="415" spans="1:43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218"/>
      <c r="J415" s="185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38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</row>
    <row r="416" spans="1:43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218"/>
      <c r="J416" s="185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38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</row>
    <row r="417" spans="1:43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218"/>
      <c r="J417" s="185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38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</row>
    <row r="418" spans="1:43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218"/>
      <c r="J418" s="185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38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</row>
    <row r="419" spans="1:43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218"/>
      <c r="J419" s="185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38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</row>
    <row r="420" spans="1:43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218"/>
      <c r="J420" s="185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38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</row>
    <row r="421" spans="1:43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218"/>
      <c r="J421" s="185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38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</row>
    <row r="422" spans="1:43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218"/>
      <c r="J422" s="185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38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</row>
    <row r="423" spans="1:43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218"/>
      <c r="J423" s="185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38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</row>
    <row r="424" spans="1:43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218"/>
      <c r="J424" s="185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38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</row>
    <row r="425" spans="1:43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218"/>
      <c r="J425" s="185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38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</row>
    <row r="426" spans="1:43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218"/>
      <c r="J426" s="185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38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</row>
    <row r="427" spans="1:43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218"/>
      <c r="J427" s="185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38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</row>
    <row r="428" spans="1:43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218"/>
      <c r="J428" s="185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38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</row>
    <row r="429" spans="1:43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218"/>
      <c r="J429" s="185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38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</row>
    <row r="430" spans="1:43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218"/>
      <c r="J430" s="185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38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</row>
    <row r="431" spans="1:43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218"/>
      <c r="J431" s="185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38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</row>
    <row r="432" spans="1:43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218"/>
      <c r="J432" s="185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38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</row>
    <row r="433" spans="1:43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218"/>
      <c r="J433" s="185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38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</row>
    <row r="434" spans="1:43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218"/>
      <c r="J434" s="185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38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</row>
    <row r="435" spans="1:43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218"/>
      <c r="J435" s="185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38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</row>
    <row r="436" spans="1:43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218"/>
      <c r="J436" s="185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38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</row>
    <row r="437" spans="1:43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218"/>
      <c r="J437" s="185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38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</row>
    <row r="438" spans="1:43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218"/>
      <c r="J438" s="185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38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</row>
    <row r="439" spans="1:43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218"/>
      <c r="J439" s="185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38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</row>
    <row r="440" spans="1:43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218"/>
      <c r="J440" s="185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38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</row>
    <row r="441" spans="1:43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218"/>
      <c r="J441" s="185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38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</row>
    <row r="442" spans="1:43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218"/>
      <c r="J442" s="185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38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</row>
    <row r="443" spans="1:43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218"/>
      <c r="J443" s="185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38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</row>
    <row r="444" spans="1:43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218"/>
      <c r="J444" s="185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38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</row>
    <row r="445" spans="1:43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218"/>
      <c r="J445" s="185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38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</row>
    <row r="446" spans="1:43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218"/>
      <c r="J446" s="185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38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</row>
    <row r="447" spans="1:43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218"/>
      <c r="J447" s="185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38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</row>
    <row r="448" spans="1:43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218"/>
      <c r="J448" s="185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38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</row>
    <row r="449" spans="1:43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218"/>
      <c r="J449" s="185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38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</row>
    <row r="450" spans="1:43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218"/>
      <c r="J450" s="185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38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</row>
    <row r="451" spans="1:43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218"/>
      <c r="J451" s="185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38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</row>
    <row r="452" spans="1:43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218"/>
      <c r="J452" s="185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38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</row>
    <row r="453" spans="1:43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218"/>
      <c r="J453" s="185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38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</row>
    <row r="454" spans="1:43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218"/>
      <c r="J454" s="185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38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</row>
    <row r="455" spans="1:43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218"/>
      <c r="J455" s="185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38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</row>
    <row r="456" spans="1:43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218"/>
      <c r="J456" s="185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38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</row>
    <row r="457" spans="1:43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218"/>
      <c r="J457" s="185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38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</row>
    <row r="458" spans="1:43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218"/>
      <c r="J458" s="185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38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</row>
    <row r="459" spans="1:43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218"/>
      <c r="J459" s="185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38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</row>
    <row r="460" spans="1:43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218"/>
      <c r="J460" s="185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38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</row>
    <row r="461" spans="1:43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218"/>
      <c r="J461" s="185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38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</row>
    <row r="462" spans="1:43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218"/>
      <c r="J462" s="185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38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</row>
    <row r="463" spans="1:43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218"/>
      <c r="J463" s="185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38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</row>
    <row r="464" spans="1:43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218"/>
      <c r="J464" s="185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38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</row>
    <row r="465" spans="1:43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218"/>
      <c r="J465" s="185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38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</row>
    <row r="466" spans="1:43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218"/>
      <c r="J466" s="185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38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</row>
    <row r="467" spans="1:43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218"/>
      <c r="J467" s="185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38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</row>
    <row r="468" spans="1:43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218"/>
      <c r="J468" s="185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38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</row>
    <row r="469" spans="1:43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218"/>
      <c r="J469" s="185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38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</row>
    <row r="470" spans="1:43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218"/>
      <c r="J470" s="185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38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</row>
    <row r="471" spans="1:43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218"/>
      <c r="J471" s="185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38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</row>
    <row r="472" spans="1:43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218"/>
      <c r="J472" s="185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38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</row>
    <row r="473" spans="1:43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218"/>
      <c r="J473" s="185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38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</row>
    <row r="474" spans="1:43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218"/>
      <c r="J474" s="185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38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</row>
    <row r="475" spans="1:43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218"/>
      <c r="J475" s="185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38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</row>
    <row r="476" spans="1:43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218"/>
      <c r="J476" s="185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38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</row>
    <row r="477" spans="1:43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218"/>
      <c r="J477" s="185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38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</row>
    <row r="478" spans="1:43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218"/>
      <c r="J478" s="185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38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</row>
    <row r="479" spans="1:43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218"/>
      <c r="J479" s="185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38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</row>
    <row r="480" spans="1:43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218"/>
      <c r="J480" s="185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38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</row>
    <row r="481" spans="1:43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218"/>
      <c r="J481" s="185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38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</row>
    <row r="482" spans="1:43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218"/>
      <c r="J482" s="185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38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</row>
    <row r="483" spans="1:43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218"/>
      <c r="J483" s="185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38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</row>
    <row r="484" spans="1:43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218"/>
      <c r="J484" s="185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38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</row>
    <row r="485" spans="1:43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218"/>
      <c r="J485" s="185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38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</row>
    <row r="486" spans="1:43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218"/>
      <c r="J486" s="185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38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</row>
    <row r="487" spans="1:43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218"/>
      <c r="J487" s="185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38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</row>
    <row r="488" spans="1:43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218"/>
      <c r="J488" s="185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38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</row>
    <row r="489" spans="1:43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218"/>
      <c r="J489" s="185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38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</row>
    <row r="490" spans="1:43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218"/>
      <c r="J490" s="185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38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</row>
    <row r="491" spans="1:43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218"/>
      <c r="J491" s="185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38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</row>
    <row r="492" spans="1:43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218"/>
      <c r="J492" s="185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38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</row>
    <row r="493" spans="1:43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218"/>
      <c r="J493" s="185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38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</row>
    <row r="494" spans="1:43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218"/>
      <c r="J494" s="185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38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</row>
    <row r="495" spans="1:43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218"/>
      <c r="J495" s="185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38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</row>
    <row r="496" spans="1:43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218"/>
      <c r="J496" s="185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38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</row>
    <row r="497" spans="1:43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218"/>
      <c r="J497" s="185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38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</row>
    <row r="498" spans="1:43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218"/>
      <c r="J498" s="185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38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</row>
    <row r="499" spans="1:43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218"/>
      <c r="J499" s="185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38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</row>
    <row r="500" spans="1:43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218"/>
      <c r="J500" s="185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38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</row>
    <row r="501" spans="1:43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218"/>
      <c r="J501" s="185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38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</row>
    <row r="502" spans="1:43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218"/>
      <c r="J502" s="185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38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</row>
    <row r="503" spans="1:43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218"/>
      <c r="J503" s="185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38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</row>
    <row r="504" spans="1:43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218"/>
      <c r="J504" s="185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38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</row>
    <row r="505" spans="1:43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218"/>
      <c r="J505" s="185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38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</row>
    <row r="506" spans="1:43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218"/>
      <c r="J506" s="185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38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</row>
    <row r="507" spans="1:43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218"/>
      <c r="J507" s="185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38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</row>
    <row r="508" spans="1:43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218"/>
      <c r="J508" s="185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38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</row>
    <row r="509" spans="1:43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218"/>
      <c r="J509" s="185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38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</row>
    <row r="510" spans="1:43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218"/>
      <c r="J510" s="185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38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</row>
    <row r="511" spans="1:43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218"/>
      <c r="J511" s="185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38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</row>
    <row r="512" spans="1:43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218"/>
      <c r="J512" s="185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38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</row>
    <row r="513" spans="1:43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218"/>
      <c r="J513" s="185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38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</row>
    <row r="514" spans="1:43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218"/>
      <c r="J514" s="185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38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</row>
    <row r="515" spans="1:43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218"/>
      <c r="J515" s="185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38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</row>
    <row r="516" spans="1:43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218"/>
      <c r="J516" s="185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38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</row>
    <row r="517" spans="1:43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218"/>
      <c r="J517" s="185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38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</row>
    <row r="518" spans="1:43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218"/>
      <c r="J518" s="185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38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</row>
    <row r="519" spans="1:43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218"/>
      <c r="J519" s="185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38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</row>
    <row r="520" spans="1:43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218"/>
      <c r="J520" s="185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38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</row>
    <row r="521" spans="1:43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218"/>
      <c r="J521" s="185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38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</row>
    <row r="522" spans="1:43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218"/>
      <c r="J522" s="185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38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</row>
    <row r="523" spans="1:43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218"/>
      <c r="J523" s="185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38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</row>
    <row r="524" spans="1:43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218"/>
      <c r="J524" s="185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38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</row>
    <row r="525" spans="1:43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218"/>
      <c r="J525" s="185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38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</row>
    <row r="526" spans="1:43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218"/>
      <c r="J526" s="185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38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</row>
    <row r="527" spans="1:43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218"/>
      <c r="J527" s="185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38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</row>
    <row r="528" spans="1:43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218"/>
      <c r="J528" s="185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38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</row>
    <row r="529" spans="1:43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218"/>
      <c r="J529" s="185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38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</row>
    <row r="530" spans="1:43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218"/>
      <c r="J530" s="185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38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</row>
    <row r="531" spans="1:43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218"/>
      <c r="J531" s="185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38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</row>
    <row r="532" spans="1:43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218"/>
      <c r="J532" s="185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38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</row>
    <row r="533" spans="1:43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218"/>
      <c r="J533" s="185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38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</row>
    <row r="534" spans="1:43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218"/>
      <c r="J534" s="185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38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</row>
    <row r="535" spans="1:43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218"/>
      <c r="J535" s="185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38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</row>
    <row r="536" spans="1:43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218"/>
      <c r="J536" s="185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38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</row>
    <row r="537" spans="1:43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218"/>
      <c r="J537" s="185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38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</row>
    <row r="538" spans="1:43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218"/>
      <c r="J538" s="185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38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</row>
    <row r="539" spans="1:43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218"/>
      <c r="J539" s="185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38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</row>
    <row r="540" spans="1:43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218"/>
      <c r="J540" s="185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38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</row>
    <row r="541" spans="1:43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218"/>
      <c r="J541" s="185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38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</row>
    <row r="542" spans="1:43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218"/>
      <c r="J542" s="185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38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</row>
    <row r="543" spans="1:43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218"/>
      <c r="J543" s="185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38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</row>
    <row r="544" spans="1:43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218"/>
      <c r="J544" s="185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38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</row>
    <row r="545" spans="1:43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218"/>
      <c r="J545" s="185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38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</row>
    <row r="546" spans="1:43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218"/>
      <c r="J546" s="185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38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</row>
    <row r="547" spans="1:43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218"/>
      <c r="J547" s="185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38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</row>
    <row r="548" spans="1:43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218"/>
      <c r="J548" s="185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38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</row>
    <row r="549" spans="1:43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218"/>
      <c r="J549" s="185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38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</row>
    <row r="550" spans="1:43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218"/>
      <c r="J550" s="185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38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</row>
    <row r="551" spans="1:43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218"/>
      <c r="J551" s="185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38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</row>
    <row r="552" spans="1:43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218"/>
      <c r="J552" s="185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38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</row>
    <row r="553" spans="1:43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218"/>
      <c r="J553" s="185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38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</row>
    <row r="554" spans="1:43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218"/>
      <c r="J554" s="185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38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</row>
    <row r="555" spans="1:43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218"/>
      <c r="J555" s="185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38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</row>
    <row r="556" spans="1:43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218"/>
      <c r="J556" s="185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38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</row>
    <row r="557" spans="1:43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218"/>
      <c r="J557" s="185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38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</row>
    <row r="558" spans="1:43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218"/>
      <c r="J558" s="185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38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</row>
    <row r="559" spans="1:43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218"/>
      <c r="J559" s="185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38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</row>
    <row r="560" spans="1:43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218"/>
      <c r="J560" s="185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38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</row>
    <row r="561" spans="1:43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218"/>
      <c r="J561" s="185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38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</row>
    <row r="562" spans="1:43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218"/>
      <c r="J562" s="185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38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</row>
    <row r="563" spans="1:43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218"/>
      <c r="J563" s="185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38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</row>
    <row r="564" spans="1:43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218"/>
      <c r="J564" s="185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38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</row>
    <row r="565" spans="1:43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218"/>
      <c r="J565" s="185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38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</row>
    <row r="566" spans="1:43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218"/>
      <c r="J566" s="185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38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</row>
    <row r="567" spans="1:43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218"/>
      <c r="J567" s="185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38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</row>
    <row r="568" spans="1:43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218"/>
      <c r="J568" s="185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38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</row>
    <row r="569" spans="1:43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218"/>
      <c r="J569" s="185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38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</row>
    <row r="570" spans="1:43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218"/>
      <c r="J570" s="185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38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</row>
    <row r="571" spans="1:43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218"/>
      <c r="J571" s="185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38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</row>
    <row r="572" spans="1:43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218"/>
      <c r="J572" s="185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38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</row>
    <row r="573" spans="1:43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218"/>
      <c r="J573" s="185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38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</row>
    <row r="574" spans="1:43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218"/>
      <c r="J574" s="185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38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</row>
    <row r="575" spans="1:43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218"/>
      <c r="J575" s="185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38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</row>
    <row r="576" spans="1:43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218"/>
      <c r="J576" s="185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38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</row>
    <row r="577" spans="1:43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218"/>
      <c r="J577" s="185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38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</row>
    <row r="578" spans="1:43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218"/>
      <c r="J578" s="185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38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</row>
    <row r="579" spans="1:43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218"/>
      <c r="J579" s="185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38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</row>
    <row r="580" spans="1:43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218"/>
      <c r="J580" s="185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38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</row>
    <row r="581" spans="1:43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218"/>
      <c r="J581" s="185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38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</row>
    <row r="582" spans="1:43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218"/>
      <c r="J582" s="185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38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</row>
    <row r="583" spans="1:43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218"/>
      <c r="J583" s="185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38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</row>
    <row r="584" spans="1:43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218"/>
      <c r="J584" s="185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38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</row>
    <row r="585" spans="1:43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218"/>
      <c r="J585" s="185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38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</row>
    <row r="586" spans="1:43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218"/>
      <c r="J586" s="185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38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</row>
    <row r="587" spans="1:43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218"/>
      <c r="J587" s="185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38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</row>
    <row r="588" spans="1:43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218"/>
      <c r="J588" s="185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38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</row>
    <row r="589" spans="1:43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218"/>
      <c r="J589" s="185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38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</row>
    <row r="590" spans="1:43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218"/>
      <c r="J590" s="185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38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</row>
    <row r="591" spans="1:43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218"/>
      <c r="J591" s="185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38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</row>
    <row r="592" spans="1:43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218"/>
      <c r="J592" s="185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38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</row>
    <row r="593" spans="1:43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218"/>
      <c r="J593" s="185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38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</row>
    <row r="594" spans="1:43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218"/>
      <c r="J594" s="185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38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</row>
    <row r="595" spans="1:43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218"/>
      <c r="J595" s="185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38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</row>
    <row r="596" spans="1:43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218"/>
      <c r="J596" s="185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38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</row>
    <row r="597" spans="1:43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218"/>
      <c r="J597" s="185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38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</row>
    <row r="598" spans="1:43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218"/>
      <c r="J598" s="185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38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</row>
    <row r="599" spans="1:43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218"/>
      <c r="J599" s="185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38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</row>
    <row r="600" spans="1:43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218"/>
      <c r="J600" s="185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38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</row>
    <row r="601" spans="1:43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218"/>
      <c r="J601" s="185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38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</row>
    <row r="602" spans="1:43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218"/>
      <c r="J602" s="185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38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</row>
    <row r="603" spans="1:43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218"/>
      <c r="J603" s="185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38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</row>
    <row r="604" spans="1:43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218"/>
      <c r="J604" s="185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38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</row>
    <row r="605" spans="1:43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218"/>
      <c r="J605" s="185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38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</row>
    <row r="606" spans="1:43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218"/>
      <c r="J606" s="185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38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</row>
    <row r="607" spans="1:43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218"/>
      <c r="J607" s="185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38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</row>
    <row r="608" spans="1:43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218"/>
      <c r="J608" s="185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38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</row>
    <row r="609" spans="1:43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218"/>
      <c r="J609" s="185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38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</row>
    <row r="610" spans="1:43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218"/>
      <c r="J610" s="185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38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</row>
    <row r="611" spans="1:43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218"/>
      <c r="J611" s="185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38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</row>
    <row r="612" spans="1:43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218"/>
      <c r="J612" s="185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38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</row>
    <row r="613" spans="1:43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218"/>
      <c r="J613" s="185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38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</row>
    <row r="614" spans="1:43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218"/>
      <c r="J614" s="185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38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</row>
    <row r="615" spans="1:43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218"/>
      <c r="J615" s="185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38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</row>
    <row r="616" spans="1:43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218"/>
      <c r="J616" s="185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38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</row>
    <row r="617" spans="1:43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218"/>
      <c r="J617" s="185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38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</row>
    <row r="618" spans="1:43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218"/>
      <c r="J618" s="185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38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</row>
    <row r="619" spans="1:43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218"/>
      <c r="J619" s="185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38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</row>
    <row r="620" spans="1:43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218"/>
      <c r="J620" s="185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38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</row>
    <row r="621" spans="1:43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218"/>
      <c r="J621" s="185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38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</row>
    <row r="622" spans="1:43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218"/>
      <c r="J622" s="185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38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</row>
    <row r="623" spans="1:43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218"/>
      <c r="J623" s="185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38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</row>
    <row r="624" spans="1:43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218"/>
      <c r="J624" s="185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38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</row>
    <row r="625" spans="1:43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218"/>
      <c r="J625" s="185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38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</row>
    <row r="626" spans="1:43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218"/>
      <c r="J626" s="185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38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</row>
    <row r="627" spans="1:43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218"/>
      <c r="J627" s="185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38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</row>
    <row r="628" spans="1:43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218"/>
      <c r="J628" s="185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38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</row>
    <row r="629" spans="1:43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218"/>
      <c r="J629" s="185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38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</row>
    <row r="630" spans="1:43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218"/>
      <c r="J630" s="185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38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</row>
    <row r="631" spans="1:43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218"/>
      <c r="J631" s="185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38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</row>
    <row r="632" spans="1:43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218"/>
      <c r="J632" s="185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38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</row>
    <row r="633" spans="1:43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218"/>
      <c r="J633" s="185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38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</row>
    <row r="634" spans="1:43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218"/>
      <c r="J634" s="185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38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</row>
    <row r="635" spans="1:43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218"/>
      <c r="J635" s="185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38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</row>
    <row r="636" spans="1:43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218"/>
      <c r="J636" s="185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38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</row>
    <row r="637" spans="1:43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218"/>
      <c r="J637" s="185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38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</row>
    <row r="638" spans="1:43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218"/>
      <c r="J638" s="185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38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</row>
    <row r="639" spans="1:43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218"/>
      <c r="J639" s="185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38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</row>
    <row r="640" spans="1:43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218"/>
      <c r="J640" s="185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38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</row>
    <row r="641" spans="1:43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218"/>
      <c r="J641" s="185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38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</row>
    <row r="642" spans="1:43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218"/>
      <c r="J642" s="185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38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</row>
    <row r="643" spans="1:43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218"/>
      <c r="J643" s="185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38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</row>
    <row r="644" spans="1:43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218"/>
      <c r="J644" s="185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38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</row>
    <row r="645" spans="1:43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218"/>
      <c r="J645" s="185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38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</row>
    <row r="646" spans="1:43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218"/>
      <c r="J646" s="185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38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</row>
    <row r="647" spans="1:43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218"/>
      <c r="J647" s="185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38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</row>
    <row r="648" spans="1:43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218"/>
      <c r="J648" s="185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38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</row>
    <row r="649" spans="1:43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218"/>
      <c r="J649" s="185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38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</row>
    <row r="650" spans="1:43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218"/>
      <c r="J650" s="185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38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</row>
    <row r="651" spans="1:43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218"/>
      <c r="J651" s="185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38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</row>
    <row r="652" spans="1:43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218"/>
      <c r="J652" s="185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38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</row>
    <row r="653" spans="1:43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218"/>
      <c r="J653" s="185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38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</row>
    <row r="654" spans="1:43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218"/>
      <c r="J654" s="185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38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</row>
    <row r="655" spans="1:43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218"/>
      <c r="J655" s="185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38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</row>
    <row r="656" spans="1:43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218"/>
      <c r="J656" s="185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38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</row>
    <row r="657" spans="1:43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218"/>
      <c r="J657" s="185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38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</row>
    <row r="658" spans="1:43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218"/>
      <c r="J658" s="185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38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</row>
    <row r="659" spans="1:43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218"/>
      <c r="J659" s="185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38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</row>
    <row r="660" spans="1:43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218"/>
      <c r="J660" s="185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38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</row>
    <row r="661" spans="1:43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218"/>
      <c r="J661" s="185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38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</row>
    <row r="662" spans="1:43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218"/>
      <c r="J662" s="185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38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</row>
    <row r="663" spans="1:43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218"/>
      <c r="J663" s="185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38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</row>
    <row r="664" spans="1:43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218"/>
      <c r="J664" s="185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38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</row>
    <row r="665" spans="1:43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218"/>
      <c r="J665" s="185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38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</row>
    <row r="666" spans="1:43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218"/>
      <c r="J666" s="185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38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</row>
    <row r="667" spans="1:43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218"/>
      <c r="J667" s="185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38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</row>
    <row r="668" spans="1:43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218"/>
      <c r="J668" s="185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38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</row>
    <row r="669" spans="1:43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218"/>
      <c r="J669" s="185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38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</row>
    <row r="670" spans="1:43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218"/>
      <c r="J670" s="185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38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</row>
    <row r="671" spans="1:43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218"/>
      <c r="J671" s="185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38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</row>
    <row r="672" spans="1:43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218"/>
      <c r="J672" s="185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38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</row>
    <row r="673" spans="1:43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218"/>
      <c r="J673" s="185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38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</row>
    <row r="674" spans="1:43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218"/>
      <c r="J674" s="185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38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</row>
    <row r="675" spans="1:43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218"/>
      <c r="J675" s="185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38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</row>
    <row r="676" spans="1:43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218"/>
      <c r="J676" s="185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38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</row>
    <row r="677" spans="1:43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218"/>
      <c r="J677" s="185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38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</row>
    <row r="678" spans="1:43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218"/>
      <c r="J678" s="185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38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</row>
    <row r="679" spans="1:43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218"/>
      <c r="J679" s="185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38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</row>
    <row r="680" spans="1:43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218"/>
      <c r="J680" s="185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38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</row>
    <row r="681" spans="1:43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218"/>
      <c r="J681" s="185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38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</row>
    <row r="682" spans="1:43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218"/>
      <c r="J682" s="185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38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</row>
    <row r="683" spans="1:43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218"/>
      <c r="J683" s="185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38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</row>
    <row r="684" spans="1:43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218"/>
      <c r="J684" s="185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38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</row>
    <row r="685" spans="1:43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218"/>
      <c r="J685" s="185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38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</row>
    <row r="686" spans="1:43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218"/>
      <c r="J686" s="185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38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</row>
    <row r="687" spans="1:43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218"/>
      <c r="J687" s="185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38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</row>
    <row r="688" spans="1:43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218"/>
      <c r="J688" s="185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38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</row>
    <row r="689" spans="1:43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218"/>
      <c r="J689" s="185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38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</row>
    <row r="690" spans="1:43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218"/>
      <c r="J690" s="185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38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</row>
    <row r="691" spans="1:43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218"/>
      <c r="J691" s="185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38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</row>
    <row r="692" spans="1:43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218"/>
      <c r="J692" s="185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38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</row>
    <row r="693" spans="1:43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218"/>
      <c r="J693" s="185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38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</row>
    <row r="694" spans="1:43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218"/>
      <c r="J694" s="185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38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</row>
    <row r="695" spans="1:43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218"/>
      <c r="J695" s="185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38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</row>
    <row r="696" spans="1:43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218"/>
      <c r="J696" s="185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38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</row>
    <row r="697" spans="1:43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218"/>
      <c r="J697" s="185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38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</row>
    <row r="698" spans="1:43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218"/>
      <c r="J698" s="185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38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</row>
    <row r="699" spans="1:43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218"/>
      <c r="J699" s="185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38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</row>
    <row r="700" spans="1:43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218"/>
      <c r="J700" s="185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38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</row>
    <row r="701" spans="1:43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218"/>
      <c r="J701" s="185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38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</row>
    <row r="702" spans="1:43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218"/>
      <c r="J702" s="185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38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</row>
    <row r="703" spans="1:43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218"/>
      <c r="J703" s="185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38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</row>
    <row r="704" spans="1:43" ht="15.5" x14ac:dyDescent="0.35">
      <c r="A704" s="186"/>
      <c r="I704" s="218"/>
      <c r="J704" s="186"/>
      <c r="AD704" s="107"/>
      <c r="AE704" s="107"/>
      <c r="AF704" s="138"/>
      <c r="AG704" s="107"/>
    </row>
    <row r="705" spans="1:32" ht="15.5" x14ac:dyDescent="0.35">
      <c r="A705" s="186"/>
      <c r="I705" s="218"/>
      <c r="J705" s="186"/>
      <c r="AF705" s="187"/>
    </row>
    <row r="706" spans="1:32" ht="15.5" x14ac:dyDescent="0.35">
      <c r="A706" s="186"/>
      <c r="I706" s="218"/>
      <c r="J706" s="186"/>
      <c r="AF706" s="187"/>
    </row>
    <row r="707" spans="1:32" ht="15.5" x14ac:dyDescent="0.35">
      <c r="A707" s="186"/>
      <c r="I707" s="218"/>
      <c r="J707" s="186"/>
      <c r="AF707" s="187"/>
    </row>
    <row r="708" spans="1:32" ht="15.5" x14ac:dyDescent="0.35">
      <c r="A708" s="186"/>
      <c r="I708" s="218"/>
      <c r="J708" s="186"/>
      <c r="AF708" s="187"/>
    </row>
    <row r="709" spans="1:32" ht="15.5" x14ac:dyDescent="0.35">
      <c r="A709" s="186"/>
      <c r="I709" s="218"/>
      <c r="J709" s="186"/>
      <c r="AF709" s="187"/>
    </row>
    <row r="710" spans="1:32" ht="15.5" x14ac:dyDescent="0.35">
      <c r="A710" s="186"/>
      <c r="I710" s="218"/>
      <c r="J710" s="186"/>
      <c r="AF710" s="187"/>
    </row>
    <row r="711" spans="1:32" ht="15.5" x14ac:dyDescent="0.35">
      <c r="A711" s="186"/>
      <c r="I711" s="218"/>
      <c r="J711" s="186"/>
      <c r="AF711" s="187"/>
    </row>
    <row r="712" spans="1:32" ht="15.5" x14ac:dyDescent="0.35">
      <c r="A712" s="186"/>
      <c r="I712" s="218"/>
      <c r="J712" s="186"/>
      <c r="AF712" s="187"/>
    </row>
    <row r="713" spans="1:32" ht="15.5" x14ac:dyDescent="0.35">
      <c r="A713" s="186"/>
      <c r="I713" s="218"/>
      <c r="J713" s="186"/>
      <c r="AF713" s="187"/>
    </row>
    <row r="714" spans="1:32" ht="15.5" x14ac:dyDescent="0.35">
      <c r="A714" s="186"/>
      <c r="I714" s="218"/>
      <c r="J714" s="186"/>
      <c r="AF714" s="187"/>
    </row>
    <row r="715" spans="1:32" ht="15.5" x14ac:dyDescent="0.35">
      <c r="A715" s="186"/>
      <c r="I715" s="218"/>
      <c r="J715" s="186"/>
      <c r="AF715" s="187"/>
    </row>
    <row r="716" spans="1:32" ht="15.5" x14ac:dyDescent="0.35">
      <c r="A716" s="186"/>
      <c r="I716" s="218"/>
      <c r="J716" s="186"/>
      <c r="AF716" s="187"/>
    </row>
    <row r="717" spans="1:32" ht="15.5" x14ac:dyDescent="0.35">
      <c r="A717" s="186"/>
      <c r="I717" s="218"/>
      <c r="J717" s="186"/>
      <c r="AF717" s="187"/>
    </row>
    <row r="718" spans="1:32" ht="15.5" x14ac:dyDescent="0.35">
      <c r="A718" s="186"/>
      <c r="I718" s="218"/>
      <c r="J718" s="186"/>
      <c r="AF718" s="187"/>
    </row>
    <row r="719" spans="1:32" ht="15.5" x14ac:dyDescent="0.35">
      <c r="A719" s="186"/>
      <c r="I719" s="218"/>
      <c r="J719" s="186"/>
      <c r="AF719" s="187"/>
    </row>
    <row r="720" spans="1:32" ht="15.5" x14ac:dyDescent="0.35">
      <c r="A720" s="186"/>
      <c r="I720" s="218"/>
      <c r="J720" s="186"/>
      <c r="AF720" s="187"/>
    </row>
    <row r="721" spans="1:32" ht="15.5" x14ac:dyDescent="0.35">
      <c r="A721" s="186"/>
      <c r="I721" s="218"/>
      <c r="J721" s="186"/>
      <c r="AF721" s="187"/>
    </row>
    <row r="722" spans="1:32" ht="15.5" x14ac:dyDescent="0.35">
      <c r="A722" s="186"/>
      <c r="I722" s="218"/>
      <c r="J722" s="186"/>
      <c r="AF722" s="187"/>
    </row>
    <row r="723" spans="1:32" ht="15.5" x14ac:dyDescent="0.35">
      <c r="A723" s="186"/>
      <c r="I723" s="218"/>
      <c r="J723" s="186"/>
      <c r="AF723" s="187"/>
    </row>
  </sheetData>
  <mergeCells count="10">
    <mergeCell ref="B1:G1"/>
    <mergeCell ref="I1:I2"/>
    <mergeCell ref="J1:AB2"/>
    <mergeCell ref="K3:L3"/>
    <mergeCell ref="M3:N3"/>
    <mergeCell ref="O3:P3"/>
    <mergeCell ref="Q3:R3"/>
    <mergeCell ref="S3:T3"/>
    <mergeCell ref="U3:V3"/>
    <mergeCell ref="X3:Y3"/>
  </mergeCells>
  <conditionalFormatting sqref="P4:P12">
    <cfRule type="notContainsBlanks" dxfId="77" priority="1">
      <formula>LEN(TRIM(P4))&gt;0</formula>
    </cfRule>
  </conditionalFormatting>
  <conditionalFormatting sqref="R4:R12">
    <cfRule type="notContainsBlanks" dxfId="76" priority="2">
      <formula>LEN(TRIM(R4))&gt;0</formula>
    </cfRule>
  </conditionalFormatting>
  <conditionalFormatting sqref="T4:T12">
    <cfRule type="notContainsBlanks" dxfId="75" priority="3">
      <formula>LEN(TRIM(T4))&gt;0</formula>
    </cfRule>
  </conditionalFormatting>
  <conditionalFormatting sqref="V4:V12">
    <cfRule type="notContainsBlanks" dxfId="74" priority="4">
      <formula>LEN(TRIM(V4))&gt;0</formula>
    </cfRule>
  </conditionalFormatting>
  <conditionalFormatting sqref="W4:W12">
    <cfRule type="notContainsBlanks" dxfId="73" priority="5">
      <formula>LEN(TRIM(W4))&gt;0</formula>
    </cfRule>
  </conditionalFormatting>
  <conditionalFormatting sqref="AE5:AE12">
    <cfRule type="containsBlanks" dxfId="72" priority="6">
      <formula>LEN(TRIM(AE5))=0</formula>
    </cfRule>
  </conditionalFormatting>
  <conditionalFormatting sqref="AE5:AE12">
    <cfRule type="beginsWith" dxfId="71" priority="7" operator="beginsWith" text="Front">
      <formula>LEFT((AE5),LEN("Front"))=("Front")</formula>
    </cfRule>
  </conditionalFormatting>
  <conditionalFormatting sqref="AE5:AE12">
    <cfRule type="beginsWith" dxfId="70" priority="8" operator="beginsWith" text="Intake">
      <formula>LEFT((AE5),LEN("Intake"))=("Intake")</formula>
    </cfRule>
  </conditionalFormatting>
  <conditionalFormatting sqref="AE5:AE12">
    <cfRule type="beginsWith" dxfId="69" priority="9" operator="beginsWith" text="HP">
      <formula>LEFT((AE5),LEN("HP"))=("HP")</formula>
    </cfRule>
  </conditionalFormatting>
  <conditionalFormatting sqref="AE5:AE12">
    <cfRule type="beginsWith" dxfId="68" priority="10" operator="beginsWith" text="Peer">
      <formula>LEFT((AE5),LEN("Peer"))=("Peer")</formula>
    </cfRule>
  </conditionalFormatting>
  <conditionalFormatting sqref="L4:L12">
    <cfRule type="notContainsBlanks" dxfId="67" priority="11">
      <formula>LEN(TRIM(L4))&gt;0</formula>
    </cfRule>
  </conditionalFormatting>
  <conditionalFormatting sqref="N4:N12">
    <cfRule type="notContainsBlanks" dxfId="66" priority="12">
      <formula>LEN(TRIM(N4))&gt;0</formula>
    </cfRule>
  </conditionalFormatting>
  <conditionalFormatting sqref="Y4:Y12">
    <cfRule type="notContainsBlanks" dxfId="65" priority="13">
      <formula>LEN(TRIM(Y4))&gt;0</formula>
    </cfRule>
  </conditionalFormatting>
  <dataValidations count="3">
    <dataValidation type="list" allowBlank="1" showErrorMessage="1" sqref="B4:G12" xr:uid="{8B78D973-E2FC-4ECA-ABA1-16C377605259}">
      <formula1>"1,2,3,4,5,6,7,8,9,10"</formula1>
    </dataValidation>
    <dataValidation type="list" allowBlank="1" showErrorMessage="1" sqref="I4:I12" xr:uid="{FB986F90-C478-4105-9F30-EBCB61A2623F}">
      <formula1>"Albanian,Amharic,Arabic,Bengali,Bosnian,Burmese,Cambodian,cantonese,Chuukese,Dari,Farsi,French,Gujarati,Haitian Creole,Hakha-Chin,Hindi,Hmong,Japanese,Karen,Kimyarwanda,Korean,Mandarin,Nepali,Oromo,Pashto,Polish,Portuguese,Punjabi,Rohingya,Russian,Somali,"&amp;"Spanish,Swahili,Tagalog,Tigrinya,Turkish,Ukrainian,Urdu,Vietnamese"</formula1>
    </dataValidation>
    <dataValidation type="list" allowBlank="1" showErrorMessage="1" sqref="W4:W12" xr:uid="{8951A03A-D223-4C73-9EA1-D7E65076EA56}">
      <formula1>$AD$5:$AD$12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E649E-4F79-45BF-89A8-5A9947423D9D}">
  <dimension ref="A1:AQ779"/>
  <sheetViews>
    <sheetView topLeftCell="A36" workbookViewId="0">
      <selection activeCell="J46" sqref="J46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3.7265625" style="106" bestFit="1" customWidth="1"/>
    <col min="8" max="8" width="13.6328125" style="106" bestFit="1" customWidth="1"/>
    <col min="9" max="9" width="12" style="106" bestFit="1" customWidth="1"/>
    <col min="10" max="10" width="36.7265625" style="106" bestFit="1" customWidth="1"/>
    <col min="11" max="11" width="7.81640625" style="106" bestFit="1" customWidth="1"/>
    <col min="12" max="12" width="13.1796875" style="106" bestFit="1" customWidth="1"/>
    <col min="13" max="13" width="7.81640625" style="106" bestFit="1" customWidth="1"/>
    <col min="14" max="14" width="13.1796875" style="106" bestFit="1" customWidth="1"/>
    <col min="15" max="15" width="7.81640625" style="106" bestFit="1" customWidth="1"/>
    <col min="16" max="16" width="13.1796875" style="106" bestFit="1" customWidth="1"/>
    <col min="17" max="17" width="7.81640625" style="106" bestFit="1" customWidth="1"/>
    <col min="18" max="18" width="7.36328125" style="106" customWidth="1"/>
    <col min="19" max="19" width="7.81640625" style="106" bestFit="1" customWidth="1"/>
    <col min="20" max="20" width="7.26953125" style="106" customWidth="1"/>
    <col min="21" max="21" width="7.81640625" style="106" bestFit="1" customWidth="1"/>
    <col min="22" max="22" width="13.1796875" style="106" bestFit="1" customWidth="1"/>
    <col min="23" max="23" width="13.453125" style="106" bestFit="1" customWidth="1"/>
    <col min="24" max="24" width="7.81640625" style="106" bestFit="1" customWidth="1"/>
    <col min="25" max="25" width="13.1796875" style="106" bestFit="1" customWidth="1"/>
    <col min="26" max="26" width="11.26953125" style="106" bestFit="1" customWidth="1"/>
    <col min="27" max="27" width="12.26953125" style="106" bestFit="1" customWidth="1"/>
    <col min="28" max="28" width="10.26953125" style="106" bestFit="1" customWidth="1"/>
    <col min="29" max="29" width="2.36328125" style="106" customWidth="1"/>
    <col min="30" max="30" width="12.36328125" style="106" bestFit="1" customWidth="1"/>
    <col min="31" max="31" width="12.1796875" style="106" bestFit="1" customWidth="1"/>
    <col min="32" max="32" width="18.1796875" style="106" bestFit="1" customWidth="1"/>
    <col min="33" max="33" width="14.81640625" style="106" bestFit="1" customWidth="1"/>
    <col min="34" max="16384" width="12.6328125" style="106"/>
  </cols>
  <sheetData>
    <row r="1" spans="1:43" ht="48" customHeight="1" x14ac:dyDescent="0.35">
      <c r="A1" s="135"/>
      <c r="B1" s="197" t="s">
        <v>0</v>
      </c>
      <c r="C1" s="90"/>
      <c r="D1" s="90"/>
      <c r="E1" s="90"/>
      <c r="F1" s="90"/>
      <c r="G1" s="91"/>
      <c r="H1" s="198" t="s">
        <v>1</v>
      </c>
      <c r="I1" s="199"/>
      <c r="J1" s="200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07"/>
      <c r="AD1" s="107"/>
      <c r="AE1" s="107"/>
      <c r="AF1" s="138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ht="18.5" x14ac:dyDescent="0.45">
      <c r="A2" s="139"/>
      <c r="B2" s="201">
        <f>SUM(B4:B40)</f>
        <v>13</v>
      </c>
      <c r="C2" s="202">
        <f>SUM(C4:C40)</f>
        <v>8</v>
      </c>
      <c r="D2" s="203">
        <f>SUM(D4:D40)</f>
        <v>7</v>
      </c>
      <c r="E2" s="203">
        <f>SUM(E4:E40)</f>
        <v>14</v>
      </c>
      <c r="F2" s="203">
        <f>SUM(F4:F40)</f>
        <v>10</v>
      </c>
      <c r="G2" s="203">
        <f>SUM(G4:G40)</f>
        <v>0</v>
      </c>
      <c r="H2" s="204">
        <f>B2+C2+D2+(E2/2)</f>
        <v>35</v>
      </c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44"/>
      <c r="AD2" s="144"/>
      <c r="AE2" s="145"/>
      <c r="AF2" s="138"/>
      <c r="AG2" s="145"/>
      <c r="AH2" s="107"/>
      <c r="AI2" s="107"/>
      <c r="AJ2" s="107"/>
      <c r="AK2" s="107"/>
      <c r="AL2" s="107"/>
      <c r="AM2" s="107"/>
      <c r="AN2" s="107"/>
      <c r="AO2" s="107"/>
      <c r="AP2" s="107"/>
    </row>
    <row r="3" spans="1:43" ht="51.75" customHeight="1" x14ac:dyDescent="0.35">
      <c r="A3" s="146"/>
      <c r="B3" s="205" t="s">
        <v>3</v>
      </c>
      <c r="C3" s="206" t="s">
        <v>4</v>
      </c>
      <c r="D3" s="206" t="s">
        <v>5</v>
      </c>
      <c r="E3" s="206" t="s">
        <v>6</v>
      </c>
      <c r="F3" s="206" t="s">
        <v>7</v>
      </c>
      <c r="G3" s="207" t="s">
        <v>435</v>
      </c>
      <c r="H3" s="208" t="s">
        <v>9</v>
      </c>
      <c r="I3" s="209" t="s">
        <v>436</v>
      </c>
      <c r="J3" s="209" t="s">
        <v>437</v>
      </c>
      <c r="K3" s="97" t="s">
        <v>11</v>
      </c>
      <c r="L3" s="88"/>
      <c r="M3" s="210" t="s">
        <v>12</v>
      </c>
      <c r="N3" s="88"/>
      <c r="O3" s="99" t="s">
        <v>13</v>
      </c>
      <c r="P3" s="88"/>
      <c r="Q3" s="100" t="s">
        <v>14</v>
      </c>
      <c r="R3" s="88"/>
      <c r="S3" s="87" t="s">
        <v>15</v>
      </c>
      <c r="T3" s="88"/>
      <c r="U3" s="89" t="s">
        <v>16</v>
      </c>
      <c r="V3" s="88"/>
      <c r="W3" s="152" t="s">
        <v>17</v>
      </c>
      <c r="X3" s="101" t="s">
        <v>18</v>
      </c>
      <c r="Y3" s="96"/>
      <c r="Z3" s="153" t="s">
        <v>19</v>
      </c>
      <c r="AA3" s="154" t="s">
        <v>20</v>
      </c>
      <c r="AB3" s="155" t="s">
        <v>21</v>
      </c>
      <c r="AC3" s="156"/>
      <c r="AD3" s="144"/>
      <c r="AE3" s="145"/>
      <c r="AF3" s="138"/>
      <c r="AG3" s="145"/>
      <c r="AH3" s="107"/>
      <c r="AI3" s="107"/>
      <c r="AJ3" s="107"/>
      <c r="AK3" s="107"/>
      <c r="AL3" s="107"/>
      <c r="AM3" s="107"/>
      <c r="AN3" s="107"/>
      <c r="AO3" s="107"/>
      <c r="AP3" s="107"/>
    </row>
    <row r="4" spans="1:43" ht="30" customHeight="1" x14ac:dyDescent="0.45">
      <c r="A4" s="157"/>
      <c r="B4" s="158"/>
      <c r="C4" s="158">
        <v>1</v>
      </c>
      <c r="D4" s="158"/>
      <c r="E4" s="158"/>
      <c r="F4" s="158"/>
      <c r="G4" s="158"/>
      <c r="H4" s="159" t="s">
        <v>450</v>
      </c>
      <c r="I4" s="211"/>
      <c r="J4" s="160"/>
      <c r="K4" s="108" t="b">
        <v>1</v>
      </c>
      <c r="L4" s="109">
        <f t="shared" ref="L4:L40" ca="1" si="0">IF(K4=TRUE,IF(L4&lt;&gt;"",L4,NOW()),"")</f>
        <v>45684.334560000003</v>
      </c>
      <c r="M4" s="108" t="b">
        <v>1</v>
      </c>
      <c r="N4" s="109">
        <f t="shared" ref="N4:N40" ca="1" si="1">IF(M4=TRUE,IF(N4&lt;&gt;"",N4,NOW()),"")</f>
        <v>45684.337220000001</v>
      </c>
      <c r="O4" s="108" t="b">
        <v>1</v>
      </c>
      <c r="P4" s="109">
        <f t="shared" ref="P4:P40" ca="1" si="2">IF(O4=TRUE,IF(P4&lt;&gt;"",P4,NOW()),"")</f>
        <v>45684.33627</v>
      </c>
      <c r="Q4" s="108" t="b">
        <v>0</v>
      </c>
      <c r="R4" s="109" t="str">
        <f t="shared" ref="R4:R40" ca="1" si="3">IF(Q4=TRUE,IF(R4&lt;&gt;"",R4,NOW()),"")</f>
        <v/>
      </c>
      <c r="S4" s="108" t="b">
        <v>0</v>
      </c>
      <c r="T4" s="109" t="str">
        <f t="shared" ref="T4:T40" ca="1" si="4">IF(S4=TRUE,IF(T4&lt;&gt;"",T4,NOW()),"")</f>
        <v/>
      </c>
      <c r="U4" s="108" t="b">
        <v>1</v>
      </c>
      <c r="V4" s="109">
        <f t="shared" ref="V4:V40" ca="1" si="5">IF(U4=TRUE,IF(V4&lt;&gt;"",V4,NOW()),"")</f>
        <v>45684.345240000002</v>
      </c>
      <c r="W4" s="161" t="s">
        <v>29</v>
      </c>
      <c r="X4" s="110" t="b">
        <v>1</v>
      </c>
      <c r="Y4" s="162">
        <f t="shared" ref="Y4:Y40" ca="1" si="6">IF(X4=TRUE,IF(Y4&lt;&gt;"",Y4,NOW()),"")</f>
        <v>45684.362549999998</v>
      </c>
      <c r="Z4" s="163">
        <f t="shared" ref="Z4:Z40" ca="1" si="7">MIN(L4:Y4)</f>
        <v>45684.334560000003</v>
      </c>
      <c r="AA4" s="163">
        <f t="shared" ref="AA4:AA40" ca="1" si="8">MAX(L4:Y4)</f>
        <v>45684.362549999998</v>
      </c>
      <c r="AB4" s="164">
        <f t="shared" ref="AB4:AB40" ca="1" si="9">AA4-Z4</f>
        <v>2.799087963E-2</v>
      </c>
      <c r="AC4" s="111"/>
      <c r="AD4" s="212" t="s">
        <v>24</v>
      </c>
      <c r="AE4" s="213" t="s">
        <v>25</v>
      </c>
      <c r="AF4" s="214" t="s">
        <v>26</v>
      </c>
      <c r="AG4" s="107"/>
      <c r="AH4" s="107"/>
      <c r="AI4" s="107"/>
      <c r="AJ4" s="107"/>
      <c r="AK4" s="107"/>
      <c r="AL4" s="107"/>
      <c r="AM4" s="107"/>
      <c r="AN4" s="107"/>
      <c r="AO4" s="107"/>
      <c r="AP4" s="107"/>
    </row>
    <row r="5" spans="1:43" ht="30" customHeight="1" x14ac:dyDescent="0.45">
      <c r="A5" s="157"/>
      <c r="B5" s="158"/>
      <c r="C5" s="158"/>
      <c r="D5" s="158"/>
      <c r="E5" s="158">
        <v>1</v>
      </c>
      <c r="F5" s="158"/>
      <c r="G5" s="158"/>
      <c r="H5" s="159" t="s">
        <v>451</v>
      </c>
      <c r="I5" s="211" t="s">
        <v>452</v>
      </c>
      <c r="J5" s="160" t="s">
        <v>86</v>
      </c>
      <c r="K5" s="108" t="b">
        <v>1</v>
      </c>
      <c r="L5" s="109">
        <f t="shared" ca="1" si="0"/>
        <v>45684.338280000004</v>
      </c>
      <c r="M5" s="108" t="b">
        <v>1</v>
      </c>
      <c r="N5" s="109">
        <f t="shared" ca="1" si="1"/>
        <v>45684.338889999999</v>
      </c>
      <c r="O5" s="108" t="b">
        <v>1</v>
      </c>
      <c r="P5" s="109">
        <f t="shared" ca="1" si="2"/>
        <v>45684.347690000002</v>
      </c>
      <c r="Q5" s="108" t="b">
        <v>0</v>
      </c>
      <c r="R5" s="109" t="str">
        <f t="shared" ca="1" si="3"/>
        <v/>
      </c>
      <c r="S5" s="108" t="b">
        <v>0</v>
      </c>
      <c r="T5" s="109" t="str">
        <f t="shared" ca="1" si="4"/>
        <v/>
      </c>
      <c r="U5" s="108" t="b">
        <v>1</v>
      </c>
      <c r="V5" s="109">
        <f t="shared" ca="1" si="5"/>
        <v>45684.347699999998</v>
      </c>
      <c r="W5" s="161" t="s">
        <v>34</v>
      </c>
      <c r="X5" s="110" t="b">
        <v>1</v>
      </c>
      <c r="Y5" s="162">
        <f t="shared" ca="1" si="6"/>
        <v>45684.367989999999</v>
      </c>
      <c r="Z5" s="163">
        <f t="shared" ca="1" si="7"/>
        <v>45684.338280000004</v>
      </c>
      <c r="AA5" s="163">
        <f t="shared" ca="1" si="8"/>
        <v>45684.367989999999</v>
      </c>
      <c r="AB5" s="164">
        <f t="shared" ca="1" si="9"/>
        <v>2.9708275459999999E-2</v>
      </c>
      <c r="AC5" s="111"/>
      <c r="AD5" s="114" t="s">
        <v>29</v>
      </c>
      <c r="AE5" s="115" t="str">
        <f>IFERROR(CHOOSE(MATCH(AD5, AE19:AE31, 0), AD19, AD20, AD21, AD22, AD23, AD24, AD25, AD26, AD27, AD28, AD29, AD30, AD31), "")</f>
        <v>HP2</v>
      </c>
      <c r="AF5" s="168"/>
      <c r="AG5" s="107"/>
      <c r="AH5" s="107"/>
      <c r="AI5" s="107"/>
      <c r="AJ5" s="107"/>
      <c r="AK5" s="107"/>
      <c r="AL5" s="107"/>
      <c r="AM5" s="107"/>
      <c r="AN5" s="107"/>
      <c r="AO5" s="107"/>
      <c r="AP5" s="107"/>
    </row>
    <row r="6" spans="1:43" ht="30" customHeight="1" x14ac:dyDescent="0.45">
      <c r="A6" s="157"/>
      <c r="B6" s="158"/>
      <c r="C6" s="158"/>
      <c r="D6" s="158">
        <v>1</v>
      </c>
      <c r="E6" s="158"/>
      <c r="F6" s="158"/>
      <c r="G6" s="158"/>
      <c r="H6" s="178" t="s">
        <v>453</v>
      </c>
      <c r="I6" s="211" t="s">
        <v>454</v>
      </c>
      <c r="J6" s="160" t="s">
        <v>455</v>
      </c>
      <c r="K6" s="108" t="b">
        <v>1</v>
      </c>
      <c r="L6" s="109">
        <f t="shared" ca="1" si="0"/>
        <v>45684.34158</v>
      </c>
      <c r="M6" s="108" t="b">
        <v>1</v>
      </c>
      <c r="N6" s="109">
        <f t="shared" ca="1" si="1"/>
        <v>45684.342199999999</v>
      </c>
      <c r="O6" s="108" t="b">
        <v>0</v>
      </c>
      <c r="P6" s="109" t="str">
        <f t="shared" ca="1" si="2"/>
        <v/>
      </c>
      <c r="Q6" s="108" t="b">
        <v>0</v>
      </c>
      <c r="R6" s="109" t="str">
        <f t="shared" ca="1" si="3"/>
        <v/>
      </c>
      <c r="S6" s="108" t="b">
        <v>0</v>
      </c>
      <c r="T6" s="109" t="str">
        <f t="shared" ca="1" si="4"/>
        <v/>
      </c>
      <c r="U6" s="108" t="b">
        <v>0</v>
      </c>
      <c r="V6" s="109" t="str">
        <f t="shared" ca="1" si="5"/>
        <v/>
      </c>
      <c r="W6" s="161"/>
      <c r="X6" s="110" t="b">
        <v>1</v>
      </c>
      <c r="Y6" s="162">
        <f t="shared" ca="1" si="6"/>
        <v>45684.371720000003</v>
      </c>
      <c r="Z6" s="163">
        <f t="shared" ca="1" si="7"/>
        <v>45684.34158</v>
      </c>
      <c r="AA6" s="163">
        <f t="shared" ca="1" si="8"/>
        <v>45684.371720000003</v>
      </c>
      <c r="AB6" s="164">
        <f t="shared" ca="1" si="9"/>
        <v>3.0137210649999999E-2</v>
      </c>
      <c r="AC6" s="111"/>
      <c r="AD6" s="114" t="s">
        <v>23</v>
      </c>
      <c r="AE6" s="115" t="str">
        <f>IFERROR(CHOOSE(MATCH(AD6, AE19:AE31, 0), AD19, AD20, AD21, AD22, AD23, AD24, AD25, AD26, AD27, AD28, AD29, AD30, AD31), "")</f>
        <v>Intake</v>
      </c>
      <c r="AF6" s="184"/>
      <c r="AG6" s="107"/>
      <c r="AH6" s="107"/>
      <c r="AI6" s="107"/>
      <c r="AJ6" s="107"/>
      <c r="AK6" s="107"/>
      <c r="AL6" s="107"/>
      <c r="AM6" s="107"/>
      <c r="AN6" s="107"/>
      <c r="AO6" s="107"/>
      <c r="AP6" s="107"/>
    </row>
    <row r="7" spans="1:43" ht="30" customHeight="1" x14ac:dyDescent="0.45">
      <c r="A7" s="157"/>
      <c r="B7" s="158">
        <v>2</v>
      </c>
      <c r="C7" s="158"/>
      <c r="D7" s="158"/>
      <c r="E7" s="158"/>
      <c r="F7" s="158"/>
      <c r="G7" s="158"/>
      <c r="H7" s="178" t="s">
        <v>456</v>
      </c>
      <c r="I7" s="211"/>
      <c r="J7" s="160"/>
      <c r="K7" s="108" t="b">
        <v>1</v>
      </c>
      <c r="L7" s="109">
        <f t="shared" ca="1" si="0"/>
        <v>45684.345670000002</v>
      </c>
      <c r="M7" s="108" t="b">
        <v>1</v>
      </c>
      <c r="N7" s="109">
        <f t="shared" ca="1" si="1"/>
        <v>45684.345679999999</v>
      </c>
      <c r="O7" s="108" t="b">
        <v>1</v>
      </c>
      <c r="P7" s="109">
        <f t="shared" ca="1" si="2"/>
        <v>45684.348980000002</v>
      </c>
      <c r="Q7" s="108" t="b">
        <v>0</v>
      </c>
      <c r="R7" s="109" t="str">
        <f t="shared" ca="1" si="3"/>
        <v/>
      </c>
      <c r="S7" s="108" t="b">
        <v>0</v>
      </c>
      <c r="T7" s="109" t="str">
        <f t="shared" ca="1" si="4"/>
        <v/>
      </c>
      <c r="U7" s="108" t="b">
        <v>1</v>
      </c>
      <c r="V7" s="109">
        <f t="shared" ca="1" si="5"/>
        <v>45684.361629999999</v>
      </c>
      <c r="W7" s="161" t="s">
        <v>37</v>
      </c>
      <c r="X7" s="110" t="b">
        <v>1</v>
      </c>
      <c r="Y7" s="162">
        <f t="shared" ca="1" si="6"/>
        <v>45684.39185</v>
      </c>
      <c r="Z7" s="163">
        <f t="shared" ca="1" si="7"/>
        <v>45684.345670000002</v>
      </c>
      <c r="AA7" s="163">
        <f t="shared" ca="1" si="8"/>
        <v>45684.39185</v>
      </c>
      <c r="AB7" s="164">
        <f t="shared" ca="1" si="9"/>
        <v>4.6182152779999999E-2</v>
      </c>
      <c r="AC7" s="111"/>
      <c r="AD7" s="114" t="s">
        <v>34</v>
      </c>
      <c r="AE7" s="116" t="str">
        <f>IFERROR(CHOOSE(MATCH(AD7, AE19:AE31, 0), AD19, AD20, AD21, AD22, AD23, AD24, AD25, AD26, AD27, AD28, AD29, AD30, AD31), "")</f>
        <v>HP3</v>
      </c>
      <c r="AF7" s="168"/>
      <c r="AG7" s="107"/>
      <c r="AH7" s="107"/>
      <c r="AI7" s="107"/>
      <c r="AJ7" s="107"/>
      <c r="AK7" s="107"/>
      <c r="AL7" s="107"/>
      <c r="AM7" s="107"/>
      <c r="AN7" s="107"/>
      <c r="AO7" s="107"/>
      <c r="AP7" s="107"/>
    </row>
    <row r="8" spans="1:43" ht="27" customHeight="1" x14ac:dyDescent="0.45">
      <c r="A8" s="157"/>
      <c r="B8" s="158">
        <v>2</v>
      </c>
      <c r="C8" s="158"/>
      <c r="D8" s="158"/>
      <c r="E8" s="158"/>
      <c r="F8" s="158"/>
      <c r="G8" s="158"/>
      <c r="H8" s="117" t="s">
        <v>457</v>
      </c>
      <c r="I8" s="211"/>
      <c r="J8" s="179" t="s">
        <v>283</v>
      </c>
      <c r="K8" s="108" t="b">
        <v>0</v>
      </c>
      <c r="L8" s="109" t="str">
        <f t="shared" ca="1" si="0"/>
        <v/>
      </c>
      <c r="M8" s="108" t="b">
        <v>1</v>
      </c>
      <c r="N8" s="109">
        <f t="shared" ca="1" si="1"/>
        <v>45684.350539999999</v>
      </c>
      <c r="O8" s="108" t="b">
        <v>1</v>
      </c>
      <c r="P8" s="109">
        <f t="shared" ca="1" si="2"/>
        <v>45684.362220000003</v>
      </c>
      <c r="Q8" s="108" t="b">
        <v>0</v>
      </c>
      <c r="R8" s="109" t="str">
        <f t="shared" ca="1" si="3"/>
        <v/>
      </c>
      <c r="S8" s="108" t="b">
        <v>0</v>
      </c>
      <c r="T8" s="109" t="str">
        <f t="shared" ca="1" si="4"/>
        <v/>
      </c>
      <c r="U8" s="108" t="b">
        <v>1</v>
      </c>
      <c r="V8" s="109">
        <f t="shared" ca="1" si="5"/>
        <v>45684.375630000002</v>
      </c>
      <c r="W8" s="161" t="s">
        <v>29</v>
      </c>
      <c r="X8" s="110" t="b">
        <v>1</v>
      </c>
      <c r="Y8" s="162">
        <f t="shared" ca="1" si="6"/>
        <v>45684.39776</v>
      </c>
      <c r="Z8" s="163">
        <f t="shared" ca="1" si="7"/>
        <v>45684.350539999999</v>
      </c>
      <c r="AA8" s="163">
        <f t="shared" ca="1" si="8"/>
        <v>45684.39776</v>
      </c>
      <c r="AB8" s="164">
        <f t="shared" ca="1" si="9"/>
        <v>4.7222534730000001E-2</v>
      </c>
      <c r="AC8" s="111"/>
      <c r="AD8" s="114" t="s">
        <v>37</v>
      </c>
      <c r="AE8" s="116" t="str">
        <f>IFERROR(CHOOSE(MATCH(AD8, AE19:AE31, 0), AD19, AD20, AD21, AD22, AD23, AD24, AD25, AD26, AD27, AD28, AD29, AD30, AD31), "")</f>
        <v>HP1</v>
      </c>
      <c r="AF8" s="192" t="s">
        <v>458</v>
      </c>
      <c r="AG8" s="107"/>
      <c r="AH8" s="107"/>
      <c r="AI8" s="107"/>
      <c r="AJ8" s="107"/>
      <c r="AK8" s="107"/>
      <c r="AL8" s="107"/>
      <c r="AM8" s="107"/>
      <c r="AN8" s="107"/>
      <c r="AO8" s="107"/>
      <c r="AP8" s="107"/>
    </row>
    <row r="9" spans="1:43" ht="30" customHeight="1" x14ac:dyDescent="0.45">
      <c r="A9" s="157"/>
      <c r="B9" s="158"/>
      <c r="C9" s="158"/>
      <c r="D9" s="158"/>
      <c r="E9" s="158"/>
      <c r="F9" s="158">
        <v>1</v>
      </c>
      <c r="G9" s="158"/>
      <c r="H9" s="159" t="s">
        <v>459</v>
      </c>
      <c r="I9" s="211"/>
      <c r="J9" s="175"/>
      <c r="K9" s="108" t="b">
        <v>1</v>
      </c>
      <c r="L9" s="109">
        <f t="shared" ca="1" si="0"/>
        <v>45684.364589999997</v>
      </c>
      <c r="M9" s="108" t="b">
        <v>0</v>
      </c>
      <c r="N9" s="109" t="str">
        <f t="shared" ca="1" si="1"/>
        <v/>
      </c>
      <c r="O9" s="108" t="b">
        <v>0</v>
      </c>
      <c r="P9" s="109" t="str">
        <f t="shared" ca="1" si="2"/>
        <v/>
      </c>
      <c r="Q9" s="108" t="b">
        <v>0</v>
      </c>
      <c r="R9" s="109" t="str">
        <f t="shared" ca="1" si="3"/>
        <v/>
      </c>
      <c r="S9" s="108" t="b">
        <v>0</v>
      </c>
      <c r="T9" s="109" t="str">
        <f t="shared" ca="1" si="4"/>
        <v/>
      </c>
      <c r="U9" s="108" t="b">
        <v>0</v>
      </c>
      <c r="V9" s="109" t="str">
        <f t="shared" ca="1" si="5"/>
        <v/>
      </c>
      <c r="W9" s="161" t="s">
        <v>40</v>
      </c>
      <c r="X9" s="110" t="b">
        <v>1</v>
      </c>
      <c r="Y9" s="162">
        <f t="shared" ca="1" si="6"/>
        <v>45684.367149999998</v>
      </c>
      <c r="Z9" s="163">
        <f t="shared" ca="1" si="7"/>
        <v>45684.364589999997</v>
      </c>
      <c r="AA9" s="163">
        <f t="shared" ca="1" si="8"/>
        <v>45684.367149999998</v>
      </c>
      <c r="AB9" s="164">
        <f t="shared" ca="1" si="9"/>
        <v>2.5601620359999998E-3</v>
      </c>
      <c r="AC9" s="111"/>
      <c r="AD9" s="114" t="s">
        <v>40</v>
      </c>
      <c r="AE9" s="116" t="str">
        <f>IFERROR(CHOOSE(MATCH(AD9, AE19:AE31, 0), AD19, AD20, AD21, AD22, AD23, AD24, AD25, AD26, AD27, AD28, AD29, AD30, AD31), "")</f>
        <v>Front Desk</v>
      </c>
      <c r="AF9" s="168"/>
      <c r="AG9" s="107"/>
      <c r="AH9" s="107"/>
      <c r="AI9" s="107"/>
      <c r="AJ9" s="107"/>
      <c r="AK9" s="107"/>
      <c r="AL9" s="107"/>
      <c r="AM9" s="107"/>
      <c r="AN9" s="107"/>
      <c r="AO9" s="107"/>
      <c r="AP9" s="107"/>
    </row>
    <row r="10" spans="1:43" ht="30" customHeight="1" x14ac:dyDescent="0.45">
      <c r="A10" s="157"/>
      <c r="B10" s="158"/>
      <c r="C10" s="158"/>
      <c r="D10" s="158"/>
      <c r="E10" s="158">
        <v>1</v>
      </c>
      <c r="F10" s="158"/>
      <c r="G10" s="158"/>
      <c r="H10" s="169" t="s">
        <v>460</v>
      </c>
      <c r="I10" s="211"/>
      <c r="J10" s="160" t="s">
        <v>86</v>
      </c>
      <c r="K10" s="108" t="b">
        <v>1</v>
      </c>
      <c r="L10" s="109">
        <f t="shared" ca="1" si="0"/>
        <v>45684.3675</v>
      </c>
      <c r="M10" s="108" t="b">
        <v>1</v>
      </c>
      <c r="N10" s="109">
        <f t="shared" ca="1" si="1"/>
        <v>45684.367729999998</v>
      </c>
      <c r="O10" s="108" t="b">
        <v>0</v>
      </c>
      <c r="P10" s="109" t="str">
        <f t="shared" ca="1" si="2"/>
        <v/>
      </c>
      <c r="Q10" s="108" t="b">
        <v>0</v>
      </c>
      <c r="R10" s="109" t="str">
        <f t="shared" ca="1" si="3"/>
        <v/>
      </c>
      <c r="S10" s="108" t="b">
        <v>0</v>
      </c>
      <c r="T10" s="109" t="str">
        <f t="shared" ca="1" si="4"/>
        <v/>
      </c>
      <c r="U10" s="108" t="b">
        <v>1</v>
      </c>
      <c r="V10" s="109">
        <f t="shared" ca="1" si="5"/>
        <v>45684.372040000002</v>
      </c>
      <c r="W10" s="161" t="s">
        <v>29</v>
      </c>
      <c r="X10" s="110" t="b">
        <v>1</v>
      </c>
      <c r="Y10" s="162">
        <f t="shared" ca="1" si="6"/>
        <v>45684.372730000003</v>
      </c>
      <c r="Z10" s="163">
        <f t="shared" ca="1" si="7"/>
        <v>45684.3675</v>
      </c>
      <c r="AA10" s="163">
        <f t="shared" ca="1" si="8"/>
        <v>45684.372730000003</v>
      </c>
      <c r="AB10" s="164">
        <f t="shared" ca="1" si="9"/>
        <v>5.2285763890000002E-3</v>
      </c>
      <c r="AC10" s="174"/>
      <c r="AD10" s="114" t="s">
        <v>41</v>
      </c>
      <c r="AE10" s="119" t="str">
        <f>IFERROR(CHOOSE(MATCH(AD10, AE19:AE31, 0), AD19, AD20, AD21, AD22, AD23, AD24, AD25, AD26, AD27, AD28, AD29, AD30, AD31), "")</f>
        <v/>
      </c>
      <c r="AF10" s="168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</row>
    <row r="11" spans="1:43" ht="30" customHeight="1" x14ac:dyDescent="0.45">
      <c r="A11" s="157"/>
      <c r="B11" s="158">
        <v>1</v>
      </c>
      <c r="C11" s="158"/>
      <c r="D11" s="158"/>
      <c r="E11" s="158"/>
      <c r="F11" s="158"/>
      <c r="G11" s="158"/>
      <c r="H11" s="159" t="s">
        <v>461</v>
      </c>
      <c r="I11" s="211" t="s">
        <v>452</v>
      </c>
      <c r="J11" s="160"/>
      <c r="K11" s="108" t="b">
        <v>1</v>
      </c>
      <c r="L11" s="109">
        <f t="shared" ca="1" si="0"/>
        <v>45684.377789999999</v>
      </c>
      <c r="M11" s="108" t="b">
        <v>1</v>
      </c>
      <c r="N11" s="109">
        <f t="shared" ca="1" si="1"/>
        <v>45684.379260000002</v>
      </c>
      <c r="O11" s="108" t="b">
        <v>1</v>
      </c>
      <c r="P11" s="109">
        <f t="shared" ca="1" si="2"/>
        <v>45684.396260000001</v>
      </c>
      <c r="Q11" s="108" t="b">
        <v>0</v>
      </c>
      <c r="R11" s="109" t="str">
        <f t="shared" ca="1" si="3"/>
        <v/>
      </c>
      <c r="S11" s="108" t="b">
        <v>0</v>
      </c>
      <c r="T11" s="109" t="str">
        <f t="shared" ca="1" si="4"/>
        <v/>
      </c>
      <c r="U11" s="108" t="b">
        <v>1</v>
      </c>
      <c r="V11" s="109">
        <f t="shared" ca="1" si="5"/>
        <v>45684.396269999997</v>
      </c>
      <c r="W11" s="161" t="s">
        <v>37</v>
      </c>
      <c r="X11" s="110" t="b">
        <v>1</v>
      </c>
      <c r="Y11" s="162">
        <f t="shared" ca="1" si="6"/>
        <v>45684.414219999999</v>
      </c>
      <c r="Z11" s="163">
        <f t="shared" ca="1" si="7"/>
        <v>45684.377789999999</v>
      </c>
      <c r="AA11" s="163">
        <f t="shared" ca="1" si="8"/>
        <v>45684.414219999999</v>
      </c>
      <c r="AB11" s="164">
        <f t="shared" ca="1" si="9"/>
        <v>3.6426446760000002E-2</v>
      </c>
      <c r="AC11" s="111"/>
      <c r="AD11" s="114" t="s">
        <v>42</v>
      </c>
      <c r="AE11" s="119" t="str">
        <f>IFERROR(CHOOSE(MATCH(AD11, AE19:AE31, 0), AD19, AD20, AD21, AD22, AD23, AD24, AD25, AD26, AD27, AD28, AD29, AD30, AD31), "")</f>
        <v>Peer</v>
      </c>
      <c r="AF11" s="168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</row>
    <row r="12" spans="1:43" ht="30" customHeight="1" x14ac:dyDescent="0.45">
      <c r="A12" s="157"/>
      <c r="B12" s="158">
        <v>1</v>
      </c>
      <c r="C12" s="158"/>
      <c r="D12" s="158"/>
      <c r="E12" s="158"/>
      <c r="F12" s="158"/>
      <c r="G12" s="158"/>
      <c r="H12" s="159" t="s">
        <v>462</v>
      </c>
      <c r="I12" s="211"/>
      <c r="J12" s="160" t="s">
        <v>463</v>
      </c>
      <c r="K12" s="108" t="b">
        <v>1</v>
      </c>
      <c r="L12" s="109">
        <f t="shared" ca="1" si="0"/>
        <v>45684.385370000004</v>
      </c>
      <c r="M12" s="108" t="b">
        <v>1</v>
      </c>
      <c r="N12" s="109">
        <f t="shared" ca="1" si="1"/>
        <v>45684.386409999999</v>
      </c>
      <c r="O12" s="108" t="b">
        <v>1</v>
      </c>
      <c r="P12" s="109">
        <f t="shared" ca="1" si="2"/>
        <v>45684.42654</v>
      </c>
      <c r="Q12" s="108" t="b">
        <v>0</v>
      </c>
      <c r="R12" s="109" t="str">
        <f t="shared" ca="1" si="3"/>
        <v/>
      </c>
      <c r="S12" s="108" t="b">
        <v>0</v>
      </c>
      <c r="T12" s="109" t="str">
        <f t="shared" ca="1" si="4"/>
        <v/>
      </c>
      <c r="U12" s="108" t="b">
        <v>1</v>
      </c>
      <c r="V12" s="109">
        <f t="shared" ca="1" si="5"/>
        <v>45684.426549999996</v>
      </c>
      <c r="W12" s="161" t="s">
        <v>34</v>
      </c>
      <c r="X12" s="110" t="b">
        <v>1</v>
      </c>
      <c r="Y12" s="162">
        <f t="shared" ca="1" si="6"/>
        <v>45684.553449999999</v>
      </c>
      <c r="Z12" s="163">
        <f t="shared" ca="1" si="7"/>
        <v>45684.385370000004</v>
      </c>
      <c r="AA12" s="163">
        <f t="shared" ca="1" si="8"/>
        <v>45684.553449999999</v>
      </c>
      <c r="AB12" s="164">
        <f t="shared" ca="1" si="9"/>
        <v>0.1680780556</v>
      </c>
      <c r="AC12" s="145"/>
      <c r="AD12" s="114" t="s">
        <v>43</v>
      </c>
      <c r="AE12" s="119" t="str">
        <f>IFERROR(CHOOSE(MATCH(AD12, AE19:AE31, 0), AD19, AD20, AD21, AD22, AD23, AD24, AD25, AD26, AD27, AD28, AD29, AD30, AD31), "")</f>
        <v/>
      </c>
      <c r="AF12" s="168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</row>
    <row r="13" spans="1:43" ht="30" customHeight="1" x14ac:dyDescent="0.45">
      <c r="A13" s="157"/>
      <c r="B13" s="158"/>
      <c r="C13" s="158">
        <v>1</v>
      </c>
      <c r="D13" s="158"/>
      <c r="E13" s="158"/>
      <c r="F13" s="158"/>
      <c r="G13" s="158"/>
      <c r="H13" s="159" t="s">
        <v>464</v>
      </c>
      <c r="I13" s="211"/>
      <c r="J13" s="160" t="s">
        <v>283</v>
      </c>
      <c r="K13" s="108" t="b">
        <v>1</v>
      </c>
      <c r="L13" s="109">
        <f t="shared" ca="1" si="0"/>
        <v>45684.389159999999</v>
      </c>
      <c r="M13" s="108" t="b">
        <v>1</v>
      </c>
      <c r="N13" s="109">
        <f t="shared" ca="1" si="1"/>
        <v>45684.390749999999</v>
      </c>
      <c r="O13" s="108" t="b">
        <v>1</v>
      </c>
      <c r="P13" s="109">
        <f t="shared" ca="1" si="2"/>
        <v>45684.404430000002</v>
      </c>
      <c r="Q13" s="108" t="b">
        <v>0</v>
      </c>
      <c r="R13" s="109" t="str">
        <f t="shared" ca="1" si="3"/>
        <v/>
      </c>
      <c r="S13" s="108" t="b">
        <v>0</v>
      </c>
      <c r="T13" s="109" t="str">
        <f t="shared" ca="1" si="4"/>
        <v/>
      </c>
      <c r="U13" s="108" t="b">
        <v>1</v>
      </c>
      <c r="V13" s="109">
        <f t="shared" ca="1" si="5"/>
        <v>45684.404450000002</v>
      </c>
      <c r="W13" s="161" t="s">
        <v>34</v>
      </c>
      <c r="X13" s="110" t="b">
        <v>1</v>
      </c>
      <c r="Y13" s="162">
        <f t="shared" ca="1" si="6"/>
        <v>45684.41347</v>
      </c>
      <c r="Z13" s="163">
        <f t="shared" ca="1" si="7"/>
        <v>45684.389159999999</v>
      </c>
      <c r="AA13" s="163">
        <f t="shared" ca="1" si="8"/>
        <v>45684.41347</v>
      </c>
      <c r="AB13" s="164">
        <f t="shared" ca="1" si="9"/>
        <v>2.4312303239999999E-2</v>
      </c>
      <c r="AC13" s="156"/>
      <c r="AD13" s="114" t="s">
        <v>44</v>
      </c>
      <c r="AE13" s="119" t="str">
        <f>IFERROR(CHOOSE(MATCH(AD13, AE19:AE31, 0), AD19, AD20, AD21, AD22, AD23, AD24, AD25, AD26, AD27, AD28, AD29, AD30, AD31), "")</f>
        <v/>
      </c>
      <c r="AF13" s="168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</row>
    <row r="14" spans="1:43" ht="30" customHeight="1" x14ac:dyDescent="0.45">
      <c r="A14" s="157"/>
      <c r="B14" s="158"/>
      <c r="C14" s="158"/>
      <c r="D14" s="158"/>
      <c r="E14" s="158">
        <v>1</v>
      </c>
      <c r="F14" s="158"/>
      <c r="G14" s="158"/>
      <c r="H14" s="169" t="s">
        <v>465</v>
      </c>
      <c r="I14" s="211"/>
      <c r="J14" s="160" t="s">
        <v>92</v>
      </c>
      <c r="K14" s="108" t="b">
        <v>1</v>
      </c>
      <c r="L14" s="109">
        <f t="shared" ca="1" si="0"/>
        <v>45684.397949999999</v>
      </c>
      <c r="M14" s="108" t="b">
        <v>0</v>
      </c>
      <c r="N14" s="109" t="str">
        <f t="shared" ca="1" si="1"/>
        <v/>
      </c>
      <c r="O14" s="108" t="b">
        <v>0</v>
      </c>
      <c r="P14" s="109" t="str">
        <f t="shared" ca="1" si="2"/>
        <v/>
      </c>
      <c r="Q14" s="108" t="b">
        <v>0</v>
      </c>
      <c r="R14" s="109" t="str">
        <f t="shared" ca="1" si="3"/>
        <v/>
      </c>
      <c r="S14" s="108" t="b">
        <v>0</v>
      </c>
      <c r="T14" s="109" t="str">
        <f t="shared" ca="1" si="4"/>
        <v/>
      </c>
      <c r="U14" s="108" t="b">
        <v>1</v>
      </c>
      <c r="V14" s="109">
        <f t="shared" ca="1" si="5"/>
        <v>45684.398300000001</v>
      </c>
      <c r="W14" s="161" t="s">
        <v>29</v>
      </c>
      <c r="X14" s="110" t="b">
        <v>1</v>
      </c>
      <c r="Y14" s="162">
        <f t="shared" ca="1" si="6"/>
        <v>45684.403310000002</v>
      </c>
      <c r="Z14" s="163">
        <f t="shared" ca="1" si="7"/>
        <v>45684.397949999999</v>
      </c>
      <c r="AA14" s="163">
        <f t="shared" ca="1" si="8"/>
        <v>45684.403310000002</v>
      </c>
      <c r="AB14" s="164">
        <f t="shared" ca="1" si="9"/>
        <v>5.3639351900000003E-3</v>
      </c>
      <c r="AC14" s="120"/>
      <c r="AD14" s="114" t="s">
        <v>45</v>
      </c>
      <c r="AE14" s="119" t="str">
        <f>IFERROR(CHOOSE(MATCH(AD14, AE19:AE31, 0), AD19, AD20, AD21, AD22, AD23, AD24, AD25, AD26, AD27, AD28, AD29, AD30, AD31), "")</f>
        <v/>
      </c>
      <c r="AF14" s="168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</row>
    <row r="15" spans="1:43" ht="30" customHeight="1" x14ac:dyDescent="0.45">
      <c r="A15" s="157"/>
      <c r="B15" s="158"/>
      <c r="C15" s="158">
        <v>1</v>
      </c>
      <c r="D15" s="158"/>
      <c r="E15" s="158"/>
      <c r="F15" s="158"/>
      <c r="G15" s="158"/>
      <c r="H15" s="189" t="s">
        <v>466</v>
      </c>
      <c r="I15" s="211" t="s">
        <v>452</v>
      </c>
      <c r="J15" s="160" t="s">
        <v>283</v>
      </c>
      <c r="K15" s="108" t="b">
        <v>1</v>
      </c>
      <c r="L15" s="109">
        <f t="shared" ca="1" si="0"/>
        <v>45684.407749999998</v>
      </c>
      <c r="M15" s="108" t="b">
        <v>1</v>
      </c>
      <c r="N15" s="109">
        <f t="shared" ca="1" si="1"/>
        <v>45684.408089999997</v>
      </c>
      <c r="O15" s="108" t="b">
        <v>1</v>
      </c>
      <c r="P15" s="109">
        <f t="shared" ca="1" si="2"/>
        <v>45684.443149999999</v>
      </c>
      <c r="Q15" s="108" t="b">
        <v>0</v>
      </c>
      <c r="R15" s="109" t="str">
        <f t="shared" ca="1" si="3"/>
        <v/>
      </c>
      <c r="S15" s="108" t="b">
        <v>0</v>
      </c>
      <c r="T15" s="109" t="str">
        <f t="shared" ca="1" si="4"/>
        <v/>
      </c>
      <c r="U15" s="108" t="b">
        <v>1</v>
      </c>
      <c r="V15" s="109">
        <f t="shared" ca="1" si="5"/>
        <v>45684.444049999998</v>
      </c>
      <c r="W15" s="161" t="s">
        <v>29</v>
      </c>
      <c r="X15" s="110" t="b">
        <v>1</v>
      </c>
      <c r="Y15" s="162">
        <f t="shared" ca="1" si="6"/>
        <v>45684.553449999999</v>
      </c>
      <c r="Z15" s="163">
        <f t="shared" ca="1" si="7"/>
        <v>45684.407749999998</v>
      </c>
      <c r="AA15" s="163">
        <f t="shared" ca="1" si="8"/>
        <v>45684.553449999999</v>
      </c>
      <c r="AB15" s="164">
        <f t="shared" ca="1" si="9"/>
        <v>0.1457042593</v>
      </c>
      <c r="AC15" s="120"/>
      <c r="AD15" s="114" t="s">
        <v>46</v>
      </c>
      <c r="AE15" s="119" t="str">
        <f>IFERROR(CHOOSE(MATCH(AD15, AE19:AE31, 0), AD19, AD20, AD21, AD22, AD23, AD24, AD25, AD26, AD27, AD28, AD29, AD30, AD31), "")</f>
        <v/>
      </c>
      <c r="AF15" s="168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</row>
    <row r="16" spans="1:43" ht="30" customHeight="1" x14ac:dyDescent="0.45">
      <c r="A16" s="157"/>
      <c r="B16" s="158"/>
      <c r="C16" s="158"/>
      <c r="D16" s="158"/>
      <c r="E16" s="158">
        <v>1</v>
      </c>
      <c r="F16" s="158"/>
      <c r="G16" s="158"/>
      <c r="H16" s="159" t="s">
        <v>467</v>
      </c>
      <c r="I16" s="211"/>
      <c r="J16" s="160" t="s">
        <v>86</v>
      </c>
      <c r="K16" s="108" t="b">
        <v>1</v>
      </c>
      <c r="L16" s="109">
        <f t="shared" ca="1" si="0"/>
        <v>45684.410530000001</v>
      </c>
      <c r="M16" s="108" t="b">
        <v>1</v>
      </c>
      <c r="N16" s="109">
        <f t="shared" ca="1" si="1"/>
        <v>45684.41087</v>
      </c>
      <c r="O16" s="108" t="b">
        <v>0</v>
      </c>
      <c r="P16" s="109" t="str">
        <f t="shared" ca="1" si="2"/>
        <v/>
      </c>
      <c r="Q16" s="108" t="b">
        <v>0</v>
      </c>
      <c r="R16" s="109" t="str">
        <f t="shared" ca="1" si="3"/>
        <v/>
      </c>
      <c r="S16" s="108" t="b">
        <v>0</v>
      </c>
      <c r="T16" s="109" t="str">
        <f t="shared" ca="1" si="4"/>
        <v/>
      </c>
      <c r="U16" s="108" t="b">
        <v>1</v>
      </c>
      <c r="V16" s="109">
        <f t="shared" ca="1" si="5"/>
        <v>45684.414599999996</v>
      </c>
      <c r="W16" s="161" t="s">
        <v>29</v>
      </c>
      <c r="X16" s="110" t="b">
        <v>1</v>
      </c>
      <c r="Y16" s="162">
        <f t="shared" ca="1" si="6"/>
        <v>45684.421699999999</v>
      </c>
      <c r="Z16" s="163">
        <f t="shared" ca="1" si="7"/>
        <v>45684.410530000001</v>
      </c>
      <c r="AA16" s="163">
        <f t="shared" ca="1" si="8"/>
        <v>45684.421699999999</v>
      </c>
      <c r="AB16" s="164">
        <f t="shared" ca="1" si="9"/>
        <v>1.117002315E-2</v>
      </c>
      <c r="AC16" s="145"/>
      <c r="AD16" s="114" t="s">
        <v>47</v>
      </c>
      <c r="AE16" s="121" t="str">
        <f>IFERROR(CHOOSE(MATCH(AD16, AE19:AE31, 0), AD19, AD20, AD21, AD22, AD23, AD24, AD25, AD26, AD27, AD28, AD29, AD30, AD31), "")</f>
        <v/>
      </c>
      <c r="AF16" s="168"/>
      <c r="AG16" s="145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</row>
    <row r="17" spans="1:43" ht="27.75" customHeight="1" x14ac:dyDescent="0.35">
      <c r="A17" s="157"/>
      <c r="B17" s="158"/>
      <c r="C17" s="158"/>
      <c r="D17" s="158"/>
      <c r="E17" s="158">
        <v>1</v>
      </c>
      <c r="F17" s="158"/>
      <c r="G17" s="158"/>
      <c r="H17" s="159" t="s">
        <v>468</v>
      </c>
      <c r="I17" s="211"/>
      <c r="J17" s="160" t="s">
        <v>202</v>
      </c>
      <c r="K17" s="108" t="b">
        <v>1</v>
      </c>
      <c r="L17" s="109">
        <f t="shared" ca="1" si="0"/>
        <v>45684.431449999996</v>
      </c>
      <c r="M17" s="108" t="b">
        <v>0</v>
      </c>
      <c r="N17" s="109" t="str">
        <f t="shared" ca="1" si="1"/>
        <v/>
      </c>
      <c r="O17" s="108" t="b">
        <v>0</v>
      </c>
      <c r="P17" s="109" t="str">
        <f t="shared" ca="1" si="2"/>
        <v/>
      </c>
      <c r="Q17" s="108" t="b">
        <v>0</v>
      </c>
      <c r="R17" s="109" t="str">
        <f t="shared" ca="1" si="3"/>
        <v/>
      </c>
      <c r="S17" s="108" t="b">
        <v>0</v>
      </c>
      <c r="T17" s="109" t="str">
        <f t="shared" ca="1" si="4"/>
        <v/>
      </c>
      <c r="U17" s="108" t="b">
        <v>1</v>
      </c>
      <c r="V17" s="109">
        <f t="shared" ca="1" si="5"/>
        <v>45684.431470000003</v>
      </c>
      <c r="W17" s="161" t="s">
        <v>37</v>
      </c>
      <c r="X17" s="110" t="b">
        <v>1</v>
      </c>
      <c r="Y17" s="162">
        <f t="shared" ca="1" si="6"/>
        <v>45684.442860000003</v>
      </c>
      <c r="Z17" s="163">
        <f t="shared" ca="1" si="7"/>
        <v>45684.431449999996</v>
      </c>
      <c r="AA17" s="163">
        <f t="shared" ca="1" si="8"/>
        <v>45684.442860000003</v>
      </c>
      <c r="AB17" s="164">
        <f t="shared" ca="1" si="9"/>
        <v>1.140909723E-2</v>
      </c>
      <c r="AC17" s="120"/>
      <c r="AD17" s="122"/>
      <c r="AE17" s="122"/>
      <c r="AF17" s="175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</row>
    <row r="18" spans="1:43" ht="30" customHeight="1" x14ac:dyDescent="0.45">
      <c r="A18" s="157"/>
      <c r="B18" s="158"/>
      <c r="C18" s="158"/>
      <c r="D18" s="158"/>
      <c r="E18" s="158">
        <v>1</v>
      </c>
      <c r="F18" s="158">
        <v>1</v>
      </c>
      <c r="G18" s="158"/>
      <c r="H18" s="117" t="s">
        <v>469</v>
      </c>
      <c r="I18" s="211" t="s">
        <v>454</v>
      </c>
      <c r="J18" s="160" t="s">
        <v>86</v>
      </c>
      <c r="K18" s="108" t="b">
        <v>1</v>
      </c>
      <c r="L18" s="109">
        <f t="shared" ca="1" si="0"/>
        <v>45684.434240000002</v>
      </c>
      <c r="M18" s="108" t="b">
        <v>1</v>
      </c>
      <c r="N18" s="109">
        <f t="shared" ca="1" si="1"/>
        <v>45684.434450000001</v>
      </c>
      <c r="O18" s="108" t="b">
        <v>1</v>
      </c>
      <c r="P18" s="109">
        <f t="shared" ca="1" si="2"/>
        <v>45684.553449999999</v>
      </c>
      <c r="Q18" s="108" t="b">
        <v>0</v>
      </c>
      <c r="R18" s="109" t="str">
        <f t="shared" ca="1" si="3"/>
        <v/>
      </c>
      <c r="S18" s="108" t="b">
        <v>0</v>
      </c>
      <c r="T18" s="109" t="str">
        <f t="shared" ca="1" si="4"/>
        <v/>
      </c>
      <c r="U18" s="108" t="b">
        <v>1</v>
      </c>
      <c r="V18" s="109">
        <f t="shared" ca="1" si="5"/>
        <v>45684.553449999999</v>
      </c>
      <c r="W18" s="161" t="s">
        <v>37</v>
      </c>
      <c r="X18" s="110" t="b">
        <v>1</v>
      </c>
      <c r="Y18" s="162">
        <f t="shared" ca="1" si="6"/>
        <v>45684.553449999999</v>
      </c>
      <c r="Z18" s="163">
        <f t="shared" ca="1" si="7"/>
        <v>45684.434240000002</v>
      </c>
      <c r="AA18" s="163">
        <f t="shared" ca="1" si="8"/>
        <v>45684.553449999999</v>
      </c>
      <c r="AB18" s="164">
        <f t="shared" ca="1" si="9"/>
        <v>0.1192089699</v>
      </c>
      <c r="AC18" s="120"/>
      <c r="AD18" s="215" t="s">
        <v>48</v>
      </c>
      <c r="AE18" s="216" t="s">
        <v>24</v>
      </c>
      <c r="AF18" s="175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</row>
    <row r="19" spans="1:43" ht="30" customHeight="1" x14ac:dyDescent="0.45">
      <c r="A19" s="157"/>
      <c r="B19" s="158"/>
      <c r="C19" s="158">
        <v>1</v>
      </c>
      <c r="D19" s="158"/>
      <c r="E19" s="158"/>
      <c r="F19" s="158">
        <v>1</v>
      </c>
      <c r="G19" s="158"/>
      <c r="H19" s="159" t="s">
        <v>470</v>
      </c>
      <c r="I19" s="211" t="s">
        <v>454</v>
      </c>
      <c r="J19" s="160"/>
      <c r="K19" s="108" t="b">
        <v>1</v>
      </c>
      <c r="L19" s="109">
        <f t="shared" ca="1" si="0"/>
        <v>45684.436549999999</v>
      </c>
      <c r="M19" s="108" t="b">
        <v>1</v>
      </c>
      <c r="N19" s="109">
        <f t="shared" ca="1" si="1"/>
        <v>45684.437819999999</v>
      </c>
      <c r="O19" s="108" t="b">
        <v>1</v>
      </c>
      <c r="P19" s="109">
        <f t="shared" ca="1" si="2"/>
        <v>45684.553449999999</v>
      </c>
      <c r="Q19" s="108" t="b">
        <v>0</v>
      </c>
      <c r="R19" s="109" t="str">
        <f t="shared" ca="1" si="3"/>
        <v/>
      </c>
      <c r="S19" s="108" t="b">
        <v>0</v>
      </c>
      <c r="T19" s="109" t="str">
        <f t="shared" ca="1" si="4"/>
        <v/>
      </c>
      <c r="U19" s="108" t="b">
        <v>1</v>
      </c>
      <c r="V19" s="109">
        <f t="shared" ca="1" si="5"/>
        <v>45684.553449999999</v>
      </c>
      <c r="W19" s="161" t="s">
        <v>37</v>
      </c>
      <c r="X19" s="110" t="b">
        <v>1</v>
      </c>
      <c r="Y19" s="162">
        <f t="shared" ca="1" si="6"/>
        <v>45684.553449999999</v>
      </c>
      <c r="Z19" s="163">
        <f t="shared" ca="1" si="7"/>
        <v>45684.436549999999</v>
      </c>
      <c r="AA19" s="163">
        <f t="shared" ca="1" si="8"/>
        <v>45684.553449999999</v>
      </c>
      <c r="AB19" s="164">
        <f t="shared" ca="1" si="9"/>
        <v>0.1168951157</v>
      </c>
      <c r="AC19" s="120"/>
      <c r="AD19" s="123" t="s">
        <v>49</v>
      </c>
      <c r="AE19" s="124" t="s">
        <v>40</v>
      </c>
      <c r="AF19" s="175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</row>
    <row r="20" spans="1:43" ht="30" customHeight="1" x14ac:dyDescent="0.45">
      <c r="A20" s="157"/>
      <c r="B20" s="158"/>
      <c r="C20" s="158"/>
      <c r="D20" s="158"/>
      <c r="E20" s="158">
        <v>1</v>
      </c>
      <c r="F20" s="158">
        <v>1</v>
      </c>
      <c r="G20" s="158"/>
      <c r="H20" s="189" t="s">
        <v>471</v>
      </c>
      <c r="I20" s="211"/>
      <c r="J20" s="160" t="s">
        <v>96</v>
      </c>
      <c r="K20" s="108" t="b">
        <v>1</v>
      </c>
      <c r="L20" s="109">
        <f t="shared" ca="1" si="0"/>
        <v>45684.441039999998</v>
      </c>
      <c r="M20" s="108" t="b">
        <v>1</v>
      </c>
      <c r="N20" s="109">
        <f t="shared" ca="1" si="1"/>
        <v>45684.441469999998</v>
      </c>
      <c r="O20" s="108" t="b">
        <v>0</v>
      </c>
      <c r="P20" s="109" t="str">
        <f t="shared" ca="1" si="2"/>
        <v/>
      </c>
      <c r="Q20" s="108" t="b">
        <v>0</v>
      </c>
      <c r="R20" s="109" t="str">
        <f t="shared" ca="1" si="3"/>
        <v/>
      </c>
      <c r="S20" s="108" t="b">
        <v>0</v>
      </c>
      <c r="T20" s="109" t="str">
        <f t="shared" ca="1" si="4"/>
        <v/>
      </c>
      <c r="U20" s="108" t="b">
        <v>1</v>
      </c>
      <c r="V20" s="109">
        <f t="shared" ca="1" si="5"/>
        <v>45684.553449999999</v>
      </c>
      <c r="W20" s="161" t="s">
        <v>34</v>
      </c>
      <c r="X20" s="110" t="b">
        <v>1</v>
      </c>
      <c r="Y20" s="162">
        <f t="shared" ca="1" si="6"/>
        <v>45684.553449999999</v>
      </c>
      <c r="Z20" s="163">
        <f t="shared" ca="1" si="7"/>
        <v>45684.441039999998</v>
      </c>
      <c r="AA20" s="163">
        <f t="shared" ca="1" si="8"/>
        <v>45684.553449999999</v>
      </c>
      <c r="AB20" s="164">
        <f t="shared" ca="1" si="9"/>
        <v>0.11241353010000001</v>
      </c>
      <c r="AC20" s="145"/>
      <c r="AD20" s="123" t="s">
        <v>49</v>
      </c>
      <c r="AE20" s="125"/>
      <c r="AF20" s="175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</row>
    <row r="21" spans="1:43" ht="30" customHeight="1" x14ac:dyDescent="0.45">
      <c r="A21" s="157"/>
      <c r="B21" s="158"/>
      <c r="C21" s="158">
        <v>1</v>
      </c>
      <c r="D21" s="158"/>
      <c r="E21" s="158"/>
      <c r="F21" s="158"/>
      <c r="G21" s="158"/>
      <c r="H21" s="159" t="s">
        <v>472</v>
      </c>
      <c r="I21" s="211"/>
      <c r="J21" s="160" t="s">
        <v>273</v>
      </c>
      <c r="K21" s="108" t="b">
        <v>1</v>
      </c>
      <c r="L21" s="109">
        <f t="shared" ca="1" si="0"/>
        <v>45684.44399</v>
      </c>
      <c r="M21" s="108" t="b">
        <v>1</v>
      </c>
      <c r="N21" s="109">
        <f t="shared" ca="1" si="1"/>
        <v>45684.44427</v>
      </c>
      <c r="O21" s="108" t="b">
        <v>1</v>
      </c>
      <c r="P21" s="109">
        <f t="shared" ca="1" si="2"/>
        <v>45684.553449999999</v>
      </c>
      <c r="Q21" s="108" t="b">
        <v>0</v>
      </c>
      <c r="R21" s="109" t="str">
        <f t="shared" ca="1" si="3"/>
        <v/>
      </c>
      <c r="S21" s="108" t="b">
        <v>0</v>
      </c>
      <c r="T21" s="109" t="str">
        <f t="shared" ca="1" si="4"/>
        <v/>
      </c>
      <c r="U21" s="108" t="b">
        <v>1</v>
      </c>
      <c r="V21" s="109">
        <f t="shared" ca="1" si="5"/>
        <v>45684.553449999999</v>
      </c>
      <c r="W21" s="161" t="s">
        <v>29</v>
      </c>
      <c r="X21" s="110" t="b">
        <v>1</v>
      </c>
      <c r="Y21" s="162">
        <f t="shared" ca="1" si="6"/>
        <v>45684.553449999999</v>
      </c>
      <c r="Z21" s="163">
        <f t="shared" ca="1" si="7"/>
        <v>45684.44399</v>
      </c>
      <c r="AA21" s="163">
        <f t="shared" ca="1" si="8"/>
        <v>45684.553449999999</v>
      </c>
      <c r="AB21" s="164">
        <f t="shared" ca="1" si="9"/>
        <v>0.10945813660000001</v>
      </c>
      <c r="AC21" s="145"/>
      <c r="AD21" s="126" t="s">
        <v>50</v>
      </c>
      <c r="AE21" s="125" t="s">
        <v>23</v>
      </c>
      <c r="AF21" s="175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</row>
    <row r="22" spans="1:43" ht="30" customHeight="1" x14ac:dyDescent="0.45">
      <c r="A22" s="157"/>
      <c r="B22" s="158"/>
      <c r="C22" s="158"/>
      <c r="D22" s="158"/>
      <c r="E22" s="158"/>
      <c r="F22" s="158">
        <v>1</v>
      </c>
      <c r="G22" s="158"/>
      <c r="H22" s="127" t="s">
        <v>473</v>
      </c>
      <c r="I22" s="211"/>
      <c r="J22" s="160"/>
      <c r="K22" s="108" t="b">
        <v>1</v>
      </c>
      <c r="L22" s="109">
        <f t="shared" ca="1" si="0"/>
        <v>45684.553449999999</v>
      </c>
      <c r="M22" s="108" t="b">
        <v>0</v>
      </c>
      <c r="N22" s="109" t="str">
        <f t="shared" ca="1" si="1"/>
        <v/>
      </c>
      <c r="O22" s="108" t="b">
        <v>0</v>
      </c>
      <c r="P22" s="109" t="str">
        <f t="shared" ca="1" si="2"/>
        <v/>
      </c>
      <c r="Q22" s="108" t="b">
        <v>0</v>
      </c>
      <c r="R22" s="109" t="str">
        <f t="shared" ca="1" si="3"/>
        <v/>
      </c>
      <c r="S22" s="108" t="b">
        <v>0</v>
      </c>
      <c r="T22" s="109" t="str">
        <f t="shared" ca="1" si="4"/>
        <v/>
      </c>
      <c r="U22" s="108" t="b">
        <v>0</v>
      </c>
      <c r="V22" s="109" t="str">
        <f t="shared" ca="1" si="5"/>
        <v/>
      </c>
      <c r="W22" s="161" t="s">
        <v>40</v>
      </c>
      <c r="X22" s="110" t="b">
        <v>1</v>
      </c>
      <c r="Y22" s="162">
        <f t="shared" ca="1" si="6"/>
        <v>45684.553449999999</v>
      </c>
      <c r="Z22" s="163">
        <f t="shared" ca="1" si="7"/>
        <v>45684.553449999999</v>
      </c>
      <c r="AA22" s="163">
        <f t="shared" ca="1" si="8"/>
        <v>45684.553449999999</v>
      </c>
      <c r="AB22" s="164">
        <f t="shared" ca="1" si="9"/>
        <v>0</v>
      </c>
      <c r="AC22" s="145"/>
      <c r="AD22" s="126" t="s">
        <v>50</v>
      </c>
      <c r="AE22" s="125"/>
      <c r="AF22" s="175" t="s">
        <v>51</v>
      </c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</row>
    <row r="23" spans="1:43" ht="30" customHeight="1" x14ac:dyDescent="0.45">
      <c r="A23" s="157"/>
      <c r="B23" s="158"/>
      <c r="C23" s="158"/>
      <c r="D23" s="158">
        <v>1</v>
      </c>
      <c r="E23" s="158"/>
      <c r="F23" s="158"/>
      <c r="G23" s="158"/>
      <c r="H23" s="159" t="s">
        <v>474</v>
      </c>
      <c r="I23" s="211"/>
      <c r="J23" s="160"/>
      <c r="K23" s="108" t="b">
        <v>1</v>
      </c>
      <c r="L23" s="109">
        <f t="shared" ca="1" si="0"/>
        <v>45684.553449999999</v>
      </c>
      <c r="M23" s="108" t="b">
        <v>1</v>
      </c>
      <c r="N23" s="109">
        <f t="shared" ca="1" si="1"/>
        <v>45684.553449999999</v>
      </c>
      <c r="O23" s="108" t="b">
        <v>1</v>
      </c>
      <c r="P23" s="109">
        <f t="shared" ca="1" si="2"/>
        <v>45684.553449999999</v>
      </c>
      <c r="Q23" s="108" t="b">
        <v>0</v>
      </c>
      <c r="R23" s="109" t="str">
        <f t="shared" ca="1" si="3"/>
        <v/>
      </c>
      <c r="S23" s="108" t="b">
        <v>0</v>
      </c>
      <c r="T23" s="109" t="str">
        <f t="shared" ca="1" si="4"/>
        <v/>
      </c>
      <c r="U23" s="108" t="b">
        <v>1</v>
      </c>
      <c r="V23" s="109">
        <f t="shared" ca="1" si="5"/>
        <v>45684.553449999999</v>
      </c>
      <c r="W23" s="161" t="s">
        <v>34</v>
      </c>
      <c r="X23" s="110" t="b">
        <v>1</v>
      </c>
      <c r="Y23" s="162">
        <f t="shared" ca="1" si="6"/>
        <v>45684.553449999999</v>
      </c>
      <c r="Z23" s="163">
        <f t="shared" ca="1" si="7"/>
        <v>45684.553449999999</v>
      </c>
      <c r="AA23" s="163">
        <f t="shared" ca="1" si="8"/>
        <v>45684.553449999999</v>
      </c>
      <c r="AB23" s="164">
        <f t="shared" ca="1" si="9"/>
        <v>0</v>
      </c>
      <c r="AC23" s="145"/>
      <c r="AD23" s="126" t="s">
        <v>50</v>
      </c>
      <c r="AE23" s="125"/>
      <c r="AF23" s="175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30" customHeight="1" x14ac:dyDescent="0.45">
      <c r="A24" s="157"/>
      <c r="B24" s="158"/>
      <c r="C24" s="158">
        <v>1</v>
      </c>
      <c r="D24" s="158"/>
      <c r="E24" s="158"/>
      <c r="F24" s="158"/>
      <c r="G24" s="158"/>
      <c r="H24" s="159" t="s">
        <v>475</v>
      </c>
      <c r="I24" s="211"/>
      <c r="J24" s="160" t="s">
        <v>476</v>
      </c>
      <c r="K24" s="108" t="b">
        <v>1</v>
      </c>
      <c r="L24" s="109">
        <f t="shared" ca="1" si="0"/>
        <v>45684.553449999999</v>
      </c>
      <c r="M24" s="108" t="b">
        <v>1</v>
      </c>
      <c r="N24" s="109">
        <f t="shared" ca="1" si="1"/>
        <v>45684.553449999999</v>
      </c>
      <c r="O24" s="108" t="b">
        <v>1</v>
      </c>
      <c r="P24" s="109">
        <f t="shared" ca="1" si="2"/>
        <v>45684.553449999999</v>
      </c>
      <c r="Q24" s="108" t="b">
        <v>0</v>
      </c>
      <c r="R24" s="109" t="str">
        <f t="shared" ca="1" si="3"/>
        <v/>
      </c>
      <c r="S24" s="108" t="b">
        <v>0</v>
      </c>
      <c r="T24" s="109" t="str">
        <f t="shared" ca="1" si="4"/>
        <v/>
      </c>
      <c r="U24" s="108" t="b">
        <v>0</v>
      </c>
      <c r="V24" s="109" t="str">
        <f t="shared" ca="1" si="5"/>
        <v/>
      </c>
      <c r="W24" s="161"/>
      <c r="X24" s="110" t="b">
        <v>1</v>
      </c>
      <c r="Y24" s="162">
        <f t="shared" ca="1" si="6"/>
        <v>45684.553449999999</v>
      </c>
      <c r="Z24" s="163">
        <f t="shared" ca="1" si="7"/>
        <v>45684.553449999999</v>
      </c>
      <c r="AA24" s="163">
        <f t="shared" ca="1" si="8"/>
        <v>45684.553449999999</v>
      </c>
      <c r="AB24" s="164">
        <f t="shared" ca="1" si="9"/>
        <v>0</v>
      </c>
      <c r="AC24" s="145"/>
      <c r="AD24" s="128" t="s">
        <v>52</v>
      </c>
      <c r="AE24" s="125" t="s">
        <v>37</v>
      </c>
      <c r="AF24" s="175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30" customHeight="1" x14ac:dyDescent="0.45">
      <c r="A25" s="157"/>
      <c r="B25" s="158">
        <v>2</v>
      </c>
      <c r="C25" s="158"/>
      <c r="D25" s="158">
        <v>2</v>
      </c>
      <c r="E25" s="158"/>
      <c r="F25" s="158"/>
      <c r="G25" s="158"/>
      <c r="H25" s="159" t="s">
        <v>477</v>
      </c>
      <c r="I25" s="211"/>
      <c r="J25" s="160"/>
      <c r="K25" s="108" t="b">
        <v>1</v>
      </c>
      <c r="L25" s="109">
        <f t="shared" ca="1" si="0"/>
        <v>45684.558140000001</v>
      </c>
      <c r="M25" s="108" t="b">
        <v>1</v>
      </c>
      <c r="N25" s="109">
        <f t="shared" ca="1" si="1"/>
        <v>45684.562109999999</v>
      </c>
      <c r="O25" s="108" t="b">
        <v>1</v>
      </c>
      <c r="P25" s="109">
        <f t="shared" ca="1" si="2"/>
        <v>45684.579120000002</v>
      </c>
      <c r="Q25" s="108" t="b">
        <v>0</v>
      </c>
      <c r="R25" s="109" t="str">
        <f t="shared" ca="1" si="3"/>
        <v/>
      </c>
      <c r="S25" s="108" t="b">
        <v>0</v>
      </c>
      <c r="T25" s="109" t="str">
        <f t="shared" ca="1" si="4"/>
        <v/>
      </c>
      <c r="U25" s="108" t="b">
        <v>1</v>
      </c>
      <c r="V25" s="109">
        <f t="shared" ca="1" si="5"/>
        <v>45684.613120000002</v>
      </c>
      <c r="W25" s="161" t="s">
        <v>29</v>
      </c>
      <c r="X25" s="110" t="b">
        <v>1</v>
      </c>
      <c r="Y25" s="162">
        <f t="shared" ca="1" si="6"/>
        <v>45684.613089999999</v>
      </c>
      <c r="Z25" s="163">
        <f t="shared" ca="1" si="7"/>
        <v>45684.558140000001</v>
      </c>
      <c r="AA25" s="163">
        <f t="shared" ca="1" si="8"/>
        <v>45684.613120000002</v>
      </c>
      <c r="AB25" s="164">
        <f t="shared" ca="1" si="9"/>
        <v>5.4985243060000001E-2</v>
      </c>
      <c r="AC25" s="145"/>
      <c r="AD25" s="128" t="s">
        <v>53</v>
      </c>
      <c r="AE25" s="125" t="s">
        <v>29</v>
      </c>
      <c r="AF25" s="175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30" customHeight="1" x14ac:dyDescent="0.45">
      <c r="A26" s="157"/>
      <c r="B26" s="158"/>
      <c r="C26" s="158"/>
      <c r="D26" s="158"/>
      <c r="E26" s="158">
        <v>2</v>
      </c>
      <c r="F26" s="158">
        <v>1</v>
      </c>
      <c r="G26" s="158"/>
      <c r="H26" s="217" t="s">
        <v>478</v>
      </c>
      <c r="I26" s="211" t="s">
        <v>452</v>
      </c>
      <c r="J26" s="160" t="s">
        <v>92</v>
      </c>
      <c r="K26" s="108" t="b">
        <v>1</v>
      </c>
      <c r="L26" s="109">
        <f t="shared" ca="1" si="0"/>
        <v>45684.57473</v>
      </c>
      <c r="M26" s="108" t="b">
        <v>0</v>
      </c>
      <c r="N26" s="109" t="str">
        <f t="shared" ca="1" si="1"/>
        <v/>
      </c>
      <c r="O26" s="108" t="b">
        <v>0</v>
      </c>
      <c r="P26" s="109" t="str">
        <f t="shared" ca="1" si="2"/>
        <v/>
      </c>
      <c r="Q26" s="108" t="b">
        <v>0</v>
      </c>
      <c r="R26" s="109" t="str">
        <f t="shared" ca="1" si="3"/>
        <v/>
      </c>
      <c r="S26" s="108" t="b">
        <v>0</v>
      </c>
      <c r="T26" s="109" t="str">
        <f t="shared" ca="1" si="4"/>
        <v/>
      </c>
      <c r="U26" s="108" t="b">
        <v>1</v>
      </c>
      <c r="V26" s="109">
        <f t="shared" ca="1" si="5"/>
        <v>45684.575449999997</v>
      </c>
      <c r="W26" s="161" t="s">
        <v>37</v>
      </c>
      <c r="X26" s="110" t="b">
        <v>1</v>
      </c>
      <c r="Y26" s="162">
        <f t="shared" ca="1" si="6"/>
        <v>45684.600209999997</v>
      </c>
      <c r="Z26" s="163">
        <f t="shared" ca="1" si="7"/>
        <v>45684.57473</v>
      </c>
      <c r="AA26" s="163">
        <f t="shared" ca="1" si="8"/>
        <v>45684.600209999997</v>
      </c>
      <c r="AB26" s="164">
        <f t="shared" ca="1" si="9"/>
        <v>2.54747338E-2</v>
      </c>
      <c r="AC26" s="145"/>
      <c r="AD26" s="128" t="s">
        <v>54</v>
      </c>
      <c r="AE26" s="125" t="s">
        <v>34</v>
      </c>
      <c r="AF26" s="175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</row>
    <row r="27" spans="1:43" ht="30" customHeight="1" x14ac:dyDescent="0.45">
      <c r="A27" s="157"/>
      <c r="B27" s="158"/>
      <c r="C27" s="158"/>
      <c r="D27" s="158"/>
      <c r="E27" s="158">
        <v>2</v>
      </c>
      <c r="F27" s="158"/>
      <c r="G27" s="158"/>
      <c r="H27" s="169" t="s">
        <v>479</v>
      </c>
      <c r="I27" s="211" t="s">
        <v>454</v>
      </c>
      <c r="J27" s="160" t="s">
        <v>92</v>
      </c>
      <c r="K27" s="108" t="b">
        <v>1</v>
      </c>
      <c r="L27" s="109">
        <f t="shared" ca="1" si="0"/>
        <v>45684.587030000002</v>
      </c>
      <c r="M27" s="108" t="b">
        <v>0</v>
      </c>
      <c r="N27" s="109" t="str">
        <f t="shared" ca="1" si="1"/>
        <v/>
      </c>
      <c r="O27" s="108" t="b">
        <v>0</v>
      </c>
      <c r="P27" s="109" t="str">
        <f t="shared" ca="1" si="2"/>
        <v/>
      </c>
      <c r="Q27" s="108" t="b">
        <v>0</v>
      </c>
      <c r="R27" s="109" t="str">
        <f t="shared" ca="1" si="3"/>
        <v/>
      </c>
      <c r="S27" s="108" t="b">
        <v>0</v>
      </c>
      <c r="T27" s="109" t="str">
        <f t="shared" ca="1" si="4"/>
        <v/>
      </c>
      <c r="U27" s="108" t="b">
        <v>1</v>
      </c>
      <c r="V27" s="109">
        <f t="shared" ca="1" si="5"/>
        <v>45684.588190000002</v>
      </c>
      <c r="W27" s="161" t="s">
        <v>34</v>
      </c>
      <c r="X27" s="110" t="b">
        <v>1</v>
      </c>
      <c r="Y27" s="162">
        <f t="shared" ca="1" si="6"/>
        <v>45684.59837</v>
      </c>
      <c r="Z27" s="163">
        <f t="shared" ca="1" si="7"/>
        <v>45684.587030000002</v>
      </c>
      <c r="AA27" s="163">
        <f t="shared" ca="1" si="8"/>
        <v>45684.59837</v>
      </c>
      <c r="AB27" s="164">
        <f t="shared" ca="1" si="9"/>
        <v>1.134299768E-2</v>
      </c>
      <c r="AC27" s="145"/>
      <c r="AD27" s="128" t="s">
        <v>55</v>
      </c>
      <c r="AE27" s="125"/>
      <c r="AF27" s="175"/>
      <c r="AG27" s="145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</row>
    <row r="28" spans="1:43" ht="30" customHeight="1" x14ac:dyDescent="0.45">
      <c r="A28" s="157"/>
      <c r="B28" s="158">
        <v>2</v>
      </c>
      <c r="C28" s="158"/>
      <c r="D28" s="158"/>
      <c r="E28" s="158"/>
      <c r="F28" s="158"/>
      <c r="G28" s="158"/>
      <c r="H28" s="117" t="s">
        <v>480</v>
      </c>
      <c r="I28" s="211"/>
      <c r="J28" s="160"/>
      <c r="K28" s="108" t="b">
        <v>1</v>
      </c>
      <c r="L28" s="109">
        <f t="shared" ca="1" si="0"/>
        <v>45684.588300000003</v>
      </c>
      <c r="M28" s="108" t="b">
        <v>1</v>
      </c>
      <c r="N28" s="109">
        <f t="shared" ca="1" si="1"/>
        <v>45684.593529999998</v>
      </c>
      <c r="O28" s="108" t="b">
        <v>1</v>
      </c>
      <c r="P28" s="109">
        <f t="shared" ca="1" si="2"/>
        <v>45684.610099999998</v>
      </c>
      <c r="Q28" s="108" t="b">
        <v>0</v>
      </c>
      <c r="R28" s="109" t="str">
        <f t="shared" ca="1" si="3"/>
        <v/>
      </c>
      <c r="S28" s="108" t="b">
        <v>0</v>
      </c>
      <c r="T28" s="109" t="str">
        <f t="shared" ca="1" si="4"/>
        <v/>
      </c>
      <c r="U28" s="108" t="b">
        <v>1</v>
      </c>
      <c r="V28" s="109">
        <f t="shared" ca="1" si="5"/>
        <v>45684.610130000001</v>
      </c>
      <c r="W28" s="161" t="s">
        <v>34</v>
      </c>
      <c r="X28" s="110" t="b">
        <v>1</v>
      </c>
      <c r="Y28" s="162">
        <f t="shared" ca="1" si="6"/>
        <v>45684.634299999998</v>
      </c>
      <c r="Z28" s="163">
        <f t="shared" ca="1" si="7"/>
        <v>45684.588300000003</v>
      </c>
      <c r="AA28" s="163">
        <f t="shared" ca="1" si="8"/>
        <v>45684.634299999998</v>
      </c>
      <c r="AB28" s="164">
        <f t="shared" ca="1" si="9"/>
        <v>4.5997453709999997E-2</v>
      </c>
      <c r="AC28" s="145"/>
      <c r="AD28" s="128" t="s">
        <v>56</v>
      </c>
      <c r="AE28" s="125"/>
      <c r="AF28" s="175"/>
      <c r="AG28" s="145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</row>
    <row r="29" spans="1:43" ht="30" customHeight="1" x14ac:dyDescent="0.45">
      <c r="A29" s="157"/>
      <c r="B29" s="158"/>
      <c r="C29" s="158"/>
      <c r="D29" s="158"/>
      <c r="E29" s="158">
        <v>1</v>
      </c>
      <c r="F29" s="158"/>
      <c r="G29" s="158"/>
      <c r="H29" s="169" t="s">
        <v>481</v>
      </c>
      <c r="I29" s="211"/>
      <c r="J29" s="160" t="s">
        <v>96</v>
      </c>
      <c r="K29" s="108" t="b">
        <v>1</v>
      </c>
      <c r="L29" s="109">
        <f t="shared" ca="1" si="0"/>
        <v>45684.594749999997</v>
      </c>
      <c r="M29" s="108" t="b">
        <v>1</v>
      </c>
      <c r="N29" s="109">
        <f t="shared" ca="1" si="1"/>
        <v>45684.594830000002</v>
      </c>
      <c r="O29" s="108" t="b">
        <v>1</v>
      </c>
      <c r="P29" s="109">
        <f t="shared" ca="1" si="2"/>
        <v>45684.613649999999</v>
      </c>
      <c r="Q29" s="108" t="b">
        <v>0</v>
      </c>
      <c r="R29" s="109" t="str">
        <f t="shared" ca="1" si="3"/>
        <v/>
      </c>
      <c r="S29" s="108" t="b">
        <v>0</v>
      </c>
      <c r="T29" s="109" t="str">
        <f t="shared" ca="1" si="4"/>
        <v/>
      </c>
      <c r="U29" s="108" t="b">
        <v>1</v>
      </c>
      <c r="V29" s="109">
        <f t="shared" ca="1" si="5"/>
        <v>45684.613660000003</v>
      </c>
      <c r="W29" s="161" t="s">
        <v>29</v>
      </c>
      <c r="X29" s="110" t="b">
        <v>1</v>
      </c>
      <c r="Y29" s="162">
        <f t="shared" ca="1" si="6"/>
        <v>45684.628219999999</v>
      </c>
      <c r="Z29" s="163">
        <f t="shared" ca="1" si="7"/>
        <v>45684.594749999997</v>
      </c>
      <c r="AA29" s="163">
        <f t="shared" ca="1" si="8"/>
        <v>45684.628219999999</v>
      </c>
      <c r="AB29" s="164">
        <f t="shared" ca="1" si="9"/>
        <v>3.3466180550000002E-2</v>
      </c>
      <c r="AC29" s="145"/>
      <c r="AD29" s="128" t="s">
        <v>57</v>
      </c>
      <c r="AE29" s="125"/>
      <c r="AF29" s="175"/>
      <c r="AG29" s="145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</row>
    <row r="30" spans="1:43" ht="30" customHeight="1" x14ac:dyDescent="0.45">
      <c r="A30" s="157"/>
      <c r="B30" s="158"/>
      <c r="C30" s="158">
        <v>1</v>
      </c>
      <c r="D30" s="158"/>
      <c r="E30" s="158"/>
      <c r="F30" s="158"/>
      <c r="G30" s="158"/>
      <c r="H30" s="117" t="s">
        <v>482</v>
      </c>
      <c r="I30" s="211"/>
      <c r="J30" s="160"/>
      <c r="K30" s="108" t="b">
        <v>1</v>
      </c>
      <c r="L30" s="109">
        <f t="shared" ca="1" si="0"/>
        <v>45684.600310000002</v>
      </c>
      <c r="M30" s="108" t="b">
        <v>1</v>
      </c>
      <c r="N30" s="109">
        <f t="shared" ca="1" si="1"/>
        <v>45684.60037</v>
      </c>
      <c r="O30" s="108" t="b">
        <v>1</v>
      </c>
      <c r="P30" s="109">
        <f t="shared" ca="1" si="2"/>
        <v>45684.61393</v>
      </c>
      <c r="Q30" s="108" t="b">
        <v>0</v>
      </c>
      <c r="R30" s="109" t="str">
        <f t="shared" ca="1" si="3"/>
        <v/>
      </c>
      <c r="S30" s="108" t="b">
        <v>0</v>
      </c>
      <c r="T30" s="109" t="str">
        <f t="shared" ca="1" si="4"/>
        <v/>
      </c>
      <c r="U30" s="108" t="b">
        <v>1</v>
      </c>
      <c r="V30" s="109">
        <f t="shared" ca="1" si="5"/>
        <v>45684.620110000003</v>
      </c>
      <c r="W30" s="161" t="s">
        <v>29</v>
      </c>
      <c r="X30" s="110" t="b">
        <v>1</v>
      </c>
      <c r="Y30" s="162">
        <f t="shared" ca="1" si="6"/>
        <v>45684.642540000001</v>
      </c>
      <c r="Z30" s="163">
        <f t="shared" ca="1" si="7"/>
        <v>45684.600310000002</v>
      </c>
      <c r="AA30" s="163">
        <f t="shared" ca="1" si="8"/>
        <v>45684.642540000001</v>
      </c>
      <c r="AB30" s="164">
        <f t="shared" ca="1" si="9"/>
        <v>4.2221284720000002E-2</v>
      </c>
      <c r="AC30" s="145"/>
      <c r="AD30" s="129" t="s">
        <v>58</v>
      </c>
      <c r="AE30" s="124" t="s">
        <v>42</v>
      </c>
      <c r="AF30" s="175"/>
      <c r="AG30" s="145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</row>
    <row r="31" spans="1:43" ht="30" customHeight="1" x14ac:dyDescent="0.35">
      <c r="A31" s="157"/>
      <c r="B31" s="158">
        <v>1</v>
      </c>
      <c r="C31" s="158"/>
      <c r="D31" s="158"/>
      <c r="E31" s="158"/>
      <c r="F31" s="158"/>
      <c r="G31" s="158"/>
      <c r="H31" s="117" t="s">
        <v>483</v>
      </c>
      <c r="I31" s="211"/>
      <c r="J31" s="160"/>
      <c r="K31" s="108" t="b">
        <v>1</v>
      </c>
      <c r="L31" s="109">
        <f t="shared" ca="1" si="0"/>
        <v>45684.603580000003</v>
      </c>
      <c r="M31" s="108" t="b">
        <v>1</v>
      </c>
      <c r="N31" s="109">
        <f t="shared" ca="1" si="1"/>
        <v>45684.605049999998</v>
      </c>
      <c r="O31" s="108" t="b">
        <v>1</v>
      </c>
      <c r="P31" s="109">
        <f t="shared" ca="1" si="2"/>
        <v>45684.62083</v>
      </c>
      <c r="Q31" s="108" t="b">
        <v>0</v>
      </c>
      <c r="R31" s="109" t="str">
        <f t="shared" ca="1" si="3"/>
        <v/>
      </c>
      <c r="S31" s="108" t="b">
        <v>0</v>
      </c>
      <c r="T31" s="109" t="str">
        <f t="shared" ca="1" si="4"/>
        <v/>
      </c>
      <c r="U31" s="108" t="b">
        <v>1</v>
      </c>
      <c r="V31" s="109">
        <f t="shared" ca="1" si="5"/>
        <v>45684.627159999996</v>
      </c>
      <c r="W31" s="161" t="s">
        <v>37</v>
      </c>
      <c r="X31" s="110" t="b">
        <v>1</v>
      </c>
      <c r="Y31" s="162">
        <f t="shared" ca="1" si="6"/>
        <v>45684.662340000003</v>
      </c>
      <c r="Z31" s="163">
        <f t="shared" ca="1" si="7"/>
        <v>45684.603580000003</v>
      </c>
      <c r="AA31" s="163">
        <f t="shared" ca="1" si="8"/>
        <v>45684.662340000003</v>
      </c>
      <c r="AB31" s="164">
        <f t="shared" ca="1" si="9"/>
        <v>5.8758784719999999E-2</v>
      </c>
      <c r="AC31" s="145"/>
      <c r="AD31" s="145"/>
      <c r="AE31" s="145"/>
      <c r="AF31" s="138"/>
      <c r="AG31" s="145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</row>
    <row r="32" spans="1:43" ht="30" customHeight="1" x14ac:dyDescent="0.45">
      <c r="A32" s="157"/>
      <c r="B32" s="158"/>
      <c r="C32" s="158"/>
      <c r="D32" s="158">
        <v>1</v>
      </c>
      <c r="E32" s="158"/>
      <c r="F32" s="158"/>
      <c r="G32" s="158"/>
      <c r="H32" s="159" t="s">
        <v>484</v>
      </c>
      <c r="I32" s="211"/>
      <c r="J32" s="160"/>
      <c r="K32" s="108" t="b">
        <v>1</v>
      </c>
      <c r="L32" s="109">
        <f t="shared" ca="1" si="0"/>
        <v>45684.606070000002</v>
      </c>
      <c r="M32" s="108" t="b">
        <v>1</v>
      </c>
      <c r="N32" s="109">
        <f t="shared" ca="1" si="1"/>
        <v>45684.606229999998</v>
      </c>
      <c r="O32" s="108" t="b">
        <v>1</v>
      </c>
      <c r="P32" s="109">
        <f t="shared" ca="1" si="2"/>
        <v>45684.633000000002</v>
      </c>
      <c r="Q32" s="108" t="b">
        <v>0</v>
      </c>
      <c r="R32" s="109" t="str">
        <f t="shared" ca="1" si="3"/>
        <v/>
      </c>
      <c r="S32" s="108" t="b">
        <v>0</v>
      </c>
      <c r="T32" s="109" t="str">
        <f t="shared" ca="1" si="4"/>
        <v/>
      </c>
      <c r="U32" s="108" t="b">
        <v>1</v>
      </c>
      <c r="V32" s="109">
        <f t="shared" ca="1" si="5"/>
        <v>45684.633009999998</v>
      </c>
      <c r="W32" s="161" t="s">
        <v>34</v>
      </c>
      <c r="X32" s="110" t="b">
        <v>1</v>
      </c>
      <c r="Y32" s="162">
        <f t="shared" ca="1" si="6"/>
        <v>45684.65034</v>
      </c>
      <c r="Z32" s="163">
        <f t="shared" ca="1" si="7"/>
        <v>45684.606070000002</v>
      </c>
      <c r="AA32" s="163">
        <f t="shared" ca="1" si="8"/>
        <v>45684.65034</v>
      </c>
      <c r="AB32" s="164">
        <f t="shared" ca="1" si="9"/>
        <v>4.4267048619999999E-2</v>
      </c>
      <c r="AC32" s="145"/>
      <c r="AD32" s="133" t="s">
        <v>59</v>
      </c>
      <c r="AE32" s="90"/>
      <c r="AF32" s="90"/>
      <c r="AG32" s="91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</row>
    <row r="33" spans="1:43" ht="30" customHeight="1" x14ac:dyDescent="0.45">
      <c r="A33" s="157"/>
      <c r="B33" s="158"/>
      <c r="C33" s="158"/>
      <c r="D33" s="158"/>
      <c r="E33" s="158">
        <v>1</v>
      </c>
      <c r="F33" s="158">
        <v>1</v>
      </c>
      <c r="G33" s="158"/>
      <c r="H33" s="189" t="s">
        <v>485</v>
      </c>
      <c r="I33" s="211"/>
      <c r="J33" s="160" t="s">
        <v>92</v>
      </c>
      <c r="K33" s="108" t="b">
        <v>1</v>
      </c>
      <c r="L33" s="109">
        <f t="shared" ca="1" si="0"/>
        <v>45684.617259999999</v>
      </c>
      <c r="M33" s="108" t="b">
        <v>0</v>
      </c>
      <c r="N33" s="109" t="str">
        <f t="shared" ca="1" si="1"/>
        <v/>
      </c>
      <c r="O33" s="108" t="b">
        <v>0</v>
      </c>
      <c r="P33" s="109" t="str">
        <f t="shared" ca="1" si="2"/>
        <v/>
      </c>
      <c r="Q33" s="108" t="b">
        <v>0</v>
      </c>
      <c r="R33" s="109" t="str">
        <f t="shared" ca="1" si="3"/>
        <v/>
      </c>
      <c r="S33" s="108" t="b">
        <v>0</v>
      </c>
      <c r="T33" s="109" t="str">
        <f t="shared" ca="1" si="4"/>
        <v/>
      </c>
      <c r="U33" s="108" t="b">
        <v>1</v>
      </c>
      <c r="V33" s="109">
        <f t="shared" ca="1" si="5"/>
        <v>45684.618280000002</v>
      </c>
      <c r="W33" s="161" t="s">
        <v>37</v>
      </c>
      <c r="X33" s="110" t="b">
        <v>1</v>
      </c>
      <c r="Y33" s="162">
        <f t="shared" ca="1" si="6"/>
        <v>45684.633589999998</v>
      </c>
      <c r="Z33" s="163">
        <f t="shared" ca="1" si="7"/>
        <v>45684.617259999999</v>
      </c>
      <c r="AA33" s="163">
        <f t="shared" ca="1" si="8"/>
        <v>45684.633589999998</v>
      </c>
      <c r="AB33" s="164">
        <f t="shared" ca="1" si="9"/>
        <v>1.63283912E-2</v>
      </c>
      <c r="AC33" s="145"/>
      <c r="AD33" s="180" t="s">
        <v>60</v>
      </c>
      <c r="AE33" s="180" t="s">
        <v>61</v>
      </c>
      <c r="AF33" s="180" t="s">
        <v>62</v>
      </c>
      <c r="AG33" s="180" t="s">
        <v>63</v>
      </c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</row>
    <row r="34" spans="1:43" ht="30" customHeight="1" x14ac:dyDescent="0.45">
      <c r="A34" s="157"/>
      <c r="B34" s="158"/>
      <c r="C34" s="158"/>
      <c r="D34" s="158">
        <v>1</v>
      </c>
      <c r="E34" s="158"/>
      <c r="F34" s="158"/>
      <c r="G34" s="158"/>
      <c r="H34" s="169" t="s">
        <v>486</v>
      </c>
      <c r="I34" s="211"/>
      <c r="J34" s="179"/>
      <c r="K34" s="108" t="b">
        <v>1</v>
      </c>
      <c r="L34" s="109">
        <f t="shared" ca="1" si="0"/>
        <v>45684.622369999997</v>
      </c>
      <c r="M34" s="108" t="b">
        <v>1</v>
      </c>
      <c r="N34" s="109">
        <f t="shared" ca="1" si="1"/>
        <v>45684.622779999998</v>
      </c>
      <c r="O34" s="108" t="b">
        <v>1</v>
      </c>
      <c r="P34" s="109">
        <f t="shared" ca="1" si="2"/>
        <v>45684.633289999998</v>
      </c>
      <c r="Q34" s="108" t="b">
        <v>0</v>
      </c>
      <c r="R34" s="109" t="str">
        <f t="shared" ca="1" si="3"/>
        <v/>
      </c>
      <c r="S34" s="108" t="b">
        <v>0</v>
      </c>
      <c r="T34" s="109" t="str">
        <f t="shared" ca="1" si="4"/>
        <v/>
      </c>
      <c r="U34" s="108" t="b">
        <v>1</v>
      </c>
      <c r="V34" s="109">
        <f t="shared" ca="1" si="5"/>
        <v>45684.635090000003</v>
      </c>
      <c r="W34" s="161" t="s">
        <v>29</v>
      </c>
      <c r="X34" s="110" t="b">
        <v>1</v>
      </c>
      <c r="Y34" s="162">
        <f t="shared" ca="1" si="6"/>
        <v>45684.653539999999</v>
      </c>
      <c r="Z34" s="163">
        <f t="shared" ca="1" si="7"/>
        <v>45684.622369999997</v>
      </c>
      <c r="AA34" s="163">
        <f t="shared" ca="1" si="8"/>
        <v>45684.653539999999</v>
      </c>
      <c r="AB34" s="164">
        <f t="shared" ca="1" si="9"/>
        <v>3.117329861E-2</v>
      </c>
      <c r="AC34" s="145"/>
      <c r="AD34" s="181" t="s">
        <v>64</v>
      </c>
      <c r="AE34" s="181">
        <v>8</v>
      </c>
      <c r="AF34" s="181">
        <v>8</v>
      </c>
      <c r="AG34" s="181">
        <v>16</v>
      </c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</row>
    <row r="35" spans="1:43" ht="30" customHeight="1" x14ac:dyDescent="0.45">
      <c r="A35" s="157"/>
      <c r="B35" s="158">
        <v>1</v>
      </c>
      <c r="C35" s="158"/>
      <c r="D35" s="158"/>
      <c r="E35" s="158"/>
      <c r="F35" s="158"/>
      <c r="G35" s="158"/>
      <c r="H35" s="159" t="s">
        <v>487</v>
      </c>
      <c r="I35" s="211"/>
      <c r="J35" s="160"/>
      <c r="K35" s="108" t="b">
        <v>1</v>
      </c>
      <c r="L35" s="109">
        <f t="shared" ca="1" si="0"/>
        <v>45684.630299999997</v>
      </c>
      <c r="M35" s="108" t="b">
        <v>1</v>
      </c>
      <c r="N35" s="109">
        <f t="shared" ca="1" si="1"/>
        <v>45684.630319999997</v>
      </c>
      <c r="O35" s="108" t="b">
        <v>1</v>
      </c>
      <c r="P35" s="109">
        <f t="shared" ca="1" si="2"/>
        <v>45684.654240000003</v>
      </c>
      <c r="Q35" s="108" t="b">
        <v>0</v>
      </c>
      <c r="R35" s="109" t="str">
        <f t="shared" ca="1" si="3"/>
        <v/>
      </c>
      <c r="S35" s="108" t="b">
        <v>0</v>
      </c>
      <c r="T35" s="109" t="str">
        <f t="shared" ca="1" si="4"/>
        <v/>
      </c>
      <c r="U35" s="108" t="b">
        <v>1</v>
      </c>
      <c r="V35" s="109">
        <f t="shared" ca="1" si="5"/>
        <v>45684.65425</v>
      </c>
      <c r="W35" s="161" t="s">
        <v>29</v>
      </c>
      <c r="X35" s="110" t="b">
        <v>1</v>
      </c>
      <c r="Y35" s="162">
        <f t="shared" ca="1" si="6"/>
        <v>45684.674760000002</v>
      </c>
      <c r="Z35" s="163">
        <f t="shared" ca="1" si="7"/>
        <v>45684.630299999997</v>
      </c>
      <c r="AA35" s="163">
        <f t="shared" ca="1" si="8"/>
        <v>45684.674760000002</v>
      </c>
      <c r="AB35" s="164">
        <f t="shared" ca="1" si="9"/>
        <v>4.4458425920000003E-2</v>
      </c>
      <c r="AC35" s="145"/>
      <c r="AD35" s="182" t="s">
        <v>65</v>
      </c>
      <c r="AE35" s="182">
        <v>16</v>
      </c>
      <c r="AF35" s="182">
        <v>16</v>
      </c>
      <c r="AG35" s="182">
        <v>32</v>
      </c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</row>
    <row r="36" spans="1:43" ht="30" customHeight="1" x14ac:dyDescent="0.45">
      <c r="A36" s="157"/>
      <c r="B36" s="158"/>
      <c r="C36" s="158"/>
      <c r="D36" s="158"/>
      <c r="E36" s="158"/>
      <c r="F36" s="158">
        <v>1</v>
      </c>
      <c r="G36" s="158"/>
      <c r="H36" s="169" t="s">
        <v>488</v>
      </c>
      <c r="I36" s="211"/>
      <c r="J36" s="160"/>
      <c r="K36" s="108" t="b">
        <v>1</v>
      </c>
      <c r="L36" s="109">
        <f t="shared" ca="1" si="0"/>
        <v>45684.631150000001</v>
      </c>
      <c r="M36" s="108" t="b">
        <v>0</v>
      </c>
      <c r="N36" s="109" t="str">
        <f t="shared" ca="1" si="1"/>
        <v/>
      </c>
      <c r="O36" s="108" t="b">
        <v>0</v>
      </c>
      <c r="P36" s="109" t="str">
        <f t="shared" ca="1" si="2"/>
        <v/>
      </c>
      <c r="Q36" s="108" t="b">
        <v>0</v>
      </c>
      <c r="R36" s="109" t="str">
        <f t="shared" ca="1" si="3"/>
        <v/>
      </c>
      <c r="S36" s="108" t="b">
        <v>0</v>
      </c>
      <c r="T36" s="109" t="str">
        <f t="shared" ca="1" si="4"/>
        <v/>
      </c>
      <c r="U36" s="108" t="b">
        <v>0</v>
      </c>
      <c r="V36" s="109" t="str">
        <f t="shared" ca="1" si="5"/>
        <v/>
      </c>
      <c r="W36" s="161"/>
      <c r="X36" s="110" t="b">
        <v>1</v>
      </c>
      <c r="Y36" s="162">
        <f t="shared" ca="1" si="6"/>
        <v>45684.632870000001</v>
      </c>
      <c r="Z36" s="163">
        <f t="shared" ca="1" si="7"/>
        <v>45684.631150000001</v>
      </c>
      <c r="AA36" s="163">
        <f t="shared" ca="1" si="8"/>
        <v>45684.632870000001</v>
      </c>
      <c r="AB36" s="164">
        <f t="shared" ca="1" si="9"/>
        <v>1.716932864E-3</v>
      </c>
      <c r="AC36" s="145"/>
      <c r="AD36" s="181" t="s">
        <v>66</v>
      </c>
      <c r="AE36" s="181">
        <v>24</v>
      </c>
      <c r="AF36" s="181">
        <v>24</v>
      </c>
      <c r="AG36" s="181">
        <v>48</v>
      </c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</row>
    <row r="37" spans="1:43" ht="30" customHeight="1" x14ac:dyDescent="0.45">
      <c r="A37" s="157"/>
      <c r="B37" s="158">
        <v>1</v>
      </c>
      <c r="C37" s="158"/>
      <c r="D37" s="158"/>
      <c r="E37" s="158"/>
      <c r="F37" s="158"/>
      <c r="G37" s="158"/>
      <c r="H37" s="189" t="s">
        <v>489</v>
      </c>
      <c r="I37" s="211"/>
      <c r="J37" s="160"/>
      <c r="K37" s="108" t="b">
        <v>1</v>
      </c>
      <c r="L37" s="109">
        <f t="shared" ca="1" si="0"/>
        <v>45684.634639999997</v>
      </c>
      <c r="M37" s="108" t="b">
        <v>1</v>
      </c>
      <c r="N37" s="109">
        <f t="shared" ca="1" si="1"/>
        <v>45684.635770000001</v>
      </c>
      <c r="O37" s="108" t="b">
        <v>1</v>
      </c>
      <c r="P37" s="109">
        <f t="shared" ca="1" si="2"/>
        <v>45684.646200000003</v>
      </c>
      <c r="Q37" s="108" t="b">
        <v>0</v>
      </c>
      <c r="R37" s="109" t="str">
        <f t="shared" ca="1" si="3"/>
        <v/>
      </c>
      <c r="S37" s="108" t="b">
        <v>0</v>
      </c>
      <c r="T37" s="109" t="str">
        <f t="shared" ca="1" si="4"/>
        <v/>
      </c>
      <c r="U37" s="108" t="b">
        <v>1</v>
      </c>
      <c r="V37" s="109">
        <f t="shared" ca="1" si="5"/>
        <v>45684.646220000002</v>
      </c>
      <c r="W37" s="161" t="s">
        <v>34</v>
      </c>
      <c r="X37" s="110" t="b">
        <v>1</v>
      </c>
      <c r="Y37" s="162">
        <f t="shared" ca="1" si="6"/>
        <v>45684.663180000003</v>
      </c>
      <c r="Z37" s="163">
        <f t="shared" ca="1" si="7"/>
        <v>45684.634639999997</v>
      </c>
      <c r="AA37" s="163">
        <f t="shared" ca="1" si="8"/>
        <v>45684.663180000003</v>
      </c>
      <c r="AB37" s="164">
        <f t="shared" ca="1" si="9"/>
        <v>2.8537615740000001E-2</v>
      </c>
      <c r="AC37" s="145"/>
      <c r="AD37" s="181" t="s">
        <v>67</v>
      </c>
      <c r="AE37" s="181">
        <v>32</v>
      </c>
      <c r="AF37" s="181">
        <v>32</v>
      </c>
      <c r="AG37" s="181">
        <v>64</v>
      </c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</row>
    <row r="38" spans="1:43" ht="30" customHeight="1" x14ac:dyDescent="0.45">
      <c r="A38" s="157"/>
      <c r="B38" s="158"/>
      <c r="C38" s="158">
        <v>1</v>
      </c>
      <c r="D38" s="158"/>
      <c r="E38" s="158"/>
      <c r="F38" s="158"/>
      <c r="G38" s="158"/>
      <c r="H38" s="117" t="s">
        <v>490</v>
      </c>
      <c r="I38" s="211"/>
      <c r="J38" s="160"/>
      <c r="K38" s="108" t="b">
        <v>1</v>
      </c>
      <c r="L38" s="109">
        <f t="shared" ca="1" si="0"/>
        <v>45684.637640000001</v>
      </c>
      <c r="M38" s="108" t="b">
        <v>1</v>
      </c>
      <c r="N38" s="109">
        <f t="shared" ca="1" si="1"/>
        <v>45684.637799999997</v>
      </c>
      <c r="O38" s="108" t="b">
        <v>1</v>
      </c>
      <c r="P38" s="109">
        <f t="shared" ca="1" si="2"/>
        <v>45684.662380000002</v>
      </c>
      <c r="Q38" s="108" t="b">
        <v>0</v>
      </c>
      <c r="R38" s="109" t="str">
        <f t="shared" ca="1" si="3"/>
        <v/>
      </c>
      <c r="S38" s="108" t="b">
        <v>0</v>
      </c>
      <c r="T38" s="109" t="str">
        <f t="shared" ca="1" si="4"/>
        <v/>
      </c>
      <c r="U38" s="108" t="b">
        <v>1</v>
      </c>
      <c r="V38" s="109">
        <f t="shared" ca="1" si="5"/>
        <v>45684.662389999998</v>
      </c>
      <c r="W38" s="161" t="s">
        <v>37</v>
      </c>
      <c r="X38" s="110" t="b">
        <v>1</v>
      </c>
      <c r="Y38" s="162">
        <f t="shared" ca="1" si="6"/>
        <v>45684.679819999998</v>
      </c>
      <c r="Z38" s="163">
        <f t="shared" ca="1" si="7"/>
        <v>45684.637640000001</v>
      </c>
      <c r="AA38" s="163">
        <f t="shared" ca="1" si="8"/>
        <v>45684.679819999998</v>
      </c>
      <c r="AB38" s="164">
        <f t="shared" ca="1" si="9"/>
        <v>4.2174027779999998E-2</v>
      </c>
      <c r="AC38" s="145"/>
      <c r="AD38" s="181" t="s">
        <v>68</v>
      </c>
      <c r="AE38" s="181">
        <v>40</v>
      </c>
      <c r="AF38" s="183">
        <v>40</v>
      </c>
      <c r="AG38" s="183">
        <v>80</v>
      </c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</row>
    <row r="39" spans="1:43" ht="30" customHeight="1" x14ac:dyDescent="0.45">
      <c r="A39" s="157"/>
      <c r="B39" s="158"/>
      <c r="C39" s="158"/>
      <c r="D39" s="158">
        <v>1</v>
      </c>
      <c r="E39" s="158"/>
      <c r="F39" s="158"/>
      <c r="G39" s="158"/>
      <c r="H39" s="117" t="s">
        <v>491</v>
      </c>
      <c r="I39" s="211"/>
      <c r="J39" s="160"/>
      <c r="K39" s="108" t="b">
        <v>1</v>
      </c>
      <c r="L39" s="109">
        <f t="shared" ca="1" si="0"/>
        <v>45684.639470000002</v>
      </c>
      <c r="M39" s="108" t="b">
        <v>1</v>
      </c>
      <c r="N39" s="109">
        <f t="shared" ca="1" si="1"/>
        <v>45684.639730000003</v>
      </c>
      <c r="O39" s="108" t="b">
        <v>1</v>
      </c>
      <c r="P39" s="109">
        <f t="shared" ca="1" si="2"/>
        <v>45684.662989999997</v>
      </c>
      <c r="Q39" s="108" t="b">
        <v>0</v>
      </c>
      <c r="R39" s="109" t="str">
        <f t="shared" ca="1" si="3"/>
        <v/>
      </c>
      <c r="S39" s="108" t="b">
        <v>0</v>
      </c>
      <c r="T39" s="109" t="str">
        <f t="shared" ca="1" si="4"/>
        <v/>
      </c>
      <c r="U39" s="108" t="b">
        <v>1</v>
      </c>
      <c r="V39" s="109">
        <f t="shared" ca="1" si="5"/>
        <v>45684.668870000001</v>
      </c>
      <c r="W39" s="161" t="s">
        <v>34</v>
      </c>
      <c r="X39" s="110" t="b">
        <v>1</v>
      </c>
      <c r="Y39" s="162">
        <f t="shared" ca="1" si="6"/>
        <v>45684.681149999997</v>
      </c>
      <c r="Z39" s="163">
        <f t="shared" ca="1" si="7"/>
        <v>45684.639470000002</v>
      </c>
      <c r="AA39" s="163">
        <f t="shared" ca="1" si="8"/>
        <v>45684.681149999997</v>
      </c>
      <c r="AB39" s="164">
        <f t="shared" ca="1" si="9"/>
        <v>4.167553241E-2</v>
      </c>
      <c r="AC39" s="145"/>
      <c r="AD39" s="181" t="s">
        <v>69</v>
      </c>
      <c r="AE39" s="181">
        <v>48</v>
      </c>
      <c r="AF39" s="183">
        <v>48</v>
      </c>
      <c r="AG39" s="183">
        <v>96</v>
      </c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</row>
    <row r="40" spans="1:43" ht="30" customHeight="1" x14ac:dyDescent="0.35">
      <c r="A40" s="157"/>
      <c r="B40" s="158"/>
      <c r="C40" s="158"/>
      <c r="D40" s="158"/>
      <c r="E40" s="158">
        <v>1</v>
      </c>
      <c r="F40" s="158">
        <v>2</v>
      </c>
      <c r="G40" s="158"/>
      <c r="H40" s="117" t="s">
        <v>492</v>
      </c>
      <c r="I40" s="211"/>
      <c r="J40" s="160" t="s">
        <v>92</v>
      </c>
      <c r="K40" s="108" t="b">
        <v>1</v>
      </c>
      <c r="L40" s="109">
        <f t="shared" ca="1" si="0"/>
        <v>45684.65567</v>
      </c>
      <c r="M40" s="108" t="b">
        <v>0</v>
      </c>
      <c r="N40" s="109" t="str">
        <f t="shared" ca="1" si="1"/>
        <v/>
      </c>
      <c r="O40" s="108" t="b">
        <v>0</v>
      </c>
      <c r="P40" s="109" t="str">
        <f t="shared" ca="1" si="2"/>
        <v/>
      </c>
      <c r="Q40" s="108" t="b">
        <v>0</v>
      </c>
      <c r="R40" s="109" t="str">
        <f t="shared" ca="1" si="3"/>
        <v/>
      </c>
      <c r="S40" s="108" t="b">
        <v>0</v>
      </c>
      <c r="T40" s="109" t="str">
        <f t="shared" ca="1" si="4"/>
        <v/>
      </c>
      <c r="U40" s="108" t="b">
        <v>1</v>
      </c>
      <c r="V40" s="109">
        <f t="shared" ca="1" si="5"/>
        <v>45684.656110000004</v>
      </c>
      <c r="W40" s="161" t="s">
        <v>37</v>
      </c>
      <c r="X40" s="110" t="b">
        <v>1</v>
      </c>
      <c r="Y40" s="162">
        <f t="shared" ca="1" si="6"/>
        <v>45684.679830000001</v>
      </c>
      <c r="Z40" s="163">
        <f t="shared" ca="1" si="7"/>
        <v>45684.65567</v>
      </c>
      <c r="AA40" s="163">
        <f t="shared" ca="1" si="8"/>
        <v>45684.679830000001</v>
      </c>
      <c r="AB40" s="164">
        <f t="shared" ca="1" si="9"/>
        <v>2.4162141210000002E-2</v>
      </c>
      <c r="AC40" s="145"/>
      <c r="AD40" s="145"/>
      <c r="AE40" s="145"/>
      <c r="AF40" s="138"/>
      <c r="AG40" s="145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</row>
    <row r="41" spans="1:43" ht="15.5" x14ac:dyDescent="0.35">
      <c r="A41" s="185"/>
      <c r="B41" s="107"/>
      <c r="C41" s="107"/>
      <c r="D41" s="107"/>
      <c r="E41" s="107"/>
      <c r="F41" s="107"/>
      <c r="G41" s="107"/>
      <c r="H41" s="107"/>
      <c r="I41" s="218"/>
      <c r="J41" s="185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38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</row>
    <row r="42" spans="1:43" ht="15.5" x14ac:dyDescent="0.35">
      <c r="A42" s="185"/>
      <c r="B42" s="107"/>
      <c r="C42" s="107"/>
      <c r="D42" s="107"/>
      <c r="E42" s="107"/>
      <c r="F42" s="107"/>
      <c r="G42" s="107"/>
      <c r="H42" s="107"/>
      <c r="I42" s="218"/>
      <c r="J42" s="185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38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</row>
    <row r="43" spans="1:43" ht="15.5" x14ac:dyDescent="0.35">
      <c r="A43" s="185"/>
      <c r="B43" s="107"/>
      <c r="C43" s="107"/>
      <c r="D43" s="107"/>
      <c r="E43" s="107"/>
      <c r="F43" s="107"/>
      <c r="G43" s="107"/>
      <c r="H43" s="107"/>
      <c r="I43" s="218"/>
      <c r="J43" s="185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38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</row>
    <row r="44" spans="1:43" ht="15.5" x14ac:dyDescent="0.35">
      <c r="A44" s="185"/>
      <c r="B44" s="107"/>
      <c r="C44" s="107"/>
      <c r="D44" s="107"/>
      <c r="E44" s="107"/>
      <c r="F44" s="107"/>
      <c r="G44" s="107"/>
      <c r="H44" s="107"/>
      <c r="I44" s="218"/>
      <c r="J44" s="185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38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</row>
    <row r="45" spans="1:43" ht="15.5" x14ac:dyDescent="0.35">
      <c r="A45" s="185"/>
      <c r="B45" s="107"/>
      <c r="C45" s="107"/>
      <c r="D45" s="107"/>
      <c r="E45" s="107"/>
      <c r="F45" s="107"/>
      <c r="G45" s="107"/>
      <c r="H45" s="107"/>
      <c r="I45" s="218"/>
      <c r="J45" s="185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38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</row>
    <row r="46" spans="1:43" ht="15.5" x14ac:dyDescent="0.35">
      <c r="A46" s="185"/>
      <c r="B46" s="107"/>
      <c r="C46" s="107"/>
      <c r="D46" s="107"/>
      <c r="E46" s="107"/>
      <c r="F46" s="107"/>
      <c r="G46" s="107"/>
      <c r="H46" s="107"/>
      <c r="I46" s="218"/>
      <c r="J46" s="185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38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</row>
    <row r="47" spans="1:43" ht="15.5" x14ac:dyDescent="0.35">
      <c r="A47" s="185"/>
      <c r="B47" s="107"/>
      <c r="C47" s="107"/>
      <c r="D47" s="107"/>
      <c r="E47" s="107"/>
      <c r="F47" s="107"/>
      <c r="G47" s="107"/>
      <c r="H47" s="107"/>
      <c r="I47" s="218"/>
      <c r="J47" s="185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38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</row>
    <row r="48" spans="1:43" ht="15.5" x14ac:dyDescent="0.35">
      <c r="A48" s="185"/>
      <c r="B48" s="107"/>
      <c r="C48" s="107"/>
      <c r="D48" s="107"/>
      <c r="E48" s="107"/>
      <c r="F48" s="107"/>
      <c r="G48" s="107"/>
      <c r="H48" s="107"/>
      <c r="I48" s="218"/>
      <c r="J48" s="185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38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</row>
    <row r="49" spans="1:43" ht="15.5" x14ac:dyDescent="0.35">
      <c r="A49" s="185"/>
      <c r="B49" s="107"/>
      <c r="C49" s="107"/>
      <c r="D49" s="107"/>
      <c r="E49" s="107"/>
      <c r="F49" s="107"/>
      <c r="G49" s="107"/>
      <c r="H49" s="107"/>
      <c r="I49" s="218"/>
      <c r="J49" s="185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38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</row>
    <row r="50" spans="1:43" ht="15.5" x14ac:dyDescent="0.35">
      <c r="A50" s="185"/>
      <c r="B50" s="107"/>
      <c r="C50" s="107"/>
      <c r="D50" s="107"/>
      <c r="E50" s="107"/>
      <c r="F50" s="107"/>
      <c r="G50" s="107"/>
      <c r="H50" s="107"/>
      <c r="I50" s="218"/>
      <c r="J50" s="185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38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</row>
    <row r="51" spans="1:43" ht="15.5" x14ac:dyDescent="0.35">
      <c r="A51" s="185"/>
      <c r="B51" s="107"/>
      <c r="C51" s="107"/>
      <c r="D51" s="107"/>
      <c r="E51" s="107"/>
      <c r="F51" s="107"/>
      <c r="G51" s="107"/>
      <c r="H51" s="107"/>
      <c r="I51" s="218"/>
      <c r="J51" s="185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38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</row>
    <row r="52" spans="1:43" ht="15.5" x14ac:dyDescent="0.35">
      <c r="A52" s="185"/>
      <c r="B52" s="107"/>
      <c r="C52" s="107"/>
      <c r="D52" s="107"/>
      <c r="E52" s="107"/>
      <c r="F52" s="107"/>
      <c r="G52" s="107"/>
      <c r="H52" s="107"/>
      <c r="I52" s="218"/>
      <c r="J52" s="185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38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</row>
    <row r="53" spans="1:43" ht="15.5" x14ac:dyDescent="0.35">
      <c r="A53" s="185"/>
      <c r="B53" s="107"/>
      <c r="C53" s="107"/>
      <c r="D53" s="107"/>
      <c r="E53" s="107"/>
      <c r="F53" s="107"/>
      <c r="G53" s="107"/>
      <c r="H53" s="107"/>
      <c r="I53" s="218"/>
      <c r="J53" s="185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38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</row>
    <row r="54" spans="1:43" ht="15.5" x14ac:dyDescent="0.35">
      <c r="A54" s="185"/>
      <c r="B54" s="107"/>
      <c r="C54" s="107"/>
      <c r="D54" s="107"/>
      <c r="E54" s="107"/>
      <c r="F54" s="107"/>
      <c r="G54" s="107"/>
      <c r="H54" s="107"/>
      <c r="I54" s="218"/>
      <c r="J54" s="185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38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</row>
    <row r="55" spans="1:43" ht="15.5" x14ac:dyDescent="0.35">
      <c r="A55" s="185"/>
      <c r="B55" s="107"/>
      <c r="C55" s="107"/>
      <c r="D55" s="107"/>
      <c r="E55" s="107"/>
      <c r="F55" s="107"/>
      <c r="G55" s="107"/>
      <c r="H55" s="107"/>
      <c r="I55" s="218"/>
      <c r="J55" s="185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38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</row>
    <row r="56" spans="1:43" ht="15.5" x14ac:dyDescent="0.35">
      <c r="A56" s="185"/>
      <c r="B56" s="107"/>
      <c r="C56" s="107"/>
      <c r="D56" s="107"/>
      <c r="E56" s="107"/>
      <c r="F56" s="107"/>
      <c r="G56" s="107"/>
      <c r="H56" s="107"/>
      <c r="I56" s="218"/>
      <c r="J56" s="185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38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</row>
    <row r="57" spans="1:43" ht="15.5" x14ac:dyDescent="0.35">
      <c r="A57" s="185"/>
      <c r="B57" s="107"/>
      <c r="C57" s="107"/>
      <c r="D57" s="107"/>
      <c r="E57" s="107"/>
      <c r="F57" s="107"/>
      <c r="G57" s="107"/>
      <c r="H57" s="107"/>
      <c r="I57" s="218"/>
      <c r="J57" s="185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38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</row>
    <row r="58" spans="1:43" ht="15.5" x14ac:dyDescent="0.35">
      <c r="A58" s="185"/>
      <c r="B58" s="107"/>
      <c r="C58" s="107"/>
      <c r="D58" s="107"/>
      <c r="E58" s="107"/>
      <c r="F58" s="107"/>
      <c r="G58" s="107"/>
      <c r="H58" s="107"/>
      <c r="I58" s="218"/>
      <c r="J58" s="185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38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</row>
    <row r="59" spans="1:43" ht="15.5" x14ac:dyDescent="0.35">
      <c r="A59" s="185"/>
      <c r="B59" s="107"/>
      <c r="C59" s="107"/>
      <c r="D59" s="107"/>
      <c r="E59" s="107"/>
      <c r="F59" s="107"/>
      <c r="G59" s="107"/>
      <c r="H59" s="107"/>
      <c r="I59" s="218"/>
      <c r="J59" s="185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38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</row>
    <row r="60" spans="1:43" ht="15.5" x14ac:dyDescent="0.35">
      <c r="A60" s="185"/>
      <c r="B60" s="107"/>
      <c r="C60" s="107"/>
      <c r="D60" s="107"/>
      <c r="E60" s="107"/>
      <c r="F60" s="107"/>
      <c r="G60" s="107"/>
      <c r="H60" s="107"/>
      <c r="I60" s="218"/>
      <c r="J60" s="185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38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</row>
    <row r="61" spans="1:43" ht="15.5" x14ac:dyDescent="0.35">
      <c r="A61" s="185"/>
      <c r="B61" s="107"/>
      <c r="C61" s="107"/>
      <c r="D61" s="107"/>
      <c r="E61" s="107"/>
      <c r="F61" s="107"/>
      <c r="G61" s="107"/>
      <c r="H61" s="107"/>
      <c r="I61" s="218"/>
      <c r="J61" s="185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38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</row>
    <row r="62" spans="1:43" ht="15.5" x14ac:dyDescent="0.35">
      <c r="A62" s="185"/>
      <c r="B62" s="107"/>
      <c r="C62" s="107"/>
      <c r="D62" s="107"/>
      <c r="E62" s="107"/>
      <c r="F62" s="107"/>
      <c r="G62" s="107"/>
      <c r="H62" s="107"/>
      <c r="I62" s="218"/>
      <c r="J62" s="185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38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</row>
    <row r="63" spans="1:43" ht="15.5" x14ac:dyDescent="0.35">
      <c r="A63" s="185"/>
      <c r="B63" s="107"/>
      <c r="C63" s="107"/>
      <c r="D63" s="107"/>
      <c r="E63" s="107"/>
      <c r="F63" s="107"/>
      <c r="G63" s="107"/>
      <c r="H63" s="107"/>
      <c r="I63" s="218"/>
      <c r="J63" s="185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38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</row>
    <row r="64" spans="1:43" ht="15.5" x14ac:dyDescent="0.35">
      <c r="A64" s="185"/>
      <c r="B64" s="107"/>
      <c r="C64" s="107"/>
      <c r="D64" s="107"/>
      <c r="E64" s="107"/>
      <c r="F64" s="107"/>
      <c r="G64" s="107"/>
      <c r="H64" s="107"/>
      <c r="I64" s="218"/>
      <c r="J64" s="185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38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</row>
    <row r="65" spans="1:43" ht="15.5" x14ac:dyDescent="0.35">
      <c r="A65" s="185"/>
      <c r="B65" s="107"/>
      <c r="C65" s="107"/>
      <c r="D65" s="107"/>
      <c r="E65" s="107"/>
      <c r="F65" s="107"/>
      <c r="G65" s="107"/>
      <c r="H65" s="107"/>
      <c r="I65" s="218"/>
      <c r="J65" s="185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38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</row>
    <row r="66" spans="1:43" ht="15.5" x14ac:dyDescent="0.35">
      <c r="A66" s="185"/>
      <c r="B66" s="107"/>
      <c r="C66" s="107"/>
      <c r="D66" s="107"/>
      <c r="E66" s="107"/>
      <c r="F66" s="107"/>
      <c r="G66" s="107"/>
      <c r="H66" s="107"/>
      <c r="I66" s="218"/>
      <c r="J66" s="185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38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</row>
    <row r="67" spans="1:43" ht="15.5" x14ac:dyDescent="0.35">
      <c r="A67" s="185"/>
      <c r="B67" s="107"/>
      <c r="C67" s="107"/>
      <c r="D67" s="107"/>
      <c r="E67" s="107"/>
      <c r="F67" s="107"/>
      <c r="G67" s="107"/>
      <c r="H67" s="107"/>
      <c r="I67" s="218"/>
      <c r="J67" s="185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38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</row>
    <row r="68" spans="1:43" ht="15.5" x14ac:dyDescent="0.35">
      <c r="A68" s="185"/>
      <c r="B68" s="107"/>
      <c r="C68" s="107"/>
      <c r="D68" s="107"/>
      <c r="E68" s="107"/>
      <c r="F68" s="107"/>
      <c r="G68" s="107"/>
      <c r="H68" s="107"/>
      <c r="I68" s="218"/>
      <c r="J68" s="185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38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</row>
    <row r="69" spans="1:43" ht="15.5" x14ac:dyDescent="0.35">
      <c r="A69" s="185"/>
      <c r="B69" s="107"/>
      <c r="C69" s="107"/>
      <c r="D69" s="107"/>
      <c r="E69" s="107"/>
      <c r="F69" s="107"/>
      <c r="G69" s="107"/>
      <c r="H69" s="107"/>
      <c r="I69" s="218"/>
      <c r="J69" s="185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38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</row>
    <row r="70" spans="1:43" ht="15.5" x14ac:dyDescent="0.35">
      <c r="A70" s="185"/>
      <c r="B70" s="107"/>
      <c r="C70" s="107"/>
      <c r="D70" s="107"/>
      <c r="E70" s="107"/>
      <c r="F70" s="107"/>
      <c r="G70" s="107"/>
      <c r="H70" s="107"/>
      <c r="I70" s="218"/>
      <c r="J70" s="185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38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</row>
    <row r="71" spans="1:43" ht="15.5" x14ac:dyDescent="0.35">
      <c r="A71" s="185"/>
      <c r="B71" s="107"/>
      <c r="C71" s="107"/>
      <c r="D71" s="107"/>
      <c r="E71" s="107"/>
      <c r="F71" s="107"/>
      <c r="G71" s="107"/>
      <c r="H71" s="107"/>
      <c r="I71" s="218"/>
      <c r="J71" s="185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38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</row>
    <row r="72" spans="1:43" ht="15.5" x14ac:dyDescent="0.35">
      <c r="A72" s="185"/>
      <c r="B72" s="107"/>
      <c r="C72" s="107"/>
      <c r="D72" s="107"/>
      <c r="E72" s="107"/>
      <c r="F72" s="107"/>
      <c r="G72" s="107"/>
      <c r="H72" s="107"/>
      <c r="I72" s="218"/>
      <c r="J72" s="185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38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</row>
    <row r="73" spans="1:43" ht="15.5" x14ac:dyDescent="0.35">
      <c r="A73" s="185"/>
      <c r="B73" s="107"/>
      <c r="C73" s="107"/>
      <c r="D73" s="107"/>
      <c r="E73" s="107"/>
      <c r="F73" s="107"/>
      <c r="G73" s="107"/>
      <c r="H73" s="107"/>
      <c r="I73" s="218"/>
      <c r="J73" s="185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38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</row>
    <row r="74" spans="1:43" ht="15.5" x14ac:dyDescent="0.35">
      <c r="A74" s="185"/>
      <c r="B74" s="107"/>
      <c r="C74" s="107"/>
      <c r="D74" s="107"/>
      <c r="E74" s="107"/>
      <c r="F74" s="107"/>
      <c r="G74" s="107"/>
      <c r="H74" s="107"/>
      <c r="I74" s="218"/>
      <c r="J74" s="185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38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</row>
    <row r="75" spans="1:43" ht="15.5" x14ac:dyDescent="0.35">
      <c r="A75" s="185"/>
      <c r="B75" s="107"/>
      <c r="C75" s="107"/>
      <c r="D75" s="107"/>
      <c r="E75" s="107"/>
      <c r="F75" s="107"/>
      <c r="G75" s="107"/>
      <c r="H75" s="107"/>
      <c r="I75" s="218"/>
      <c r="J75" s="185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38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</row>
    <row r="76" spans="1:43" ht="15.5" x14ac:dyDescent="0.35">
      <c r="A76" s="185"/>
      <c r="B76" s="107"/>
      <c r="C76" s="107"/>
      <c r="D76" s="107"/>
      <c r="E76" s="107"/>
      <c r="F76" s="107"/>
      <c r="G76" s="107"/>
      <c r="H76" s="107"/>
      <c r="I76" s="218"/>
      <c r="J76" s="185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38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</row>
    <row r="77" spans="1:43" ht="15.5" x14ac:dyDescent="0.35">
      <c r="A77" s="185"/>
      <c r="B77" s="107"/>
      <c r="C77" s="107"/>
      <c r="D77" s="107"/>
      <c r="E77" s="107"/>
      <c r="F77" s="107"/>
      <c r="G77" s="107"/>
      <c r="H77" s="107"/>
      <c r="I77" s="218"/>
      <c r="J77" s="185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38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</row>
    <row r="78" spans="1:43" ht="15.5" x14ac:dyDescent="0.35">
      <c r="A78" s="185"/>
      <c r="B78" s="107"/>
      <c r="C78" s="107"/>
      <c r="D78" s="107"/>
      <c r="E78" s="107"/>
      <c r="F78" s="107"/>
      <c r="G78" s="107"/>
      <c r="H78" s="107"/>
      <c r="I78" s="218"/>
      <c r="J78" s="185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38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</row>
    <row r="79" spans="1:43" ht="15.5" x14ac:dyDescent="0.35">
      <c r="A79" s="185"/>
      <c r="B79" s="107"/>
      <c r="C79" s="107"/>
      <c r="D79" s="107"/>
      <c r="E79" s="107"/>
      <c r="F79" s="107"/>
      <c r="G79" s="107"/>
      <c r="H79" s="107"/>
      <c r="I79" s="218"/>
      <c r="J79" s="185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38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</row>
    <row r="80" spans="1:43" ht="15.5" x14ac:dyDescent="0.35">
      <c r="A80" s="185"/>
      <c r="B80" s="107"/>
      <c r="C80" s="107"/>
      <c r="D80" s="107"/>
      <c r="E80" s="107"/>
      <c r="F80" s="107"/>
      <c r="G80" s="107"/>
      <c r="H80" s="107"/>
      <c r="I80" s="218"/>
      <c r="J80" s="185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38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</row>
    <row r="81" spans="1:43" ht="15.5" x14ac:dyDescent="0.35">
      <c r="A81" s="185"/>
      <c r="B81" s="107"/>
      <c r="C81" s="107"/>
      <c r="D81" s="107"/>
      <c r="E81" s="107"/>
      <c r="F81" s="107"/>
      <c r="G81" s="107"/>
      <c r="H81" s="107"/>
      <c r="I81" s="218"/>
      <c r="J81" s="185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38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</row>
    <row r="82" spans="1:43" ht="15.5" x14ac:dyDescent="0.35">
      <c r="A82" s="185"/>
      <c r="B82" s="107"/>
      <c r="C82" s="107"/>
      <c r="D82" s="107"/>
      <c r="E82" s="107"/>
      <c r="F82" s="107"/>
      <c r="G82" s="107"/>
      <c r="H82" s="107"/>
      <c r="I82" s="218"/>
      <c r="J82" s="185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38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</row>
    <row r="83" spans="1:43" ht="15.5" x14ac:dyDescent="0.35">
      <c r="A83" s="185"/>
      <c r="B83" s="107"/>
      <c r="C83" s="107"/>
      <c r="D83" s="107"/>
      <c r="E83" s="107"/>
      <c r="F83" s="107"/>
      <c r="G83" s="107"/>
      <c r="H83" s="107"/>
      <c r="I83" s="218"/>
      <c r="J83" s="185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38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</row>
    <row r="84" spans="1:43" ht="15.5" x14ac:dyDescent="0.35">
      <c r="A84" s="185"/>
      <c r="B84" s="107"/>
      <c r="C84" s="107"/>
      <c r="D84" s="107"/>
      <c r="E84" s="107"/>
      <c r="F84" s="107"/>
      <c r="G84" s="107"/>
      <c r="H84" s="107"/>
      <c r="I84" s="218"/>
      <c r="J84" s="185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38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</row>
    <row r="85" spans="1:43" ht="15.5" x14ac:dyDescent="0.35">
      <c r="A85" s="185"/>
      <c r="B85" s="107"/>
      <c r="C85" s="107"/>
      <c r="D85" s="107"/>
      <c r="E85" s="107"/>
      <c r="F85" s="107"/>
      <c r="G85" s="107"/>
      <c r="H85" s="107"/>
      <c r="I85" s="218"/>
      <c r="J85" s="185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38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5.5" x14ac:dyDescent="0.35">
      <c r="A86" s="185"/>
      <c r="B86" s="107"/>
      <c r="C86" s="107"/>
      <c r="D86" s="107"/>
      <c r="E86" s="107"/>
      <c r="F86" s="107"/>
      <c r="G86" s="107"/>
      <c r="H86" s="107"/>
      <c r="I86" s="218"/>
      <c r="J86" s="185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38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5.5" x14ac:dyDescent="0.35">
      <c r="A87" s="185"/>
      <c r="B87" s="107"/>
      <c r="C87" s="107"/>
      <c r="D87" s="107"/>
      <c r="E87" s="107"/>
      <c r="F87" s="107"/>
      <c r="G87" s="107"/>
      <c r="H87" s="107"/>
      <c r="I87" s="218"/>
      <c r="J87" s="185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38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5" x14ac:dyDescent="0.35">
      <c r="A88" s="185"/>
      <c r="B88" s="107"/>
      <c r="C88" s="107"/>
      <c r="D88" s="107"/>
      <c r="E88" s="107"/>
      <c r="F88" s="107"/>
      <c r="G88" s="107"/>
      <c r="H88" s="107"/>
      <c r="I88" s="218"/>
      <c r="J88" s="185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38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</row>
    <row r="89" spans="1:43" ht="15.5" x14ac:dyDescent="0.35">
      <c r="A89" s="185"/>
      <c r="B89" s="107"/>
      <c r="C89" s="107"/>
      <c r="D89" s="107"/>
      <c r="E89" s="107"/>
      <c r="F89" s="107"/>
      <c r="G89" s="107"/>
      <c r="H89" s="107"/>
      <c r="I89" s="218"/>
      <c r="J89" s="185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38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</row>
    <row r="90" spans="1:43" ht="15.5" x14ac:dyDescent="0.35">
      <c r="A90" s="185"/>
      <c r="B90" s="107"/>
      <c r="C90" s="107"/>
      <c r="D90" s="107"/>
      <c r="E90" s="107"/>
      <c r="F90" s="107"/>
      <c r="G90" s="107"/>
      <c r="H90" s="107"/>
      <c r="I90" s="218"/>
      <c r="J90" s="185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38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</row>
    <row r="91" spans="1:43" ht="15.5" x14ac:dyDescent="0.35">
      <c r="A91" s="185"/>
      <c r="B91" s="107"/>
      <c r="C91" s="107"/>
      <c r="D91" s="107"/>
      <c r="E91" s="107"/>
      <c r="F91" s="107"/>
      <c r="G91" s="107"/>
      <c r="H91" s="107"/>
      <c r="I91" s="218"/>
      <c r="J91" s="185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38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</row>
    <row r="92" spans="1:43" ht="15.5" x14ac:dyDescent="0.35">
      <c r="A92" s="185"/>
      <c r="B92" s="107"/>
      <c r="C92" s="107"/>
      <c r="D92" s="107"/>
      <c r="E92" s="107"/>
      <c r="F92" s="107"/>
      <c r="G92" s="107"/>
      <c r="H92" s="107"/>
      <c r="I92" s="218"/>
      <c r="J92" s="185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38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</row>
    <row r="93" spans="1:43" ht="15.5" x14ac:dyDescent="0.35">
      <c r="A93" s="185"/>
      <c r="B93" s="107"/>
      <c r="C93" s="107"/>
      <c r="D93" s="107"/>
      <c r="E93" s="107"/>
      <c r="F93" s="107"/>
      <c r="G93" s="107"/>
      <c r="H93" s="107"/>
      <c r="I93" s="218"/>
      <c r="J93" s="185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38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</row>
    <row r="94" spans="1:43" ht="15.5" x14ac:dyDescent="0.35">
      <c r="A94" s="185"/>
      <c r="B94" s="107"/>
      <c r="C94" s="107"/>
      <c r="D94" s="107"/>
      <c r="E94" s="107"/>
      <c r="F94" s="107"/>
      <c r="G94" s="107"/>
      <c r="H94" s="107"/>
      <c r="I94" s="218"/>
      <c r="J94" s="185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38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</row>
    <row r="95" spans="1:43" ht="15.5" x14ac:dyDescent="0.35">
      <c r="A95" s="185"/>
      <c r="B95" s="107"/>
      <c r="C95" s="107"/>
      <c r="D95" s="107"/>
      <c r="E95" s="107"/>
      <c r="F95" s="107"/>
      <c r="G95" s="107"/>
      <c r="H95" s="107"/>
      <c r="I95" s="218"/>
      <c r="J95" s="185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38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</row>
    <row r="96" spans="1:43" ht="15.5" x14ac:dyDescent="0.35">
      <c r="A96" s="185"/>
      <c r="B96" s="107"/>
      <c r="C96" s="107"/>
      <c r="D96" s="107"/>
      <c r="E96" s="107"/>
      <c r="F96" s="107"/>
      <c r="G96" s="107"/>
      <c r="H96" s="107"/>
      <c r="I96" s="218"/>
      <c r="J96" s="185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38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</row>
    <row r="97" spans="1:43" ht="15.5" x14ac:dyDescent="0.35">
      <c r="A97" s="185"/>
      <c r="B97" s="107"/>
      <c r="C97" s="107"/>
      <c r="D97" s="107"/>
      <c r="E97" s="107"/>
      <c r="F97" s="107"/>
      <c r="G97" s="107"/>
      <c r="H97" s="107"/>
      <c r="I97" s="218"/>
      <c r="J97" s="185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38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</row>
    <row r="98" spans="1:43" ht="15.5" x14ac:dyDescent="0.35">
      <c r="A98" s="185"/>
      <c r="B98" s="107"/>
      <c r="C98" s="107"/>
      <c r="D98" s="107"/>
      <c r="E98" s="107"/>
      <c r="F98" s="107"/>
      <c r="G98" s="107"/>
      <c r="H98" s="107"/>
      <c r="I98" s="218"/>
      <c r="J98" s="185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38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</row>
    <row r="99" spans="1:43" ht="15.5" x14ac:dyDescent="0.35">
      <c r="A99" s="185"/>
      <c r="B99" s="107"/>
      <c r="C99" s="107"/>
      <c r="D99" s="107"/>
      <c r="E99" s="107"/>
      <c r="F99" s="107"/>
      <c r="G99" s="107"/>
      <c r="H99" s="107"/>
      <c r="I99" s="218"/>
      <c r="J99" s="185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38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</row>
    <row r="100" spans="1:43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218"/>
      <c r="J100" s="185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38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</row>
    <row r="101" spans="1:43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218"/>
      <c r="J101" s="185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38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</row>
    <row r="102" spans="1:43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218"/>
      <c r="J102" s="185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38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</row>
    <row r="103" spans="1:43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218"/>
      <c r="J103" s="185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38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</row>
    <row r="104" spans="1:43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218"/>
      <c r="J104" s="185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38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</row>
    <row r="105" spans="1:43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218"/>
      <c r="J105" s="185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38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</row>
    <row r="106" spans="1:43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218"/>
      <c r="J106" s="185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38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</row>
    <row r="107" spans="1:43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218"/>
      <c r="J107" s="185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38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</row>
    <row r="108" spans="1:43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218"/>
      <c r="J108" s="185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38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</row>
    <row r="109" spans="1:43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218"/>
      <c r="J109" s="185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38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</row>
    <row r="110" spans="1:43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218"/>
      <c r="J110" s="185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38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</row>
    <row r="111" spans="1:43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218"/>
      <c r="J111" s="185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38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</row>
    <row r="112" spans="1:43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218"/>
      <c r="J112" s="185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38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</row>
    <row r="113" spans="1:43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218"/>
      <c r="J113" s="185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38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</row>
    <row r="114" spans="1:43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218"/>
      <c r="J114" s="185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38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</row>
    <row r="115" spans="1:43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218"/>
      <c r="J115" s="185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38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</row>
    <row r="116" spans="1:43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218"/>
      <c r="J116" s="185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38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</row>
    <row r="117" spans="1:43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218"/>
      <c r="J117" s="185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38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</row>
    <row r="118" spans="1:43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218"/>
      <c r="J118" s="185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38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</row>
    <row r="119" spans="1:43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218"/>
      <c r="J119" s="185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38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</row>
    <row r="120" spans="1:43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218"/>
      <c r="J120" s="185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38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</row>
    <row r="121" spans="1:43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218"/>
      <c r="J121" s="185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38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</row>
    <row r="122" spans="1:43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218"/>
      <c r="J122" s="185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38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</row>
    <row r="123" spans="1:43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218"/>
      <c r="J123" s="185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38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</row>
    <row r="124" spans="1:43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218"/>
      <c r="J124" s="185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38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</row>
    <row r="125" spans="1:43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218"/>
      <c r="J125" s="185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38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</row>
    <row r="126" spans="1:43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218"/>
      <c r="J126" s="185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38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</row>
    <row r="127" spans="1:43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218"/>
      <c r="J127" s="185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38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</row>
    <row r="128" spans="1:43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218"/>
      <c r="J128" s="185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38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</row>
    <row r="129" spans="1:43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218"/>
      <c r="J129" s="185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38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</row>
    <row r="130" spans="1:43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218"/>
      <c r="J130" s="185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38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</row>
    <row r="131" spans="1:43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218"/>
      <c r="J131" s="185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38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</row>
    <row r="132" spans="1:43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218"/>
      <c r="J132" s="185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38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</row>
    <row r="133" spans="1:43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218"/>
      <c r="J133" s="185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38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</row>
    <row r="134" spans="1:43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218"/>
      <c r="J134" s="185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38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</row>
    <row r="135" spans="1:43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218"/>
      <c r="J135" s="185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38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</row>
    <row r="136" spans="1:43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218"/>
      <c r="J136" s="185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38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</row>
    <row r="137" spans="1:43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218"/>
      <c r="J137" s="185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38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</row>
    <row r="138" spans="1:43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218"/>
      <c r="J138" s="185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38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</row>
    <row r="139" spans="1:43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218"/>
      <c r="J139" s="185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38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</row>
    <row r="140" spans="1:43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218"/>
      <c r="J140" s="185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38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</row>
    <row r="141" spans="1:43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218"/>
      <c r="J141" s="185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38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</row>
    <row r="142" spans="1:43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218"/>
      <c r="J142" s="185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38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</row>
    <row r="143" spans="1:43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218"/>
      <c r="J143" s="185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38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</row>
    <row r="144" spans="1:43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218"/>
      <c r="J144" s="185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38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</row>
    <row r="145" spans="1:43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218"/>
      <c r="J145" s="185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38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</row>
    <row r="146" spans="1:43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218"/>
      <c r="J146" s="185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38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</row>
    <row r="147" spans="1:43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218"/>
      <c r="J147" s="185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38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</row>
    <row r="148" spans="1:43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218"/>
      <c r="J148" s="185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38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</row>
    <row r="149" spans="1:43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218"/>
      <c r="J149" s="185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38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</row>
    <row r="150" spans="1:43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218"/>
      <c r="J150" s="185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38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</row>
    <row r="151" spans="1:43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218"/>
      <c r="J151" s="185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38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</row>
    <row r="152" spans="1:43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218"/>
      <c r="J152" s="185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38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</row>
    <row r="153" spans="1:43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218"/>
      <c r="J153" s="185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38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</row>
    <row r="154" spans="1:43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218"/>
      <c r="J154" s="185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38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</row>
    <row r="155" spans="1:43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218"/>
      <c r="J155" s="185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38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</row>
    <row r="156" spans="1:43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218"/>
      <c r="J156" s="185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38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</row>
    <row r="157" spans="1:43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218"/>
      <c r="J157" s="185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38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</row>
    <row r="158" spans="1:43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218"/>
      <c r="J158" s="185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38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</row>
    <row r="159" spans="1:43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218"/>
      <c r="J159" s="185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38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</row>
    <row r="160" spans="1:43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218"/>
      <c r="J160" s="185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38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</row>
    <row r="161" spans="1:43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218"/>
      <c r="J161" s="185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38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</row>
    <row r="162" spans="1:43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218"/>
      <c r="J162" s="185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38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</row>
    <row r="163" spans="1:43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218"/>
      <c r="J163" s="185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38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</row>
    <row r="164" spans="1:43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218"/>
      <c r="J164" s="185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38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</row>
    <row r="165" spans="1:43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218"/>
      <c r="J165" s="185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38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</row>
    <row r="166" spans="1:43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218"/>
      <c r="J166" s="185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38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</row>
    <row r="167" spans="1:43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218"/>
      <c r="J167" s="185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38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</row>
    <row r="168" spans="1:43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218"/>
      <c r="J168" s="185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38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</row>
    <row r="169" spans="1:43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218"/>
      <c r="J169" s="185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38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</row>
    <row r="170" spans="1:43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218"/>
      <c r="J170" s="185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38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</row>
    <row r="171" spans="1:43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218"/>
      <c r="J171" s="185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38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</row>
    <row r="172" spans="1:43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218"/>
      <c r="J172" s="185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38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</row>
    <row r="173" spans="1:43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218"/>
      <c r="J173" s="185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38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</row>
    <row r="174" spans="1:43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218"/>
      <c r="J174" s="185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38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</row>
    <row r="175" spans="1:43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218"/>
      <c r="J175" s="185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38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</row>
    <row r="176" spans="1:43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218"/>
      <c r="J176" s="185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38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</row>
    <row r="177" spans="1:43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218"/>
      <c r="J177" s="185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38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</row>
    <row r="178" spans="1:43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218"/>
      <c r="J178" s="185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38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</row>
    <row r="179" spans="1:43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218"/>
      <c r="J179" s="185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38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</row>
    <row r="180" spans="1:43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218"/>
      <c r="J180" s="185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38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</row>
    <row r="181" spans="1:43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218"/>
      <c r="J181" s="185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38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</row>
    <row r="182" spans="1:43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218"/>
      <c r="J182" s="185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38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</row>
    <row r="183" spans="1:43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218"/>
      <c r="J183" s="185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38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</row>
    <row r="184" spans="1:43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218"/>
      <c r="J184" s="185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38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</row>
    <row r="185" spans="1:43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218"/>
      <c r="J185" s="185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38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</row>
    <row r="186" spans="1:43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218"/>
      <c r="J186" s="185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38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</row>
    <row r="187" spans="1:43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218"/>
      <c r="J187" s="185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38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</row>
    <row r="188" spans="1:43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218"/>
      <c r="J188" s="185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38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</row>
    <row r="189" spans="1:43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218"/>
      <c r="J189" s="185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38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</row>
    <row r="190" spans="1:43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218"/>
      <c r="J190" s="185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38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</row>
    <row r="191" spans="1:43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218"/>
      <c r="J191" s="185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38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</row>
    <row r="192" spans="1:43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218"/>
      <c r="J192" s="185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38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</row>
    <row r="193" spans="1:43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218"/>
      <c r="J193" s="185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38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</row>
    <row r="194" spans="1:43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218"/>
      <c r="J194" s="185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38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</row>
    <row r="195" spans="1:43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218"/>
      <c r="J195" s="185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38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</row>
    <row r="196" spans="1:43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218"/>
      <c r="J196" s="185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38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</row>
    <row r="197" spans="1:43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218"/>
      <c r="J197" s="185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38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</row>
    <row r="198" spans="1:43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218"/>
      <c r="J198" s="185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38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</row>
    <row r="199" spans="1:43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218"/>
      <c r="J199" s="185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38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</row>
    <row r="200" spans="1:43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218"/>
      <c r="J200" s="185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38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</row>
    <row r="201" spans="1:43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218"/>
      <c r="J201" s="185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38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</row>
    <row r="202" spans="1:43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218"/>
      <c r="J202" s="185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38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</row>
    <row r="203" spans="1:43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218"/>
      <c r="J203" s="185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38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</row>
    <row r="204" spans="1:43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218"/>
      <c r="J204" s="185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38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</row>
    <row r="205" spans="1:43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218"/>
      <c r="J205" s="185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38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</row>
    <row r="206" spans="1:43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218"/>
      <c r="J206" s="185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38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</row>
    <row r="207" spans="1:43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218"/>
      <c r="J207" s="185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38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</row>
    <row r="208" spans="1:43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218"/>
      <c r="J208" s="185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38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</row>
    <row r="209" spans="1:43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218"/>
      <c r="J209" s="185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38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</row>
    <row r="210" spans="1:43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218"/>
      <c r="J210" s="185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38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</row>
    <row r="211" spans="1:43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218"/>
      <c r="J211" s="185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38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</row>
    <row r="212" spans="1:43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218"/>
      <c r="J212" s="185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38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</row>
    <row r="213" spans="1:43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218"/>
      <c r="J213" s="185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38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</row>
    <row r="214" spans="1:43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218"/>
      <c r="J214" s="185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38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</row>
    <row r="215" spans="1:43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218"/>
      <c r="J215" s="185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38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</row>
    <row r="216" spans="1:43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218"/>
      <c r="J216" s="185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38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</row>
    <row r="217" spans="1:43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218"/>
      <c r="J217" s="185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38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</row>
    <row r="218" spans="1:43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218"/>
      <c r="J218" s="185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38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</row>
    <row r="219" spans="1:43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218"/>
      <c r="J219" s="185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38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</row>
    <row r="220" spans="1:43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218"/>
      <c r="J220" s="185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38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</row>
    <row r="221" spans="1:43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218"/>
      <c r="J221" s="185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38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</row>
    <row r="222" spans="1:43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218"/>
      <c r="J222" s="185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38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</row>
    <row r="223" spans="1:43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218"/>
      <c r="J223" s="185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38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</row>
    <row r="224" spans="1:43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218"/>
      <c r="J224" s="185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38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</row>
    <row r="225" spans="1:43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218"/>
      <c r="J225" s="185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38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</row>
    <row r="226" spans="1:43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218"/>
      <c r="J226" s="185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38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</row>
    <row r="227" spans="1:43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218"/>
      <c r="J227" s="185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38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</row>
    <row r="228" spans="1:43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218"/>
      <c r="J228" s="185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38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</row>
    <row r="229" spans="1:43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218"/>
      <c r="J229" s="185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38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</row>
    <row r="230" spans="1:43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218"/>
      <c r="J230" s="185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38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</row>
    <row r="231" spans="1:43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218"/>
      <c r="J231" s="185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38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</row>
    <row r="232" spans="1:43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218"/>
      <c r="J232" s="185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38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</row>
    <row r="233" spans="1:43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218"/>
      <c r="J233" s="185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38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</row>
    <row r="234" spans="1:43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218"/>
      <c r="J234" s="185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38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</row>
    <row r="235" spans="1:43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218"/>
      <c r="J235" s="185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38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</row>
    <row r="236" spans="1:43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218"/>
      <c r="J236" s="185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38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</row>
    <row r="237" spans="1:43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218"/>
      <c r="J237" s="185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38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</row>
    <row r="238" spans="1:43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218"/>
      <c r="J238" s="185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38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</row>
    <row r="239" spans="1:43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218"/>
      <c r="J239" s="185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38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</row>
    <row r="240" spans="1:43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218"/>
      <c r="J240" s="185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38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</row>
    <row r="241" spans="1:43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218"/>
      <c r="J241" s="185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38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</row>
    <row r="242" spans="1:43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218"/>
      <c r="J242" s="185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38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</row>
    <row r="243" spans="1:43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218"/>
      <c r="J243" s="185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38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</row>
    <row r="244" spans="1:43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218"/>
      <c r="J244" s="185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38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</row>
    <row r="245" spans="1:43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218"/>
      <c r="J245" s="185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38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</row>
    <row r="246" spans="1:43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218"/>
      <c r="J246" s="185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38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</row>
    <row r="247" spans="1:43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218"/>
      <c r="J247" s="185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38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</row>
    <row r="248" spans="1:43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218"/>
      <c r="J248" s="185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38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</row>
    <row r="249" spans="1:43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218"/>
      <c r="J249" s="185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38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</row>
    <row r="250" spans="1:43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218"/>
      <c r="J250" s="185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38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</row>
    <row r="251" spans="1:43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218"/>
      <c r="J251" s="185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38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</row>
    <row r="252" spans="1:43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218"/>
      <c r="J252" s="185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38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</row>
    <row r="253" spans="1:43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218"/>
      <c r="J253" s="185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38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</row>
    <row r="254" spans="1:43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218"/>
      <c r="J254" s="185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38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</row>
    <row r="255" spans="1:43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218"/>
      <c r="J255" s="185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38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</row>
    <row r="256" spans="1:43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218"/>
      <c r="J256" s="185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38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</row>
    <row r="257" spans="1:43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218"/>
      <c r="J257" s="185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38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</row>
    <row r="258" spans="1:43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218"/>
      <c r="J258" s="185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38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</row>
    <row r="259" spans="1:43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218"/>
      <c r="J259" s="185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38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</row>
    <row r="260" spans="1:43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218"/>
      <c r="J260" s="185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38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</row>
    <row r="261" spans="1:43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218"/>
      <c r="J261" s="185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38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</row>
    <row r="262" spans="1:43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218"/>
      <c r="J262" s="185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38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</row>
    <row r="263" spans="1:43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218"/>
      <c r="J263" s="185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38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</row>
    <row r="264" spans="1:43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218"/>
      <c r="J264" s="185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38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</row>
    <row r="265" spans="1:43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218"/>
      <c r="J265" s="185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38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</row>
    <row r="266" spans="1:43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218"/>
      <c r="J266" s="185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38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</row>
    <row r="267" spans="1:43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218"/>
      <c r="J267" s="185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38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</row>
    <row r="268" spans="1:43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218"/>
      <c r="J268" s="185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38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</row>
    <row r="269" spans="1:43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218"/>
      <c r="J269" s="185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38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</row>
    <row r="270" spans="1:43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218"/>
      <c r="J270" s="185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38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</row>
    <row r="271" spans="1:43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218"/>
      <c r="J271" s="185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38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</row>
    <row r="272" spans="1:43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218"/>
      <c r="J272" s="185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38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</row>
    <row r="273" spans="1:43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218"/>
      <c r="J273" s="185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38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</row>
    <row r="274" spans="1:43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218"/>
      <c r="J274" s="185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38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</row>
    <row r="275" spans="1:43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218"/>
      <c r="J275" s="185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38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</row>
    <row r="276" spans="1:43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218"/>
      <c r="J276" s="185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38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</row>
    <row r="277" spans="1:43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218"/>
      <c r="J277" s="185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38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</row>
    <row r="278" spans="1:43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218"/>
      <c r="J278" s="185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38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</row>
    <row r="279" spans="1:43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218"/>
      <c r="J279" s="185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38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</row>
    <row r="280" spans="1:43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218"/>
      <c r="J280" s="185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38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</row>
    <row r="281" spans="1:43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218"/>
      <c r="J281" s="185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38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</row>
    <row r="282" spans="1:43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218"/>
      <c r="J282" s="185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38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</row>
    <row r="283" spans="1:43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218"/>
      <c r="J283" s="185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38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</row>
    <row r="284" spans="1:43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218"/>
      <c r="J284" s="185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38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</row>
    <row r="285" spans="1:43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218"/>
      <c r="J285" s="185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38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</row>
    <row r="286" spans="1:43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218"/>
      <c r="J286" s="185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38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</row>
    <row r="287" spans="1:43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218"/>
      <c r="J287" s="185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38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</row>
    <row r="288" spans="1:43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218"/>
      <c r="J288" s="185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38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</row>
    <row r="289" spans="1:43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218"/>
      <c r="J289" s="185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38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</row>
    <row r="290" spans="1:43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218"/>
      <c r="J290" s="185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38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</row>
    <row r="291" spans="1:43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218"/>
      <c r="J291" s="185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38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</row>
    <row r="292" spans="1:43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218"/>
      <c r="J292" s="185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38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</row>
    <row r="293" spans="1:43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218"/>
      <c r="J293" s="185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38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</row>
    <row r="294" spans="1:43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218"/>
      <c r="J294" s="185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38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</row>
    <row r="295" spans="1:43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218"/>
      <c r="J295" s="185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38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</row>
    <row r="296" spans="1:43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218"/>
      <c r="J296" s="185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38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</row>
    <row r="297" spans="1:43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218"/>
      <c r="J297" s="185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38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</row>
    <row r="298" spans="1:43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218"/>
      <c r="J298" s="185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38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</row>
    <row r="299" spans="1:43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218"/>
      <c r="J299" s="185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38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</row>
    <row r="300" spans="1:43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218"/>
      <c r="J300" s="185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38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</row>
    <row r="301" spans="1:43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218"/>
      <c r="J301" s="185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38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</row>
    <row r="302" spans="1:43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218"/>
      <c r="J302" s="185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38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</row>
    <row r="303" spans="1:43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218"/>
      <c r="J303" s="185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38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</row>
    <row r="304" spans="1:43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218"/>
      <c r="J304" s="185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38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</row>
    <row r="305" spans="1:43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218"/>
      <c r="J305" s="185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38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</row>
    <row r="306" spans="1:43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218"/>
      <c r="J306" s="185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38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</row>
    <row r="307" spans="1:43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218"/>
      <c r="J307" s="185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38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</row>
    <row r="308" spans="1:43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218"/>
      <c r="J308" s="185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38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</row>
    <row r="309" spans="1:43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218"/>
      <c r="J309" s="185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38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</row>
    <row r="310" spans="1:43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218"/>
      <c r="J310" s="185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38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</row>
    <row r="311" spans="1:43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218"/>
      <c r="J311" s="185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38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</row>
    <row r="312" spans="1:43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218"/>
      <c r="J312" s="185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38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</row>
    <row r="313" spans="1:43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218"/>
      <c r="J313" s="185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38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</row>
    <row r="314" spans="1:43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218"/>
      <c r="J314" s="185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38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</row>
    <row r="315" spans="1:43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218"/>
      <c r="J315" s="185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38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</row>
    <row r="316" spans="1:43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218"/>
      <c r="J316" s="185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38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</row>
    <row r="317" spans="1:43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218"/>
      <c r="J317" s="185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38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</row>
    <row r="318" spans="1:43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218"/>
      <c r="J318" s="185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38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</row>
    <row r="319" spans="1:43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218"/>
      <c r="J319" s="185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38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</row>
    <row r="320" spans="1:43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218"/>
      <c r="J320" s="185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38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</row>
    <row r="321" spans="1:43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218"/>
      <c r="J321" s="185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38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</row>
    <row r="322" spans="1:43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218"/>
      <c r="J322" s="185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38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</row>
    <row r="323" spans="1:43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218"/>
      <c r="J323" s="185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38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</row>
    <row r="324" spans="1:43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218"/>
      <c r="J324" s="185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38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</row>
    <row r="325" spans="1:43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218"/>
      <c r="J325" s="185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38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</row>
    <row r="326" spans="1:43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218"/>
      <c r="J326" s="185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38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</row>
    <row r="327" spans="1:43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218"/>
      <c r="J327" s="185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38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</row>
    <row r="328" spans="1:43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218"/>
      <c r="J328" s="185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38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</row>
    <row r="329" spans="1:43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218"/>
      <c r="J329" s="185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38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</row>
    <row r="330" spans="1:43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218"/>
      <c r="J330" s="185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38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</row>
    <row r="331" spans="1:43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218"/>
      <c r="J331" s="185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38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</row>
    <row r="332" spans="1:43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218"/>
      <c r="J332" s="185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38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</row>
    <row r="333" spans="1:43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218"/>
      <c r="J333" s="185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38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</row>
    <row r="334" spans="1:43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218"/>
      <c r="J334" s="185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38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</row>
    <row r="335" spans="1:43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218"/>
      <c r="J335" s="185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38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</row>
    <row r="336" spans="1:43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218"/>
      <c r="J336" s="185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38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</row>
    <row r="337" spans="1:43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218"/>
      <c r="J337" s="185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38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</row>
    <row r="338" spans="1:43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218"/>
      <c r="J338" s="185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38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</row>
    <row r="339" spans="1:43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218"/>
      <c r="J339" s="185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38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</row>
    <row r="340" spans="1:43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218"/>
      <c r="J340" s="185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38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</row>
    <row r="341" spans="1:43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218"/>
      <c r="J341" s="185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38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</row>
    <row r="342" spans="1:43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218"/>
      <c r="J342" s="185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38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</row>
    <row r="343" spans="1:43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218"/>
      <c r="J343" s="185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38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</row>
    <row r="344" spans="1:43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218"/>
      <c r="J344" s="185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38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</row>
    <row r="345" spans="1:43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218"/>
      <c r="J345" s="185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38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</row>
    <row r="346" spans="1:43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218"/>
      <c r="J346" s="185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38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</row>
    <row r="347" spans="1:43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218"/>
      <c r="J347" s="185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38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</row>
    <row r="348" spans="1:43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218"/>
      <c r="J348" s="185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38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</row>
    <row r="349" spans="1:43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218"/>
      <c r="J349" s="185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38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</row>
    <row r="350" spans="1:43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218"/>
      <c r="J350" s="185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38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</row>
    <row r="351" spans="1:43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218"/>
      <c r="J351" s="185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38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</row>
    <row r="352" spans="1:43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218"/>
      <c r="J352" s="185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38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</row>
    <row r="353" spans="1:43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218"/>
      <c r="J353" s="185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38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</row>
    <row r="354" spans="1:43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218"/>
      <c r="J354" s="185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38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</row>
    <row r="355" spans="1:43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218"/>
      <c r="J355" s="185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38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</row>
    <row r="356" spans="1:43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218"/>
      <c r="J356" s="185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38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</row>
    <row r="357" spans="1:43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218"/>
      <c r="J357" s="185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38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</row>
    <row r="358" spans="1:43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218"/>
      <c r="J358" s="185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38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</row>
    <row r="359" spans="1:43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218"/>
      <c r="J359" s="185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38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</row>
    <row r="360" spans="1:43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218"/>
      <c r="J360" s="185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38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</row>
    <row r="361" spans="1:43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218"/>
      <c r="J361" s="185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38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</row>
    <row r="362" spans="1:43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218"/>
      <c r="J362" s="185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38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</row>
    <row r="363" spans="1:43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218"/>
      <c r="J363" s="185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38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</row>
    <row r="364" spans="1:43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218"/>
      <c r="J364" s="185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38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</row>
    <row r="365" spans="1:43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218"/>
      <c r="J365" s="185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38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</row>
    <row r="366" spans="1:43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218"/>
      <c r="J366" s="185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38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</row>
    <row r="367" spans="1:43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218"/>
      <c r="J367" s="185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38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</row>
    <row r="368" spans="1:43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218"/>
      <c r="J368" s="185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38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</row>
    <row r="369" spans="1:43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218"/>
      <c r="J369" s="185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38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</row>
    <row r="370" spans="1:43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218"/>
      <c r="J370" s="185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38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</row>
    <row r="371" spans="1:43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218"/>
      <c r="J371" s="185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38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</row>
    <row r="372" spans="1:43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218"/>
      <c r="J372" s="185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38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</row>
    <row r="373" spans="1:43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218"/>
      <c r="J373" s="185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38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</row>
    <row r="374" spans="1:43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218"/>
      <c r="J374" s="185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38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</row>
    <row r="375" spans="1:43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218"/>
      <c r="J375" s="185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38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</row>
    <row r="376" spans="1:43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218"/>
      <c r="J376" s="185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38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</row>
    <row r="377" spans="1:43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218"/>
      <c r="J377" s="185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38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</row>
    <row r="378" spans="1:43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218"/>
      <c r="J378" s="185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38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</row>
    <row r="379" spans="1:43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218"/>
      <c r="J379" s="185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38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</row>
    <row r="380" spans="1:43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218"/>
      <c r="J380" s="185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38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</row>
    <row r="381" spans="1:43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218"/>
      <c r="J381" s="185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38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</row>
    <row r="382" spans="1:43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218"/>
      <c r="J382" s="185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38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</row>
    <row r="383" spans="1:43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218"/>
      <c r="J383" s="185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38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</row>
    <row r="384" spans="1:43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218"/>
      <c r="J384" s="185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38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</row>
    <row r="385" spans="1:43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218"/>
      <c r="J385" s="185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38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</row>
    <row r="386" spans="1:43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218"/>
      <c r="J386" s="185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38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</row>
    <row r="387" spans="1:43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218"/>
      <c r="J387" s="185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38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</row>
    <row r="388" spans="1:43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218"/>
      <c r="J388" s="185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38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</row>
    <row r="389" spans="1:43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218"/>
      <c r="J389" s="185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38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</row>
    <row r="390" spans="1:43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218"/>
      <c r="J390" s="185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38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</row>
    <row r="391" spans="1:43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218"/>
      <c r="J391" s="185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38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</row>
    <row r="392" spans="1:43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218"/>
      <c r="J392" s="185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38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</row>
    <row r="393" spans="1:43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218"/>
      <c r="J393" s="185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38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</row>
    <row r="394" spans="1:43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218"/>
      <c r="J394" s="185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38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</row>
    <row r="395" spans="1:43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218"/>
      <c r="J395" s="185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38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</row>
    <row r="396" spans="1:43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218"/>
      <c r="J396" s="185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38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</row>
    <row r="397" spans="1:43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218"/>
      <c r="J397" s="185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38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</row>
    <row r="398" spans="1:43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218"/>
      <c r="J398" s="185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38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</row>
    <row r="399" spans="1:43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218"/>
      <c r="J399" s="185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38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</row>
    <row r="400" spans="1:43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218"/>
      <c r="J400" s="185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38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</row>
    <row r="401" spans="1:43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218"/>
      <c r="J401" s="185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38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</row>
    <row r="402" spans="1:43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218"/>
      <c r="J402" s="185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38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</row>
    <row r="403" spans="1:43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218"/>
      <c r="J403" s="185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38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</row>
    <row r="404" spans="1:43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218"/>
      <c r="J404" s="185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38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</row>
    <row r="405" spans="1:43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218"/>
      <c r="J405" s="185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38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</row>
    <row r="406" spans="1:43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218"/>
      <c r="J406" s="185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38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</row>
    <row r="407" spans="1:43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218"/>
      <c r="J407" s="185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38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</row>
    <row r="408" spans="1:43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218"/>
      <c r="J408" s="185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38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</row>
    <row r="409" spans="1:43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218"/>
      <c r="J409" s="185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38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</row>
    <row r="410" spans="1:43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218"/>
      <c r="J410" s="185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38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</row>
    <row r="411" spans="1:43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218"/>
      <c r="J411" s="185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38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</row>
    <row r="412" spans="1:43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218"/>
      <c r="J412" s="185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38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</row>
    <row r="413" spans="1:43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218"/>
      <c r="J413" s="185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38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</row>
    <row r="414" spans="1:43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218"/>
      <c r="J414" s="185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38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</row>
    <row r="415" spans="1:43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218"/>
      <c r="J415" s="185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38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</row>
    <row r="416" spans="1:43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218"/>
      <c r="J416" s="185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38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</row>
    <row r="417" spans="1:43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218"/>
      <c r="J417" s="185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38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</row>
    <row r="418" spans="1:43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218"/>
      <c r="J418" s="185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38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</row>
    <row r="419" spans="1:43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218"/>
      <c r="J419" s="185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38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</row>
    <row r="420" spans="1:43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218"/>
      <c r="J420" s="185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38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</row>
    <row r="421" spans="1:43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218"/>
      <c r="J421" s="185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38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</row>
    <row r="422" spans="1:43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218"/>
      <c r="J422" s="185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38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</row>
    <row r="423" spans="1:43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218"/>
      <c r="J423" s="185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38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</row>
    <row r="424" spans="1:43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218"/>
      <c r="J424" s="185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38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</row>
    <row r="425" spans="1:43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218"/>
      <c r="J425" s="185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38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</row>
    <row r="426" spans="1:43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218"/>
      <c r="J426" s="185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38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</row>
    <row r="427" spans="1:43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218"/>
      <c r="J427" s="185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38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</row>
    <row r="428" spans="1:43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218"/>
      <c r="J428" s="185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38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</row>
    <row r="429" spans="1:43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218"/>
      <c r="J429" s="185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38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</row>
    <row r="430" spans="1:43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218"/>
      <c r="J430" s="185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38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</row>
    <row r="431" spans="1:43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218"/>
      <c r="J431" s="185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38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</row>
    <row r="432" spans="1:43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218"/>
      <c r="J432" s="185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38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</row>
    <row r="433" spans="1:43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218"/>
      <c r="J433" s="185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38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</row>
    <row r="434" spans="1:43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218"/>
      <c r="J434" s="185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38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</row>
    <row r="435" spans="1:43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218"/>
      <c r="J435" s="185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38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</row>
    <row r="436" spans="1:43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218"/>
      <c r="J436" s="185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38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</row>
    <row r="437" spans="1:43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218"/>
      <c r="J437" s="185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38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</row>
    <row r="438" spans="1:43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218"/>
      <c r="J438" s="185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38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</row>
    <row r="439" spans="1:43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218"/>
      <c r="J439" s="185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38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</row>
    <row r="440" spans="1:43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218"/>
      <c r="J440" s="185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38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</row>
    <row r="441" spans="1:43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218"/>
      <c r="J441" s="185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38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</row>
    <row r="442" spans="1:43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218"/>
      <c r="J442" s="185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38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</row>
    <row r="443" spans="1:43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218"/>
      <c r="J443" s="185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38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</row>
    <row r="444" spans="1:43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218"/>
      <c r="J444" s="185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38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</row>
    <row r="445" spans="1:43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218"/>
      <c r="J445" s="185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38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</row>
    <row r="446" spans="1:43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218"/>
      <c r="J446" s="185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38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</row>
    <row r="447" spans="1:43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218"/>
      <c r="J447" s="185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38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</row>
    <row r="448" spans="1:43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218"/>
      <c r="J448" s="185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38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</row>
    <row r="449" spans="1:43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218"/>
      <c r="J449" s="185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38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</row>
    <row r="450" spans="1:43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218"/>
      <c r="J450" s="185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38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</row>
    <row r="451" spans="1:43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218"/>
      <c r="J451" s="185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38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</row>
    <row r="452" spans="1:43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218"/>
      <c r="J452" s="185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38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</row>
    <row r="453" spans="1:43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218"/>
      <c r="J453" s="185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38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</row>
    <row r="454" spans="1:43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218"/>
      <c r="J454" s="185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38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</row>
    <row r="455" spans="1:43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218"/>
      <c r="J455" s="185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38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</row>
    <row r="456" spans="1:43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218"/>
      <c r="J456" s="185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38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</row>
    <row r="457" spans="1:43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218"/>
      <c r="J457" s="185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38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</row>
    <row r="458" spans="1:43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218"/>
      <c r="J458" s="185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38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</row>
    <row r="459" spans="1:43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218"/>
      <c r="J459" s="185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38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</row>
    <row r="460" spans="1:43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218"/>
      <c r="J460" s="185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38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</row>
    <row r="461" spans="1:43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218"/>
      <c r="J461" s="185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38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</row>
    <row r="462" spans="1:43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218"/>
      <c r="J462" s="185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38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</row>
    <row r="463" spans="1:43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218"/>
      <c r="J463" s="185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38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</row>
    <row r="464" spans="1:43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218"/>
      <c r="J464" s="185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38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</row>
    <row r="465" spans="1:43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218"/>
      <c r="J465" s="185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38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</row>
    <row r="466" spans="1:43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218"/>
      <c r="J466" s="185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38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</row>
    <row r="467" spans="1:43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218"/>
      <c r="J467" s="185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38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</row>
    <row r="468" spans="1:43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218"/>
      <c r="J468" s="185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38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</row>
    <row r="469" spans="1:43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218"/>
      <c r="J469" s="185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38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</row>
    <row r="470" spans="1:43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218"/>
      <c r="J470" s="185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38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</row>
    <row r="471" spans="1:43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218"/>
      <c r="J471" s="185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38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</row>
    <row r="472" spans="1:43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218"/>
      <c r="J472" s="185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38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</row>
    <row r="473" spans="1:43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218"/>
      <c r="J473" s="185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38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</row>
    <row r="474" spans="1:43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218"/>
      <c r="J474" s="185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38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</row>
    <row r="475" spans="1:43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218"/>
      <c r="J475" s="185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38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</row>
    <row r="476" spans="1:43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218"/>
      <c r="J476" s="185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38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</row>
    <row r="477" spans="1:43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218"/>
      <c r="J477" s="185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38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</row>
    <row r="478" spans="1:43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218"/>
      <c r="J478" s="185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38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</row>
    <row r="479" spans="1:43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218"/>
      <c r="J479" s="185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38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</row>
    <row r="480" spans="1:43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218"/>
      <c r="J480" s="185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38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</row>
    <row r="481" spans="1:43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218"/>
      <c r="J481" s="185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38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</row>
    <row r="482" spans="1:43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218"/>
      <c r="J482" s="185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38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</row>
    <row r="483" spans="1:43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218"/>
      <c r="J483" s="185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38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</row>
    <row r="484" spans="1:43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218"/>
      <c r="J484" s="185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38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</row>
    <row r="485" spans="1:43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218"/>
      <c r="J485" s="185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38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</row>
    <row r="486" spans="1:43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218"/>
      <c r="J486" s="185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38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</row>
    <row r="487" spans="1:43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218"/>
      <c r="J487" s="185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38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</row>
    <row r="488" spans="1:43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218"/>
      <c r="J488" s="185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38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</row>
    <row r="489" spans="1:43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218"/>
      <c r="J489" s="185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38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</row>
    <row r="490" spans="1:43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218"/>
      <c r="J490" s="185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38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</row>
    <row r="491" spans="1:43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218"/>
      <c r="J491" s="185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38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</row>
    <row r="492" spans="1:43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218"/>
      <c r="J492" s="185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38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</row>
    <row r="493" spans="1:43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218"/>
      <c r="J493" s="185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38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</row>
    <row r="494" spans="1:43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218"/>
      <c r="J494" s="185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38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</row>
    <row r="495" spans="1:43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218"/>
      <c r="J495" s="185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38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</row>
    <row r="496" spans="1:43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218"/>
      <c r="J496" s="185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38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</row>
    <row r="497" spans="1:43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218"/>
      <c r="J497" s="185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38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</row>
    <row r="498" spans="1:43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218"/>
      <c r="J498" s="185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38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</row>
    <row r="499" spans="1:43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218"/>
      <c r="J499" s="185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38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</row>
    <row r="500" spans="1:43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218"/>
      <c r="J500" s="185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38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</row>
    <row r="501" spans="1:43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218"/>
      <c r="J501" s="185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38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</row>
    <row r="502" spans="1:43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218"/>
      <c r="J502" s="185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38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</row>
    <row r="503" spans="1:43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218"/>
      <c r="J503" s="185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38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</row>
    <row r="504" spans="1:43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218"/>
      <c r="J504" s="185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38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</row>
    <row r="505" spans="1:43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218"/>
      <c r="J505" s="185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38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</row>
    <row r="506" spans="1:43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218"/>
      <c r="J506" s="185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38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</row>
    <row r="507" spans="1:43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218"/>
      <c r="J507" s="185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38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</row>
    <row r="508" spans="1:43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218"/>
      <c r="J508" s="185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38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</row>
    <row r="509" spans="1:43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218"/>
      <c r="J509" s="185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38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</row>
    <row r="510" spans="1:43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218"/>
      <c r="J510" s="185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38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</row>
    <row r="511" spans="1:43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218"/>
      <c r="J511" s="185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38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</row>
    <row r="512" spans="1:43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218"/>
      <c r="J512" s="185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38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</row>
    <row r="513" spans="1:43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218"/>
      <c r="J513" s="185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38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</row>
    <row r="514" spans="1:43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218"/>
      <c r="J514" s="185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38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</row>
    <row r="515" spans="1:43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218"/>
      <c r="J515" s="185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38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</row>
    <row r="516" spans="1:43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218"/>
      <c r="J516" s="185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38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</row>
    <row r="517" spans="1:43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218"/>
      <c r="J517" s="185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38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</row>
    <row r="518" spans="1:43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218"/>
      <c r="J518" s="185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38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</row>
    <row r="519" spans="1:43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218"/>
      <c r="J519" s="185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38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</row>
    <row r="520" spans="1:43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218"/>
      <c r="J520" s="185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38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</row>
    <row r="521" spans="1:43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218"/>
      <c r="J521" s="185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38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</row>
    <row r="522" spans="1:43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218"/>
      <c r="J522" s="185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38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</row>
    <row r="523" spans="1:43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218"/>
      <c r="J523" s="185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38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</row>
    <row r="524" spans="1:43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218"/>
      <c r="J524" s="185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38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</row>
    <row r="525" spans="1:43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218"/>
      <c r="J525" s="185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38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</row>
    <row r="526" spans="1:43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218"/>
      <c r="J526" s="185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38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</row>
    <row r="527" spans="1:43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218"/>
      <c r="J527" s="185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38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</row>
    <row r="528" spans="1:43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218"/>
      <c r="J528" s="185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38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</row>
    <row r="529" spans="1:43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218"/>
      <c r="J529" s="185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38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</row>
    <row r="530" spans="1:43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218"/>
      <c r="J530" s="185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38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</row>
    <row r="531" spans="1:43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218"/>
      <c r="J531" s="185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38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</row>
    <row r="532" spans="1:43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218"/>
      <c r="J532" s="185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38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</row>
    <row r="533" spans="1:43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218"/>
      <c r="J533" s="185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38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</row>
    <row r="534" spans="1:43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218"/>
      <c r="J534" s="185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38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</row>
    <row r="535" spans="1:43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218"/>
      <c r="J535" s="185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38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</row>
    <row r="536" spans="1:43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218"/>
      <c r="J536" s="185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38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</row>
    <row r="537" spans="1:43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218"/>
      <c r="J537" s="185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38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</row>
    <row r="538" spans="1:43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218"/>
      <c r="J538" s="185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38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</row>
    <row r="539" spans="1:43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218"/>
      <c r="J539" s="185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38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</row>
    <row r="540" spans="1:43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218"/>
      <c r="J540" s="185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38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</row>
    <row r="541" spans="1:43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218"/>
      <c r="J541" s="185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38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</row>
    <row r="542" spans="1:43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218"/>
      <c r="J542" s="185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38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</row>
    <row r="543" spans="1:43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218"/>
      <c r="J543" s="185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38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</row>
    <row r="544" spans="1:43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218"/>
      <c r="J544" s="185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38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</row>
    <row r="545" spans="1:43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218"/>
      <c r="J545" s="185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38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</row>
    <row r="546" spans="1:43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218"/>
      <c r="J546" s="185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38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</row>
    <row r="547" spans="1:43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218"/>
      <c r="J547" s="185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38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</row>
    <row r="548" spans="1:43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218"/>
      <c r="J548" s="185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38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</row>
    <row r="549" spans="1:43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218"/>
      <c r="J549" s="185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38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</row>
    <row r="550" spans="1:43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218"/>
      <c r="J550" s="185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38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</row>
    <row r="551" spans="1:43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218"/>
      <c r="J551" s="185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38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</row>
    <row r="552" spans="1:43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218"/>
      <c r="J552" s="185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38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</row>
    <row r="553" spans="1:43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218"/>
      <c r="J553" s="185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38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</row>
    <row r="554" spans="1:43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218"/>
      <c r="J554" s="185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38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</row>
    <row r="555" spans="1:43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218"/>
      <c r="J555" s="185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38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</row>
    <row r="556" spans="1:43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218"/>
      <c r="J556" s="185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38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</row>
    <row r="557" spans="1:43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218"/>
      <c r="J557" s="185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38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</row>
    <row r="558" spans="1:43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218"/>
      <c r="J558" s="185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38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</row>
    <row r="559" spans="1:43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218"/>
      <c r="J559" s="185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38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</row>
    <row r="560" spans="1:43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218"/>
      <c r="J560" s="185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38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</row>
    <row r="561" spans="1:43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218"/>
      <c r="J561" s="185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38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</row>
    <row r="562" spans="1:43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218"/>
      <c r="J562" s="185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38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</row>
    <row r="563" spans="1:43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218"/>
      <c r="J563" s="185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38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</row>
    <row r="564" spans="1:43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218"/>
      <c r="J564" s="185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38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</row>
    <row r="565" spans="1:43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218"/>
      <c r="J565" s="185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38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</row>
    <row r="566" spans="1:43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218"/>
      <c r="J566" s="185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38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</row>
    <row r="567" spans="1:43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218"/>
      <c r="J567" s="185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38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</row>
    <row r="568" spans="1:43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218"/>
      <c r="J568" s="185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38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</row>
    <row r="569" spans="1:43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218"/>
      <c r="J569" s="185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38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</row>
    <row r="570" spans="1:43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218"/>
      <c r="J570" s="185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38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</row>
    <row r="571" spans="1:43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218"/>
      <c r="J571" s="185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38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</row>
    <row r="572" spans="1:43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218"/>
      <c r="J572" s="185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38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</row>
    <row r="573" spans="1:43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218"/>
      <c r="J573" s="185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38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</row>
    <row r="574" spans="1:43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218"/>
      <c r="J574" s="185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38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</row>
    <row r="575" spans="1:43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218"/>
      <c r="J575" s="185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38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</row>
    <row r="576" spans="1:43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218"/>
      <c r="J576" s="185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38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</row>
    <row r="577" spans="1:43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218"/>
      <c r="J577" s="185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38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</row>
    <row r="578" spans="1:43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218"/>
      <c r="J578" s="185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38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</row>
    <row r="579" spans="1:43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218"/>
      <c r="J579" s="185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38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</row>
    <row r="580" spans="1:43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218"/>
      <c r="J580" s="185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38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</row>
    <row r="581" spans="1:43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218"/>
      <c r="J581" s="185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38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</row>
    <row r="582" spans="1:43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218"/>
      <c r="J582" s="185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38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</row>
    <row r="583" spans="1:43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218"/>
      <c r="J583" s="185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38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</row>
    <row r="584" spans="1:43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218"/>
      <c r="J584" s="185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38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</row>
    <row r="585" spans="1:43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218"/>
      <c r="J585" s="185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38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</row>
    <row r="586" spans="1:43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218"/>
      <c r="J586" s="185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38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</row>
    <row r="587" spans="1:43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218"/>
      <c r="J587" s="185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38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</row>
    <row r="588" spans="1:43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218"/>
      <c r="J588" s="185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38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</row>
    <row r="589" spans="1:43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218"/>
      <c r="J589" s="185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38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</row>
    <row r="590" spans="1:43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218"/>
      <c r="J590" s="185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38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</row>
    <row r="591" spans="1:43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218"/>
      <c r="J591" s="185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38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</row>
    <row r="592" spans="1:43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218"/>
      <c r="J592" s="185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38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</row>
    <row r="593" spans="1:43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218"/>
      <c r="J593" s="185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38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</row>
    <row r="594" spans="1:43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218"/>
      <c r="J594" s="185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38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</row>
    <row r="595" spans="1:43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218"/>
      <c r="J595" s="185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38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</row>
    <row r="596" spans="1:43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218"/>
      <c r="J596" s="185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38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</row>
    <row r="597" spans="1:43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218"/>
      <c r="J597" s="185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38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</row>
    <row r="598" spans="1:43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218"/>
      <c r="J598" s="185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38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</row>
    <row r="599" spans="1:43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218"/>
      <c r="J599" s="185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38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</row>
    <row r="600" spans="1:43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218"/>
      <c r="J600" s="185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38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</row>
    <row r="601" spans="1:43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218"/>
      <c r="J601" s="185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38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</row>
    <row r="602" spans="1:43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218"/>
      <c r="J602" s="185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38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</row>
    <row r="603" spans="1:43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218"/>
      <c r="J603" s="185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38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</row>
    <row r="604" spans="1:43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218"/>
      <c r="J604" s="185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38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</row>
    <row r="605" spans="1:43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218"/>
      <c r="J605" s="185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38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</row>
    <row r="606" spans="1:43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218"/>
      <c r="J606" s="185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38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</row>
    <row r="607" spans="1:43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218"/>
      <c r="J607" s="185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38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</row>
    <row r="608" spans="1:43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218"/>
      <c r="J608" s="185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38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</row>
    <row r="609" spans="1:43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218"/>
      <c r="J609" s="185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38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</row>
    <row r="610" spans="1:43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218"/>
      <c r="J610" s="185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38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</row>
    <row r="611" spans="1:43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218"/>
      <c r="J611" s="185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38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</row>
    <row r="612" spans="1:43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218"/>
      <c r="J612" s="185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38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</row>
    <row r="613" spans="1:43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218"/>
      <c r="J613" s="185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38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</row>
    <row r="614" spans="1:43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218"/>
      <c r="J614" s="185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38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</row>
    <row r="615" spans="1:43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218"/>
      <c r="J615" s="185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38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</row>
    <row r="616" spans="1:43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218"/>
      <c r="J616" s="185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38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</row>
    <row r="617" spans="1:43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218"/>
      <c r="J617" s="185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38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</row>
    <row r="618" spans="1:43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218"/>
      <c r="J618" s="185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38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</row>
    <row r="619" spans="1:43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218"/>
      <c r="J619" s="185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38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</row>
    <row r="620" spans="1:43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218"/>
      <c r="J620" s="185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38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</row>
    <row r="621" spans="1:43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218"/>
      <c r="J621" s="185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38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</row>
    <row r="622" spans="1:43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218"/>
      <c r="J622" s="185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38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</row>
    <row r="623" spans="1:43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218"/>
      <c r="J623" s="185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38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</row>
    <row r="624" spans="1:43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218"/>
      <c r="J624" s="185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38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</row>
    <row r="625" spans="1:43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218"/>
      <c r="J625" s="185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38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</row>
    <row r="626" spans="1:43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218"/>
      <c r="J626" s="185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38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</row>
    <row r="627" spans="1:43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218"/>
      <c r="J627" s="185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38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</row>
    <row r="628" spans="1:43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218"/>
      <c r="J628" s="185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38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</row>
    <row r="629" spans="1:43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218"/>
      <c r="J629" s="185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38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</row>
    <row r="630" spans="1:43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218"/>
      <c r="J630" s="185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38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</row>
    <row r="631" spans="1:43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218"/>
      <c r="J631" s="185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38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</row>
    <row r="632" spans="1:43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218"/>
      <c r="J632" s="185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38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</row>
    <row r="633" spans="1:43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218"/>
      <c r="J633" s="185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38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</row>
    <row r="634" spans="1:43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218"/>
      <c r="J634" s="185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38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</row>
    <row r="635" spans="1:43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218"/>
      <c r="J635" s="185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38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</row>
    <row r="636" spans="1:43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218"/>
      <c r="J636" s="185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38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</row>
    <row r="637" spans="1:43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218"/>
      <c r="J637" s="185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38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</row>
    <row r="638" spans="1:43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218"/>
      <c r="J638" s="185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38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</row>
    <row r="639" spans="1:43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218"/>
      <c r="J639" s="185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38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</row>
    <row r="640" spans="1:43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218"/>
      <c r="J640" s="185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38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</row>
    <row r="641" spans="1:43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218"/>
      <c r="J641" s="185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38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</row>
    <row r="642" spans="1:43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218"/>
      <c r="J642" s="185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38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</row>
    <row r="643" spans="1:43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218"/>
      <c r="J643" s="185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38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</row>
    <row r="644" spans="1:43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218"/>
      <c r="J644" s="185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38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</row>
    <row r="645" spans="1:43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218"/>
      <c r="J645" s="185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38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</row>
    <row r="646" spans="1:43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218"/>
      <c r="J646" s="185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38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</row>
    <row r="647" spans="1:43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218"/>
      <c r="J647" s="185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38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</row>
    <row r="648" spans="1:43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218"/>
      <c r="J648" s="185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38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</row>
    <row r="649" spans="1:43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218"/>
      <c r="J649" s="185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38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</row>
    <row r="650" spans="1:43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218"/>
      <c r="J650" s="185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38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</row>
    <row r="651" spans="1:43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218"/>
      <c r="J651" s="185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38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</row>
    <row r="652" spans="1:43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218"/>
      <c r="J652" s="185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38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</row>
    <row r="653" spans="1:43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218"/>
      <c r="J653" s="185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38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</row>
    <row r="654" spans="1:43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218"/>
      <c r="J654" s="185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38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</row>
    <row r="655" spans="1:43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218"/>
      <c r="J655" s="185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38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</row>
    <row r="656" spans="1:43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218"/>
      <c r="J656" s="185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38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</row>
    <row r="657" spans="1:43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218"/>
      <c r="J657" s="185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38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</row>
    <row r="658" spans="1:43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218"/>
      <c r="J658" s="185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38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</row>
    <row r="659" spans="1:43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218"/>
      <c r="J659" s="185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38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</row>
    <row r="660" spans="1:43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218"/>
      <c r="J660" s="185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38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</row>
    <row r="661" spans="1:43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218"/>
      <c r="J661" s="185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38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</row>
    <row r="662" spans="1:43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218"/>
      <c r="J662" s="185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38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</row>
    <row r="663" spans="1:43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218"/>
      <c r="J663" s="185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38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</row>
    <row r="664" spans="1:43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218"/>
      <c r="J664" s="185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38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</row>
    <row r="665" spans="1:43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218"/>
      <c r="J665" s="185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38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</row>
    <row r="666" spans="1:43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218"/>
      <c r="J666" s="185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38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</row>
    <row r="667" spans="1:43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218"/>
      <c r="J667" s="185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38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</row>
    <row r="668" spans="1:43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218"/>
      <c r="J668" s="185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38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</row>
    <row r="669" spans="1:43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218"/>
      <c r="J669" s="185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38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</row>
    <row r="670" spans="1:43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218"/>
      <c r="J670" s="185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38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</row>
    <row r="671" spans="1:43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218"/>
      <c r="J671" s="185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38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</row>
    <row r="672" spans="1:43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218"/>
      <c r="J672" s="185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38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</row>
    <row r="673" spans="1:43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218"/>
      <c r="J673" s="185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38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</row>
    <row r="674" spans="1:43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218"/>
      <c r="J674" s="185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38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</row>
    <row r="675" spans="1:43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218"/>
      <c r="J675" s="185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38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</row>
    <row r="676" spans="1:43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218"/>
      <c r="J676" s="185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38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</row>
    <row r="677" spans="1:43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218"/>
      <c r="J677" s="185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38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</row>
    <row r="678" spans="1:43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218"/>
      <c r="J678" s="185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38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</row>
    <row r="679" spans="1:43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218"/>
      <c r="J679" s="185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38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</row>
    <row r="680" spans="1:43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218"/>
      <c r="J680" s="185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38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</row>
    <row r="681" spans="1:43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218"/>
      <c r="J681" s="185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38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</row>
    <row r="682" spans="1:43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218"/>
      <c r="J682" s="185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38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</row>
    <row r="683" spans="1:43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218"/>
      <c r="J683" s="185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38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</row>
    <row r="684" spans="1:43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218"/>
      <c r="J684" s="185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38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</row>
    <row r="685" spans="1:43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218"/>
      <c r="J685" s="185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38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</row>
    <row r="686" spans="1:43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218"/>
      <c r="J686" s="185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38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</row>
    <row r="687" spans="1:43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218"/>
      <c r="J687" s="185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38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</row>
    <row r="688" spans="1:43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218"/>
      <c r="J688" s="185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38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</row>
    <row r="689" spans="1:43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218"/>
      <c r="J689" s="185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38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</row>
    <row r="690" spans="1:43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218"/>
      <c r="J690" s="185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38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</row>
    <row r="691" spans="1:43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218"/>
      <c r="J691" s="185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38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</row>
    <row r="692" spans="1:43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218"/>
      <c r="J692" s="185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38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</row>
    <row r="693" spans="1:43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218"/>
      <c r="J693" s="185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38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</row>
    <row r="694" spans="1:43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218"/>
      <c r="J694" s="185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38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</row>
    <row r="695" spans="1:43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218"/>
      <c r="J695" s="185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38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</row>
    <row r="696" spans="1:43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218"/>
      <c r="J696" s="185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38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</row>
    <row r="697" spans="1:43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218"/>
      <c r="J697" s="185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38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</row>
    <row r="698" spans="1:43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218"/>
      <c r="J698" s="185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38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</row>
    <row r="699" spans="1:43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218"/>
      <c r="J699" s="185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38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</row>
    <row r="700" spans="1:43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218"/>
      <c r="J700" s="185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38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</row>
    <row r="701" spans="1:43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218"/>
      <c r="J701" s="185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38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</row>
    <row r="702" spans="1:43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218"/>
      <c r="J702" s="185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38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</row>
    <row r="703" spans="1:43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218"/>
      <c r="J703" s="185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38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</row>
    <row r="704" spans="1:43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218"/>
      <c r="J704" s="185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38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</row>
    <row r="705" spans="1:43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218"/>
      <c r="J705" s="185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38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</row>
    <row r="706" spans="1:43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218"/>
      <c r="J706" s="185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38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</row>
    <row r="707" spans="1:43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218"/>
      <c r="J707" s="185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38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</row>
    <row r="708" spans="1:43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218"/>
      <c r="J708" s="185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38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</row>
    <row r="709" spans="1:43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218"/>
      <c r="J709" s="185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38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</row>
    <row r="710" spans="1:43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218"/>
      <c r="J710" s="185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38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</row>
    <row r="711" spans="1:43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218"/>
      <c r="J711" s="185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38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</row>
    <row r="712" spans="1:43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218"/>
      <c r="J712" s="185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38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</row>
    <row r="713" spans="1:43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218"/>
      <c r="J713" s="185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38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</row>
    <row r="714" spans="1:43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218"/>
      <c r="J714" s="185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38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</row>
    <row r="715" spans="1:43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218"/>
      <c r="J715" s="185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38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</row>
    <row r="716" spans="1:43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218"/>
      <c r="J716" s="185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38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</row>
    <row r="717" spans="1:43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218"/>
      <c r="J717" s="185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38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</row>
    <row r="718" spans="1:43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218"/>
      <c r="J718" s="185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38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</row>
    <row r="719" spans="1:43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218"/>
      <c r="J719" s="185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38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</row>
    <row r="720" spans="1:43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218"/>
      <c r="J720" s="185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38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</row>
    <row r="721" spans="1:43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218"/>
      <c r="J721" s="185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38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</row>
    <row r="722" spans="1:43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218"/>
      <c r="J722" s="185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38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</row>
    <row r="723" spans="1:43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218"/>
      <c r="J723" s="185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38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</row>
    <row r="724" spans="1:43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218"/>
      <c r="J724" s="185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38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</row>
    <row r="725" spans="1:43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218"/>
      <c r="J725" s="185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38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</row>
    <row r="726" spans="1:43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218"/>
      <c r="J726" s="185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38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</row>
    <row r="727" spans="1:43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218"/>
      <c r="J727" s="185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38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</row>
    <row r="728" spans="1:43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218"/>
      <c r="J728" s="185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38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</row>
    <row r="729" spans="1:43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218"/>
      <c r="J729" s="185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38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</row>
    <row r="730" spans="1:43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218"/>
      <c r="J730" s="185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38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</row>
    <row r="731" spans="1:43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218"/>
      <c r="J731" s="185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38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</row>
    <row r="732" spans="1:43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218"/>
      <c r="J732" s="185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38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</row>
    <row r="733" spans="1:43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218"/>
      <c r="J733" s="185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38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</row>
    <row r="734" spans="1:43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218"/>
      <c r="J734" s="185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38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</row>
    <row r="735" spans="1:43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218"/>
      <c r="J735" s="185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38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</row>
    <row r="736" spans="1:43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218"/>
      <c r="J736" s="185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38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</row>
    <row r="737" spans="1:43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218"/>
      <c r="J737" s="185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38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</row>
    <row r="738" spans="1:43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218"/>
      <c r="J738" s="185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38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</row>
    <row r="739" spans="1:43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218"/>
      <c r="J739" s="185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38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</row>
    <row r="740" spans="1:43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218"/>
      <c r="J740" s="185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38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</row>
    <row r="741" spans="1:43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218"/>
      <c r="J741" s="185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38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</row>
    <row r="742" spans="1:43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218"/>
      <c r="J742" s="185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38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</row>
    <row r="743" spans="1:43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218"/>
      <c r="J743" s="185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38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</row>
    <row r="744" spans="1:43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218"/>
      <c r="J744" s="185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38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</row>
    <row r="745" spans="1:43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218"/>
      <c r="J745" s="185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38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</row>
    <row r="746" spans="1:43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218"/>
      <c r="J746" s="185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38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</row>
    <row r="747" spans="1:43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218"/>
      <c r="J747" s="185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38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</row>
    <row r="748" spans="1:43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218"/>
      <c r="J748" s="185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38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</row>
    <row r="749" spans="1:43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218"/>
      <c r="J749" s="185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38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</row>
    <row r="750" spans="1:43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218"/>
      <c r="J750" s="185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38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</row>
    <row r="751" spans="1:43" ht="15.5" x14ac:dyDescent="0.35">
      <c r="A751" s="185"/>
      <c r="B751" s="107"/>
      <c r="C751" s="107"/>
      <c r="D751" s="107"/>
      <c r="E751" s="107"/>
      <c r="F751" s="107"/>
      <c r="G751" s="107"/>
      <c r="H751" s="107"/>
      <c r="I751" s="218"/>
      <c r="J751" s="185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38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</row>
    <row r="752" spans="1:43" ht="15.5" x14ac:dyDescent="0.35">
      <c r="A752" s="185"/>
      <c r="B752" s="107"/>
      <c r="C752" s="107"/>
      <c r="D752" s="107"/>
      <c r="E752" s="107"/>
      <c r="F752" s="107"/>
      <c r="G752" s="107"/>
      <c r="H752" s="107"/>
      <c r="I752" s="218"/>
      <c r="J752" s="185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38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</row>
    <row r="753" spans="1:43" ht="15.5" x14ac:dyDescent="0.35">
      <c r="A753" s="185"/>
      <c r="B753" s="107"/>
      <c r="C753" s="107"/>
      <c r="D753" s="107"/>
      <c r="E753" s="107"/>
      <c r="F753" s="107"/>
      <c r="G753" s="107"/>
      <c r="H753" s="107"/>
      <c r="I753" s="218"/>
      <c r="J753" s="185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38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</row>
    <row r="754" spans="1:43" ht="15.5" x14ac:dyDescent="0.35">
      <c r="A754" s="185"/>
      <c r="B754" s="107"/>
      <c r="C754" s="107"/>
      <c r="D754" s="107"/>
      <c r="E754" s="107"/>
      <c r="F754" s="107"/>
      <c r="G754" s="107"/>
      <c r="H754" s="107"/>
      <c r="I754" s="218"/>
      <c r="J754" s="185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38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</row>
    <row r="755" spans="1:43" ht="15.5" x14ac:dyDescent="0.35">
      <c r="A755" s="185"/>
      <c r="B755" s="107"/>
      <c r="C755" s="107"/>
      <c r="D755" s="107"/>
      <c r="E755" s="107"/>
      <c r="F755" s="107"/>
      <c r="G755" s="107"/>
      <c r="H755" s="107"/>
      <c r="I755" s="218"/>
      <c r="J755" s="185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38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</row>
    <row r="756" spans="1:43" ht="15.5" x14ac:dyDescent="0.35">
      <c r="A756" s="185"/>
      <c r="B756" s="107"/>
      <c r="C756" s="107"/>
      <c r="D756" s="107"/>
      <c r="E756" s="107"/>
      <c r="F756" s="107"/>
      <c r="G756" s="107"/>
      <c r="H756" s="107"/>
      <c r="I756" s="218"/>
      <c r="J756" s="185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38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</row>
    <row r="757" spans="1:43" ht="15.5" x14ac:dyDescent="0.35">
      <c r="A757" s="185"/>
      <c r="B757" s="107"/>
      <c r="C757" s="107"/>
      <c r="D757" s="107"/>
      <c r="E757" s="107"/>
      <c r="F757" s="107"/>
      <c r="G757" s="107"/>
      <c r="H757" s="107"/>
      <c r="I757" s="218"/>
      <c r="J757" s="185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38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</row>
    <row r="758" spans="1:43" ht="15.5" x14ac:dyDescent="0.35">
      <c r="A758" s="185"/>
      <c r="B758" s="107"/>
      <c r="C758" s="107"/>
      <c r="D758" s="107"/>
      <c r="E758" s="107"/>
      <c r="F758" s="107"/>
      <c r="G758" s="107"/>
      <c r="H758" s="107"/>
      <c r="I758" s="218"/>
      <c r="J758" s="185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38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</row>
    <row r="759" spans="1:43" ht="15.5" x14ac:dyDescent="0.35">
      <c r="A759" s="185"/>
      <c r="B759" s="107"/>
      <c r="C759" s="107"/>
      <c r="D759" s="107"/>
      <c r="E759" s="107"/>
      <c r="F759" s="107"/>
      <c r="G759" s="107"/>
      <c r="H759" s="107"/>
      <c r="I759" s="218"/>
      <c r="J759" s="185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38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</row>
    <row r="760" spans="1:43" ht="15.5" x14ac:dyDescent="0.35">
      <c r="A760" s="186"/>
      <c r="I760" s="218"/>
      <c r="J760" s="186"/>
      <c r="AD760" s="107"/>
      <c r="AE760" s="107"/>
      <c r="AF760" s="138"/>
      <c r="AG760" s="107"/>
    </row>
    <row r="761" spans="1:43" ht="15.5" x14ac:dyDescent="0.35">
      <c r="A761" s="186"/>
      <c r="I761" s="218"/>
      <c r="J761" s="186"/>
      <c r="AF761" s="187"/>
    </row>
    <row r="762" spans="1:43" ht="15.5" x14ac:dyDescent="0.35">
      <c r="A762" s="186"/>
      <c r="I762" s="218"/>
      <c r="J762" s="186"/>
      <c r="AF762" s="187"/>
    </row>
    <row r="763" spans="1:43" ht="15.5" x14ac:dyDescent="0.35">
      <c r="A763" s="186"/>
      <c r="I763" s="218"/>
      <c r="J763" s="186"/>
      <c r="AF763" s="187"/>
    </row>
    <row r="764" spans="1:43" ht="15.5" x14ac:dyDescent="0.35">
      <c r="A764" s="186"/>
      <c r="I764" s="218"/>
      <c r="J764" s="186"/>
      <c r="AF764" s="187"/>
    </row>
    <row r="765" spans="1:43" ht="15.5" x14ac:dyDescent="0.35">
      <c r="A765" s="186"/>
      <c r="I765" s="218"/>
      <c r="J765" s="186"/>
      <c r="AF765" s="187"/>
    </row>
    <row r="766" spans="1:43" ht="15.5" x14ac:dyDescent="0.35">
      <c r="A766" s="186"/>
      <c r="I766" s="218"/>
      <c r="J766" s="186"/>
      <c r="AF766" s="187"/>
    </row>
    <row r="767" spans="1:43" ht="15.5" x14ac:dyDescent="0.35">
      <c r="A767" s="186"/>
      <c r="I767" s="218"/>
      <c r="J767" s="186"/>
      <c r="AF767" s="187"/>
    </row>
    <row r="768" spans="1:43" ht="15.5" x14ac:dyDescent="0.35">
      <c r="A768" s="186"/>
      <c r="I768" s="218"/>
      <c r="J768" s="186"/>
      <c r="AF768" s="187"/>
    </row>
    <row r="769" spans="1:32" ht="15.5" x14ac:dyDescent="0.35">
      <c r="A769" s="186"/>
      <c r="I769" s="218"/>
      <c r="J769" s="186"/>
      <c r="AF769" s="187"/>
    </row>
    <row r="770" spans="1:32" ht="15.5" x14ac:dyDescent="0.35">
      <c r="A770" s="186"/>
      <c r="I770" s="218"/>
      <c r="J770" s="186"/>
      <c r="AF770" s="187"/>
    </row>
    <row r="771" spans="1:32" ht="15.5" x14ac:dyDescent="0.35">
      <c r="A771" s="186"/>
      <c r="I771" s="218"/>
      <c r="J771" s="186"/>
      <c r="AF771" s="187"/>
    </row>
    <row r="772" spans="1:32" ht="15.5" x14ac:dyDescent="0.35">
      <c r="A772" s="186"/>
      <c r="I772" s="218"/>
      <c r="J772" s="186"/>
      <c r="AF772" s="187"/>
    </row>
    <row r="773" spans="1:32" ht="15.5" x14ac:dyDescent="0.35">
      <c r="A773" s="186"/>
      <c r="I773" s="218"/>
      <c r="J773" s="186"/>
      <c r="AF773" s="187"/>
    </row>
    <row r="774" spans="1:32" ht="15.5" x14ac:dyDescent="0.35">
      <c r="A774" s="186"/>
      <c r="I774" s="218"/>
      <c r="J774" s="186"/>
      <c r="AF774" s="187"/>
    </row>
    <row r="775" spans="1:32" ht="15.5" x14ac:dyDescent="0.35">
      <c r="A775" s="186"/>
      <c r="I775" s="218"/>
      <c r="J775" s="186"/>
      <c r="AF775" s="187"/>
    </row>
    <row r="776" spans="1:32" ht="15.5" x14ac:dyDescent="0.35">
      <c r="A776" s="186"/>
      <c r="I776" s="218"/>
      <c r="J776" s="186"/>
      <c r="AF776" s="187"/>
    </row>
    <row r="777" spans="1:32" ht="15.5" x14ac:dyDescent="0.35">
      <c r="A777" s="186"/>
      <c r="I777" s="218"/>
      <c r="J777" s="186"/>
      <c r="AF777" s="187"/>
    </row>
    <row r="778" spans="1:32" ht="15.5" x14ac:dyDescent="0.35">
      <c r="A778" s="186"/>
      <c r="I778" s="218"/>
      <c r="J778" s="186"/>
      <c r="AF778" s="187"/>
    </row>
    <row r="779" spans="1:32" ht="15.5" x14ac:dyDescent="0.35">
      <c r="A779" s="186"/>
      <c r="I779" s="218"/>
      <c r="J779" s="186"/>
      <c r="AF779" s="187"/>
    </row>
  </sheetData>
  <mergeCells count="11">
    <mergeCell ref="AD32:AG32"/>
    <mergeCell ref="B1:G1"/>
    <mergeCell ref="I1:I2"/>
    <mergeCell ref="J1:AB2"/>
    <mergeCell ref="K3:L3"/>
    <mergeCell ref="M3:N3"/>
    <mergeCell ref="O3:P3"/>
    <mergeCell ref="Q3:R3"/>
    <mergeCell ref="S3:T3"/>
    <mergeCell ref="U3:V3"/>
    <mergeCell ref="X3:Y3"/>
  </mergeCells>
  <conditionalFormatting sqref="P4:P40">
    <cfRule type="notContainsBlanks" dxfId="64" priority="1">
      <formula>LEN(TRIM(P4))&gt;0</formula>
    </cfRule>
  </conditionalFormatting>
  <conditionalFormatting sqref="R4:R40">
    <cfRule type="notContainsBlanks" dxfId="63" priority="2">
      <formula>LEN(TRIM(R4))&gt;0</formula>
    </cfRule>
  </conditionalFormatting>
  <conditionalFormatting sqref="T4:T40">
    <cfRule type="notContainsBlanks" dxfId="62" priority="3">
      <formula>LEN(TRIM(T4))&gt;0</formula>
    </cfRule>
  </conditionalFormatting>
  <conditionalFormatting sqref="V4:V40">
    <cfRule type="notContainsBlanks" dxfId="61" priority="4">
      <formula>LEN(TRIM(V4))&gt;0</formula>
    </cfRule>
  </conditionalFormatting>
  <conditionalFormatting sqref="W4:W40">
    <cfRule type="notContainsBlanks" dxfId="60" priority="5">
      <formula>LEN(TRIM(W4))&gt;0</formula>
    </cfRule>
  </conditionalFormatting>
  <conditionalFormatting sqref="AE5:AE16">
    <cfRule type="containsBlanks" dxfId="59" priority="6">
      <formula>LEN(TRIM(AE5))=0</formula>
    </cfRule>
  </conditionalFormatting>
  <conditionalFormatting sqref="AE5:AE16">
    <cfRule type="beginsWith" dxfId="58" priority="7" operator="beginsWith" text="Front">
      <formula>LEFT((AE5),LEN("Front"))=("Front")</formula>
    </cfRule>
  </conditionalFormatting>
  <conditionalFormatting sqref="AE5:AE16">
    <cfRule type="beginsWith" dxfId="57" priority="8" operator="beginsWith" text="Intake">
      <formula>LEFT((AE5),LEN("Intake"))=("Intake")</formula>
    </cfRule>
  </conditionalFormatting>
  <conditionalFormatting sqref="AE5:AE16">
    <cfRule type="beginsWith" dxfId="56" priority="9" operator="beginsWith" text="HP">
      <formula>LEFT((AE5),LEN("HP"))=("HP")</formula>
    </cfRule>
  </conditionalFormatting>
  <conditionalFormatting sqref="AE5:AE16">
    <cfRule type="beginsWith" dxfId="55" priority="10" operator="beginsWith" text="Peer">
      <formula>LEFT((AE5),LEN("Peer"))=("Peer")</formula>
    </cfRule>
  </conditionalFormatting>
  <conditionalFormatting sqref="L4:L40">
    <cfRule type="notContainsBlanks" dxfId="54" priority="11">
      <formula>LEN(TRIM(L4))&gt;0</formula>
    </cfRule>
  </conditionalFormatting>
  <conditionalFormatting sqref="N4:N40">
    <cfRule type="notContainsBlanks" dxfId="53" priority="12">
      <formula>LEN(TRIM(N4))&gt;0</formula>
    </cfRule>
  </conditionalFormatting>
  <conditionalFormatting sqref="Y4:Y40">
    <cfRule type="notContainsBlanks" dxfId="52" priority="13">
      <formula>LEN(TRIM(Y4))&gt;0</formula>
    </cfRule>
  </conditionalFormatting>
  <dataValidations count="3">
    <dataValidation type="list" allowBlank="1" showErrorMessage="1" sqref="B4:G40" xr:uid="{B8920EFD-F9D2-4317-9B65-9D9997252EDA}">
      <formula1>"1,2,3,4,5,6,7,8,9,10"</formula1>
    </dataValidation>
    <dataValidation type="list" allowBlank="1" showErrorMessage="1" sqref="AE19:AE30 W4:W40" xr:uid="{657D4366-D8C9-452C-B64A-F4A7D58BCA7A}">
      <formula1>$AD$5:$AD$16</formula1>
    </dataValidation>
    <dataValidation type="list" allowBlank="1" showErrorMessage="1" sqref="I4:I40" xr:uid="{000A4623-FB61-480B-8912-9A719137D2B6}">
      <formula1>"Albanian,Amharic,Arabic,Bengali,Bosnian,Burmese,Cambodian,cantonese,Chuukese,Dari,Farsi,French,Gujarati,Haitian Creole,Hakha-Chin,Hindi,Hmong,Japanese,Karen,Kimyarwanda,Korean,Mandarin,Nepali,Oromo,Pashto,Polish,Portuguese,Punjabi,Rohingya,Russian,Somali,"&amp;"Spanish,Swahili,Tagalog,Tigrinya,Turkish,Ukrainian,Urdu,Vietnamese"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95AB-3F8F-47BA-AB70-CC69D3F7ADB7}">
  <dimension ref="A1:AQ791"/>
  <sheetViews>
    <sheetView topLeftCell="A36" workbookViewId="0">
      <selection activeCell="N47" sqref="N47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3.7265625" style="106" bestFit="1" customWidth="1"/>
    <col min="8" max="8" width="13.6328125" style="106" bestFit="1" customWidth="1"/>
    <col min="9" max="9" width="12" style="106" bestFit="1" customWidth="1"/>
    <col min="10" max="10" width="36.7265625" style="106" bestFit="1" customWidth="1"/>
    <col min="11" max="11" width="7.81640625" style="106" bestFit="1" customWidth="1"/>
    <col min="12" max="12" width="13.1796875" style="106" bestFit="1" customWidth="1"/>
    <col min="13" max="13" width="7.81640625" style="106" bestFit="1" customWidth="1"/>
    <col min="14" max="14" width="13.1796875" style="106" bestFit="1" customWidth="1"/>
    <col min="15" max="15" width="7.81640625" style="106" bestFit="1" customWidth="1"/>
    <col min="16" max="16" width="13.1796875" style="106" bestFit="1" customWidth="1"/>
    <col min="17" max="17" width="7.81640625" style="106" bestFit="1" customWidth="1"/>
    <col min="18" max="18" width="7.36328125" style="106" customWidth="1"/>
    <col min="19" max="19" width="7.81640625" style="106" bestFit="1" customWidth="1"/>
    <col min="20" max="20" width="7.26953125" style="106" customWidth="1"/>
    <col min="21" max="21" width="7.81640625" style="106" bestFit="1" customWidth="1"/>
    <col min="22" max="22" width="13.1796875" style="106" bestFit="1" customWidth="1"/>
    <col min="23" max="23" width="13.453125" style="106" bestFit="1" customWidth="1"/>
    <col min="24" max="24" width="7.81640625" style="106" bestFit="1" customWidth="1"/>
    <col min="25" max="25" width="13.1796875" style="106" bestFit="1" customWidth="1"/>
    <col min="26" max="26" width="11.26953125" style="106" bestFit="1" customWidth="1"/>
    <col min="27" max="27" width="12.26953125" style="106" bestFit="1" customWidth="1"/>
    <col min="28" max="28" width="10.26953125" style="106" bestFit="1" customWidth="1"/>
    <col min="29" max="29" width="2.36328125" style="106" customWidth="1"/>
    <col min="30" max="30" width="12.36328125" style="106" bestFit="1" customWidth="1"/>
    <col min="31" max="31" width="12.1796875" style="106" bestFit="1" customWidth="1"/>
    <col min="32" max="32" width="18.1796875" style="106" bestFit="1" customWidth="1"/>
    <col min="33" max="33" width="14.81640625" style="106" bestFit="1" customWidth="1"/>
    <col min="34" max="16384" width="12.6328125" style="106"/>
  </cols>
  <sheetData>
    <row r="1" spans="1:43" ht="48" customHeight="1" x14ac:dyDescent="0.35">
      <c r="A1" s="135"/>
      <c r="B1" s="197" t="s">
        <v>0</v>
      </c>
      <c r="C1" s="90"/>
      <c r="D1" s="90"/>
      <c r="E1" s="90"/>
      <c r="F1" s="90"/>
      <c r="G1" s="91"/>
      <c r="H1" s="198" t="s">
        <v>1</v>
      </c>
      <c r="I1" s="199"/>
      <c r="J1" s="200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07"/>
      <c r="AD1" s="107"/>
      <c r="AE1" s="107"/>
      <c r="AF1" s="138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ht="18.5" x14ac:dyDescent="0.45">
      <c r="A2" s="139"/>
      <c r="B2" s="201">
        <f>SUM(B4:B40)</f>
        <v>13</v>
      </c>
      <c r="C2" s="202">
        <f>SUM(C4:C40)</f>
        <v>8</v>
      </c>
      <c r="D2" s="203">
        <f>SUM(D4:D40)</f>
        <v>7</v>
      </c>
      <c r="E2" s="203">
        <f>SUM(E4:E40)</f>
        <v>14</v>
      </c>
      <c r="F2" s="203">
        <f>SUM(F4:F40)</f>
        <v>10</v>
      </c>
      <c r="G2" s="203">
        <f>SUM(G4:G40)</f>
        <v>0</v>
      </c>
      <c r="H2" s="204">
        <f>B2+C2+D2+(E2/2)</f>
        <v>35</v>
      </c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44"/>
      <c r="AD2" s="144"/>
      <c r="AE2" s="145"/>
      <c r="AF2" s="138"/>
      <c r="AG2" s="145"/>
      <c r="AH2" s="107"/>
      <c r="AI2" s="107"/>
      <c r="AJ2" s="107"/>
      <c r="AK2" s="107"/>
      <c r="AL2" s="107"/>
      <c r="AM2" s="107"/>
      <c r="AN2" s="107"/>
      <c r="AO2" s="107"/>
      <c r="AP2" s="107"/>
    </row>
    <row r="3" spans="1:43" ht="51.75" customHeight="1" x14ac:dyDescent="0.35">
      <c r="A3" s="146"/>
      <c r="B3" s="205" t="s">
        <v>3</v>
      </c>
      <c r="C3" s="206" t="s">
        <v>4</v>
      </c>
      <c r="D3" s="206" t="s">
        <v>5</v>
      </c>
      <c r="E3" s="206" t="s">
        <v>6</v>
      </c>
      <c r="F3" s="206" t="s">
        <v>7</v>
      </c>
      <c r="G3" s="207" t="s">
        <v>435</v>
      </c>
      <c r="H3" s="208" t="s">
        <v>9</v>
      </c>
      <c r="I3" s="209" t="s">
        <v>436</v>
      </c>
      <c r="J3" s="209" t="s">
        <v>437</v>
      </c>
      <c r="K3" s="97" t="s">
        <v>11</v>
      </c>
      <c r="L3" s="88"/>
      <c r="M3" s="210" t="s">
        <v>12</v>
      </c>
      <c r="N3" s="88"/>
      <c r="O3" s="99" t="s">
        <v>13</v>
      </c>
      <c r="P3" s="88"/>
      <c r="Q3" s="100" t="s">
        <v>14</v>
      </c>
      <c r="R3" s="88"/>
      <c r="S3" s="87" t="s">
        <v>15</v>
      </c>
      <c r="T3" s="88"/>
      <c r="U3" s="89" t="s">
        <v>16</v>
      </c>
      <c r="V3" s="88"/>
      <c r="W3" s="152" t="s">
        <v>17</v>
      </c>
      <c r="X3" s="101" t="s">
        <v>18</v>
      </c>
      <c r="Y3" s="96"/>
      <c r="Z3" s="153" t="s">
        <v>19</v>
      </c>
      <c r="AA3" s="154" t="s">
        <v>20</v>
      </c>
      <c r="AB3" s="155" t="s">
        <v>21</v>
      </c>
      <c r="AC3" s="156"/>
      <c r="AD3" s="144"/>
      <c r="AE3" s="145"/>
      <c r="AF3" s="138"/>
      <c r="AG3" s="145"/>
      <c r="AH3" s="107"/>
      <c r="AI3" s="107"/>
      <c r="AJ3" s="107"/>
      <c r="AK3" s="107"/>
      <c r="AL3" s="107"/>
      <c r="AM3" s="107"/>
      <c r="AN3" s="107"/>
      <c r="AO3" s="107"/>
      <c r="AP3" s="107"/>
    </row>
    <row r="4" spans="1:43" ht="30" customHeight="1" x14ac:dyDescent="0.45">
      <c r="A4" s="157"/>
      <c r="B4" s="158"/>
      <c r="C4" s="158">
        <v>1</v>
      </c>
      <c r="D4" s="158"/>
      <c r="E4" s="158"/>
      <c r="F4" s="158"/>
      <c r="G4" s="158"/>
      <c r="H4" s="159" t="s">
        <v>450</v>
      </c>
      <c r="I4" s="211"/>
      <c r="J4" s="160"/>
      <c r="K4" s="108" t="b">
        <v>1</v>
      </c>
      <c r="L4" s="109">
        <f t="shared" ref="L4:L40" ca="1" si="0">IF(K4=TRUE,IF(L4&lt;&gt;"",L4,NOW()),"")</f>
        <v>45684.334560000003</v>
      </c>
      <c r="M4" s="108" t="b">
        <v>1</v>
      </c>
      <c r="N4" s="109">
        <f t="shared" ref="N4:N40" ca="1" si="1">IF(M4=TRUE,IF(N4&lt;&gt;"",N4,NOW()),"")</f>
        <v>45684.337220000001</v>
      </c>
      <c r="O4" s="108" t="b">
        <v>1</v>
      </c>
      <c r="P4" s="109">
        <f t="shared" ref="P4:P40" ca="1" si="2">IF(O4=TRUE,IF(P4&lt;&gt;"",P4,NOW()),"")</f>
        <v>45684.33627</v>
      </c>
      <c r="Q4" s="108" t="b">
        <v>0</v>
      </c>
      <c r="R4" s="109" t="str">
        <f t="shared" ref="R4:R40" ca="1" si="3">IF(Q4=TRUE,IF(R4&lt;&gt;"",R4,NOW()),"")</f>
        <v/>
      </c>
      <c r="S4" s="108" t="b">
        <v>0</v>
      </c>
      <c r="T4" s="109" t="str">
        <f t="shared" ref="T4:T40" ca="1" si="4">IF(S4=TRUE,IF(T4&lt;&gt;"",T4,NOW()),"")</f>
        <v/>
      </c>
      <c r="U4" s="108" t="b">
        <v>1</v>
      </c>
      <c r="V4" s="109">
        <f t="shared" ref="V4:V40" ca="1" si="5">IF(U4=TRUE,IF(V4&lt;&gt;"",V4,NOW()),"")</f>
        <v>45684.345240000002</v>
      </c>
      <c r="W4" s="161" t="s">
        <v>29</v>
      </c>
      <c r="X4" s="110" t="b">
        <v>1</v>
      </c>
      <c r="Y4" s="162">
        <f t="shared" ref="Y4:Y40" ca="1" si="6">IF(X4=TRUE,IF(Y4&lt;&gt;"",Y4,NOW()),"")</f>
        <v>45684.362549999998</v>
      </c>
      <c r="Z4" s="163">
        <f t="shared" ref="Z4:Z40" ca="1" si="7">MIN(L4:Y4)</f>
        <v>45684.334560000003</v>
      </c>
      <c r="AA4" s="163">
        <f t="shared" ref="AA4:AA40" ca="1" si="8">MAX(L4:Y4)</f>
        <v>45684.362549999998</v>
      </c>
      <c r="AB4" s="164">
        <f t="shared" ref="AB4:AB40" ca="1" si="9">AA4-Z4</f>
        <v>2.799087963E-2</v>
      </c>
      <c r="AC4" s="111"/>
      <c r="AD4" s="212" t="s">
        <v>24</v>
      </c>
      <c r="AE4" s="213" t="s">
        <v>25</v>
      </c>
      <c r="AF4" s="214" t="s">
        <v>26</v>
      </c>
      <c r="AG4" s="107"/>
      <c r="AH4" s="107"/>
      <c r="AI4" s="107"/>
      <c r="AJ4" s="107"/>
      <c r="AK4" s="107"/>
      <c r="AL4" s="107"/>
      <c r="AM4" s="107"/>
      <c r="AN4" s="107"/>
      <c r="AO4" s="107"/>
      <c r="AP4" s="107"/>
    </row>
    <row r="5" spans="1:43" ht="30" customHeight="1" x14ac:dyDescent="0.45">
      <c r="A5" s="157"/>
      <c r="B5" s="158"/>
      <c r="C5" s="158"/>
      <c r="D5" s="158"/>
      <c r="E5" s="158">
        <v>1</v>
      </c>
      <c r="F5" s="158"/>
      <c r="G5" s="158"/>
      <c r="H5" s="159" t="s">
        <v>451</v>
      </c>
      <c r="I5" s="211" t="s">
        <v>452</v>
      </c>
      <c r="J5" s="160" t="s">
        <v>86</v>
      </c>
      <c r="K5" s="108" t="b">
        <v>1</v>
      </c>
      <c r="L5" s="109">
        <f t="shared" ca="1" si="0"/>
        <v>45684.338280000004</v>
      </c>
      <c r="M5" s="108" t="b">
        <v>1</v>
      </c>
      <c r="N5" s="109">
        <f t="shared" ca="1" si="1"/>
        <v>45684.338889999999</v>
      </c>
      <c r="O5" s="108" t="b">
        <v>1</v>
      </c>
      <c r="P5" s="109">
        <f t="shared" ca="1" si="2"/>
        <v>45684.347690000002</v>
      </c>
      <c r="Q5" s="108" t="b">
        <v>0</v>
      </c>
      <c r="R5" s="109" t="str">
        <f t="shared" ca="1" si="3"/>
        <v/>
      </c>
      <c r="S5" s="108" t="b">
        <v>0</v>
      </c>
      <c r="T5" s="109" t="str">
        <f t="shared" ca="1" si="4"/>
        <v/>
      </c>
      <c r="U5" s="108" t="b">
        <v>1</v>
      </c>
      <c r="V5" s="109">
        <f t="shared" ca="1" si="5"/>
        <v>45684.347699999998</v>
      </c>
      <c r="W5" s="161" t="s">
        <v>34</v>
      </c>
      <c r="X5" s="110" t="b">
        <v>1</v>
      </c>
      <c r="Y5" s="162">
        <f t="shared" ca="1" si="6"/>
        <v>45684.367989999999</v>
      </c>
      <c r="Z5" s="163">
        <f t="shared" ca="1" si="7"/>
        <v>45684.338280000004</v>
      </c>
      <c r="AA5" s="163">
        <f t="shared" ca="1" si="8"/>
        <v>45684.367989999999</v>
      </c>
      <c r="AB5" s="164">
        <f t="shared" ca="1" si="9"/>
        <v>2.9708275459999999E-2</v>
      </c>
      <c r="AC5" s="111"/>
      <c r="AD5" s="114" t="s">
        <v>29</v>
      </c>
      <c r="AE5" s="115" t="str">
        <f>IFERROR(CHOOSE(MATCH(AD5, AE19:AE31, 0), AD19, AD20, AD21, AD22, AD23, AD24, AD25, AD26, AD27, AD28, AD29, AD30, AD31), "")</f>
        <v>HP2</v>
      </c>
      <c r="AF5" s="168"/>
      <c r="AG5" s="107"/>
      <c r="AH5" s="107"/>
      <c r="AI5" s="107"/>
      <c r="AJ5" s="107"/>
      <c r="AK5" s="107"/>
      <c r="AL5" s="107"/>
      <c r="AM5" s="107"/>
      <c r="AN5" s="107"/>
      <c r="AO5" s="107"/>
      <c r="AP5" s="107"/>
    </row>
    <row r="6" spans="1:43" ht="30" customHeight="1" x14ac:dyDescent="0.45">
      <c r="A6" s="157"/>
      <c r="B6" s="158"/>
      <c r="C6" s="158"/>
      <c r="D6" s="158">
        <v>1</v>
      </c>
      <c r="E6" s="158"/>
      <c r="F6" s="158"/>
      <c r="G6" s="158"/>
      <c r="H6" s="178" t="s">
        <v>453</v>
      </c>
      <c r="I6" s="211" t="s">
        <v>454</v>
      </c>
      <c r="J6" s="160" t="s">
        <v>455</v>
      </c>
      <c r="K6" s="108" t="b">
        <v>1</v>
      </c>
      <c r="L6" s="109">
        <f t="shared" ca="1" si="0"/>
        <v>45684.34158</v>
      </c>
      <c r="M6" s="108" t="b">
        <v>1</v>
      </c>
      <c r="N6" s="109">
        <f t="shared" ca="1" si="1"/>
        <v>45684.342199999999</v>
      </c>
      <c r="O6" s="108" t="b">
        <v>0</v>
      </c>
      <c r="P6" s="109" t="str">
        <f t="shared" ca="1" si="2"/>
        <v/>
      </c>
      <c r="Q6" s="108" t="b">
        <v>0</v>
      </c>
      <c r="R6" s="109" t="str">
        <f t="shared" ca="1" si="3"/>
        <v/>
      </c>
      <c r="S6" s="108" t="b">
        <v>0</v>
      </c>
      <c r="T6" s="109" t="str">
        <f t="shared" ca="1" si="4"/>
        <v/>
      </c>
      <c r="U6" s="108" t="b">
        <v>0</v>
      </c>
      <c r="V6" s="109" t="str">
        <f t="shared" ca="1" si="5"/>
        <v/>
      </c>
      <c r="W6" s="161"/>
      <c r="X6" s="110" t="b">
        <v>1</v>
      </c>
      <c r="Y6" s="162">
        <f t="shared" ca="1" si="6"/>
        <v>45684.371720000003</v>
      </c>
      <c r="Z6" s="163">
        <f t="shared" ca="1" si="7"/>
        <v>45684.34158</v>
      </c>
      <c r="AA6" s="163">
        <f t="shared" ca="1" si="8"/>
        <v>45684.371720000003</v>
      </c>
      <c r="AB6" s="164">
        <f t="shared" ca="1" si="9"/>
        <v>3.0137210649999999E-2</v>
      </c>
      <c r="AC6" s="111"/>
      <c r="AD6" s="114" t="s">
        <v>23</v>
      </c>
      <c r="AE6" s="115" t="str">
        <f>IFERROR(CHOOSE(MATCH(AD6, AE19:AE31, 0), AD19, AD20, AD21, AD22, AD23, AD24, AD25, AD26, AD27, AD28, AD29, AD30, AD31), "")</f>
        <v>Intake</v>
      </c>
      <c r="AF6" s="184"/>
      <c r="AG6" s="107"/>
      <c r="AH6" s="107"/>
      <c r="AI6" s="107"/>
      <c r="AJ6" s="107"/>
      <c r="AK6" s="107"/>
      <c r="AL6" s="107"/>
      <c r="AM6" s="107"/>
      <c r="AN6" s="107"/>
      <c r="AO6" s="107"/>
      <c r="AP6" s="107"/>
    </row>
    <row r="7" spans="1:43" ht="30" customHeight="1" x14ac:dyDescent="0.45">
      <c r="A7" s="157"/>
      <c r="B7" s="158">
        <v>2</v>
      </c>
      <c r="C7" s="158"/>
      <c r="D7" s="158"/>
      <c r="E7" s="158"/>
      <c r="F7" s="158"/>
      <c r="G7" s="158"/>
      <c r="H7" s="178" t="s">
        <v>456</v>
      </c>
      <c r="I7" s="211"/>
      <c r="J7" s="160"/>
      <c r="K7" s="108" t="b">
        <v>1</v>
      </c>
      <c r="L7" s="109">
        <f t="shared" ca="1" si="0"/>
        <v>45684.345670000002</v>
      </c>
      <c r="M7" s="108" t="b">
        <v>1</v>
      </c>
      <c r="N7" s="109">
        <f t="shared" ca="1" si="1"/>
        <v>45684.345679999999</v>
      </c>
      <c r="O7" s="108" t="b">
        <v>1</v>
      </c>
      <c r="P7" s="109">
        <f t="shared" ca="1" si="2"/>
        <v>45684.348980000002</v>
      </c>
      <c r="Q7" s="108" t="b">
        <v>0</v>
      </c>
      <c r="R7" s="109" t="str">
        <f t="shared" ca="1" si="3"/>
        <v/>
      </c>
      <c r="S7" s="108" t="b">
        <v>0</v>
      </c>
      <c r="T7" s="109" t="str">
        <f t="shared" ca="1" si="4"/>
        <v/>
      </c>
      <c r="U7" s="108" t="b">
        <v>1</v>
      </c>
      <c r="V7" s="109">
        <f t="shared" ca="1" si="5"/>
        <v>45684.361629999999</v>
      </c>
      <c r="W7" s="161" t="s">
        <v>37</v>
      </c>
      <c r="X7" s="110" t="b">
        <v>1</v>
      </c>
      <c r="Y7" s="162">
        <f t="shared" ca="1" si="6"/>
        <v>45684.39185</v>
      </c>
      <c r="Z7" s="163">
        <f t="shared" ca="1" si="7"/>
        <v>45684.345670000002</v>
      </c>
      <c r="AA7" s="163">
        <f t="shared" ca="1" si="8"/>
        <v>45684.39185</v>
      </c>
      <c r="AB7" s="164">
        <f t="shared" ca="1" si="9"/>
        <v>4.6182152779999999E-2</v>
      </c>
      <c r="AC7" s="111"/>
      <c r="AD7" s="114" t="s">
        <v>34</v>
      </c>
      <c r="AE7" s="116" t="str">
        <f>IFERROR(CHOOSE(MATCH(AD7, AE19:AE31, 0), AD19, AD20, AD21, AD22, AD23, AD24, AD25, AD26, AD27, AD28, AD29, AD30, AD31), "")</f>
        <v>HP3</v>
      </c>
      <c r="AF7" s="168"/>
      <c r="AG7" s="107"/>
      <c r="AH7" s="107"/>
      <c r="AI7" s="107"/>
      <c r="AJ7" s="107"/>
      <c r="AK7" s="107"/>
      <c r="AL7" s="107"/>
      <c r="AM7" s="107"/>
      <c r="AN7" s="107"/>
      <c r="AO7" s="107"/>
      <c r="AP7" s="107"/>
    </row>
    <row r="8" spans="1:43" ht="27" customHeight="1" x14ac:dyDescent="0.45">
      <c r="A8" s="157"/>
      <c r="B8" s="158">
        <v>2</v>
      </c>
      <c r="C8" s="158"/>
      <c r="D8" s="158"/>
      <c r="E8" s="158"/>
      <c r="F8" s="158"/>
      <c r="G8" s="158"/>
      <c r="H8" s="117" t="s">
        <v>457</v>
      </c>
      <c r="I8" s="211"/>
      <c r="J8" s="179" t="s">
        <v>283</v>
      </c>
      <c r="K8" s="108" t="b">
        <v>0</v>
      </c>
      <c r="L8" s="109" t="str">
        <f t="shared" ca="1" si="0"/>
        <v/>
      </c>
      <c r="M8" s="108" t="b">
        <v>1</v>
      </c>
      <c r="N8" s="109">
        <f t="shared" ca="1" si="1"/>
        <v>45684.350539999999</v>
      </c>
      <c r="O8" s="108" t="b">
        <v>1</v>
      </c>
      <c r="P8" s="109">
        <f t="shared" ca="1" si="2"/>
        <v>45684.362220000003</v>
      </c>
      <c r="Q8" s="108" t="b">
        <v>0</v>
      </c>
      <c r="R8" s="109" t="str">
        <f t="shared" ca="1" si="3"/>
        <v/>
      </c>
      <c r="S8" s="108" t="b">
        <v>0</v>
      </c>
      <c r="T8" s="109" t="str">
        <f t="shared" ca="1" si="4"/>
        <v/>
      </c>
      <c r="U8" s="108" t="b">
        <v>1</v>
      </c>
      <c r="V8" s="109">
        <f t="shared" ca="1" si="5"/>
        <v>45684.375630000002</v>
      </c>
      <c r="W8" s="161" t="s">
        <v>29</v>
      </c>
      <c r="X8" s="110" t="b">
        <v>1</v>
      </c>
      <c r="Y8" s="162">
        <f t="shared" ca="1" si="6"/>
        <v>45684.39776</v>
      </c>
      <c r="Z8" s="163">
        <f t="shared" ca="1" si="7"/>
        <v>45684.350539999999</v>
      </c>
      <c r="AA8" s="163">
        <f t="shared" ca="1" si="8"/>
        <v>45684.39776</v>
      </c>
      <c r="AB8" s="164">
        <f t="shared" ca="1" si="9"/>
        <v>4.7222534730000001E-2</v>
      </c>
      <c r="AC8" s="111"/>
      <c r="AD8" s="114" t="s">
        <v>37</v>
      </c>
      <c r="AE8" s="116" t="str">
        <f>IFERROR(CHOOSE(MATCH(AD8, AE19:AE31, 0), AD19, AD20, AD21, AD22, AD23, AD24, AD25, AD26, AD27, AD28, AD29, AD30, AD31), "")</f>
        <v>HP1</v>
      </c>
      <c r="AF8" s="192" t="s">
        <v>458</v>
      </c>
      <c r="AG8" s="107"/>
      <c r="AH8" s="107"/>
      <c r="AI8" s="107"/>
      <c r="AJ8" s="107"/>
      <c r="AK8" s="107"/>
      <c r="AL8" s="107"/>
      <c r="AM8" s="107"/>
      <c r="AN8" s="107"/>
      <c r="AO8" s="107"/>
      <c r="AP8" s="107"/>
    </row>
    <row r="9" spans="1:43" ht="30" customHeight="1" x14ac:dyDescent="0.45">
      <c r="A9" s="157"/>
      <c r="B9" s="158"/>
      <c r="C9" s="158"/>
      <c r="D9" s="158"/>
      <c r="E9" s="158"/>
      <c r="F9" s="158">
        <v>1</v>
      </c>
      <c r="G9" s="158"/>
      <c r="H9" s="159" t="s">
        <v>459</v>
      </c>
      <c r="I9" s="211"/>
      <c r="J9" s="175"/>
      <c r="K9" s="108" t="b">
        <v>1</v>
      </c>
      <c r="L9" s="109">
        <f t="shared" ca="1" si="0"/>
        <v>45684.364589999997</v>
      </c>
      <c r="M9" s="108" t="b">
        <v>0</v>
      </c>
      <c r="N9" s="109" t="str">
        <f t="shared" ca="1" si="1"/>
        <v/>
      </c>
      <c r="O9" s="108" t="b">
        <v>0</v>
      </c>
      <c r="P9" s="109" t="str">
        <f t="shared" ca="1" si="2"/>
        <v/>
      </c>
      <c r="Q9" s="108" t="b">
        <v>0</v>
      </c>
      <c r="R9" s="109" t="str">
        <f t="shared" ca="1" si="3"/>
        <v/>
      </c>
      <c r="S9" s="108" t="b">
        <v>0</v>
      </c>
      <c r="T9" s="109" t="str">
        <f t="shared" ca="1" si="4"/>
        <v/>
      </c>
      <c r="U9" s="108" t="b">
        <v>0</v>
      </c>
      <c r="V9" s="109" t="str">
        <f t="shared" ca="1" si="5"/>
        <v/>
      </c>
      <c r="W9" s="161" t="s">
        <v>40</v>
      </c>
      <c r="X9" s="110" t="b">
        <v>1</v>
      </c>
      <c r="Y9" s="162">
        <f t="shared" ca="1" si="6"/>
        <v>45684.367149999998</v>
      </c>
      <c r="Z9" s="163">
        <f t="shared" ca="1" si="7"/>
        <v>45684.364589999997</v>
      </c>
      <c r="AA9" s="163">
        <f t="shared" ca="1" si="8"/>
        <v>45684.367149999998</v>
      </c>
      <c r="AB9" s="164">
        <f t="shared" ca="1" si="9"/>
        <v>2.5601620359999998E-3</v>
      </c>
      <c r="AC9" s="111"/>
      <c r="AD9" s="114" t="s">
        <v>40</v>
      </c>
      <c r="AE9" s="116" t="str">
        <f>IFERROR(CHOOSE(MATCH(AD9, AE19:AE31, 0), AD19, AD20, AD21, AD22, AD23, AD24, AD25, AD26, AD27, AD28, AD29, AD30, AD31), "")</f>
        <v>Front Desk</v>
      </c>
      <c r="AF9" s="168"/>
      <c r="AG9" s="107"/>
      <c r="AH9" s="107"/>
      <c r="AI9" s="107"/>
      <c r="AJ9" s="107"/>
      <c r="AK9" s="107"/>
      <c r="AL9" s="107"/>
      <c r="AM9" s="107"/>
      <c r="AN9" s="107"/>
      <c r="AO9" s="107"/>
      <c r="AP9" s="107"/>
    </row>
    <row r="10" spans="1:43" ht="30" customHeight="1" x14ac:dyDescent="0.45">
      <c r="A10" s="157"/>
      <c r="B10" s="158"/>
      <c r="C10" s="158"/>
      <c r="D10" s="158"/>
      <c r="E10" s="158">
        <v>1</v>
      </c>
      <c r="F10" s="158"/>
      <c r="G10" s="158"/>
      <c r="H10" s="169" t="s">
        <v>460</v>
      </c>
      <c r="I10" s="211"/>
      <c r="J10" s="160" t="s">
        <v>86</v>
      </c>
      <c r="K10" s="108" t="b">
        <v>1</v>
      </c>
      <c r="L10" s="109">
        <f t="shared" ca="1" si="0"/>
        <v>45684.3675</v>
      </c>
      <c r="M10" s="108" t="b">
        <v>1</v>
      </c>
      <c r="N10" s="109">
        <f t="shared" ca="1" si="1"/>
        <v>45684.367729999998</v>
      </c>
      <c r="O10" s="108" t="b">
        <v>0</v>
      </c>
      <c r="P10" s="109" t="str">
        <f t="shared" ca="1" si="2"/>
        <v/>
      </c>
      <c r="Q10" s="108" t="b">
        <v>0</v>
      </c>
      <c r="R10" s="109" t="str">
        <f t="shared" ca="1" si="3"/>
        <v/>
      </c>
      <c r="S10" s="108" t="b">
        <v>0</v>
      </c>
      <c r="T10" s="109" t="str">
        <f t="shared" ca="1" si="4"/>
        <v/>
      </c>
      <c r="U10" s="108" t="b">
        <v>1</v>
      </c>
      <c r="V10" s="109">
        <f t="shared" ca="1" si="5"/>
        <v>45684.372040000002</v>
      </c>
      <c r="W10" s="161" t="s">
        <v>29</v>
      </c>
      <c r="X10" s="110" t="b">
        <v>1</v>
      </c>
      <c r="Y10" s="162">
        <f t="shared" ca="1" si="6"/>
        <v>45684.372730000003</v>
      </c>
      <c r="Z10" s="163">
        <f t="shared" ca="1" si="7"/>
        <v>45684.3675</v>
      </c>
      <c r="AA10" s="163">
        <f t="shared" ca="1" si="8"/>
        <v>45684.372730000003</v>
      </c>
      <c r="AB10" s="164">
        <f t="shared" ca="1" si="9"/>
        <v>5.2285763890000002E-3</v>
      </c>
      <c r="AC10" s="174"/>
      <c r="AD10" s="114" t="s">
        <v>41</v>
      </c>
      <c r="AE10" s="119" t="str">
        <f>IFERROR(CHOOSE(MATCH(AD10, AE19:AE31, 0), AD19, AD20, AD21, AD22, AD23, AD24, AD25, AD26, AD27, AD28, AD29, AD30, AD31), "")</f>
        <v/>
      </c>
      <c r="AF10" s="168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</row>
    <row r="11" spans="1:43" ht="30" customHeight="1" x14ac:dyDescent="0.45">
      <c r="A11" s="157"/>
      <c r="B11" s="158">
        <v>1</v>
      </c>
      <c r="C11" s="158"/>
      <c r="D11" s="158"/>
      <c r="E11" s="158"/>
      <c r="F11" s="158"/>
      <c r="G11" s="158"/>
      <c r="H11" s="159" t="s">
        <v>461</v>
      </c>
      <c r="I11" s="211" t="s">
        <v>452</v>
      </c>
      <c r="J11" s="160"/>
      <c r="K11" s="108" t="b">
        <v>1</v>
      </c>
      <c r="L11" s="109">
        <f t="shared" ca="1" si="0"/>
        <v>45684.377789999999</v>
      </c>
      <c r="M11" s="108" t="b">
        <v>1</v>
      </c>
      <c r="N11" s="109">
        <f t="shared" ca="1" si="1"/>
        <v>45684.379260000002</v>
      </c>
      <c r="O11" s="108" t="b">
        <v>1</v>
      </c>
      <c r="P11" s="109">
        <f t="shared" ca="1" si="2"/>
        <v>45684.396260000001</v>
      </c>
      <c r="Q11" s="108" t="b">
        <v>0</v>
      </c>
      <c r="R11" s="109" t="str">
        <f t="shared" ca="1" si="3"/>
        <v/>
      </c>
      <c r="S11" s="108" t="b">
        <v>0</v>
      </c>
      <c r="T11" s="109" t="str">
        <f t="shared" ca="1" si="4"/>
        <v/>
      </c>
      <c r="U11" s="108" t="b">
        <v>1</v>
      </c>
      <c r="V11" s="109">
        <f t="shared" ca="1" si="5"/>
        <v>45684.396269999997</v>
      </c>
      <c r="W11" s="161" t="s">
        <v>37</v>
      </c>
      <c r="X11" s="110" t="b">
        <v>1</v>
      </c>
      <c r="Y11" s="162">
        <f t="shared" ca="1" si="6"/>
        <v>45684.414219999999</v>
      </c>
      <c r="Z11" s="163">
        <f t="shared" ca="1" si="7"/>
        <v>45684.377789999999</v>
      </c>
      <c r="AA11" s="163">
        <f t="shared" ca="1" si="8"/>
        <v>45684.414219999999</v>
      </c>
      <c r="AB11" s="164">
        <f t="shared" ca="1" si="9"/>
        <v>3.6426446760000002E-2</v>
      </c>
      <c r="AC11" s="111"/>
      <c r="AD11" s="114" t="s">
        <v>42</v>
      </c>
      <c r="AE11" s="119" t="str">
        <f>IFERROR(CHOOSE(MATCH(AD11, AE19:AE31, 0), AD19, AD20, AD21, AD22, AD23, AD24, AD25, AD26, AD27, AD28, AD29, AD30, AD31), "")</f>
        <v>Peer</v>
      </c>
      <c r="AF11" s="168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</row>
    <row r="12" spans="1:43" ht="30" customHeight="1" x14ac:dyDescent="0.45">
      <c r="A12" s="157"/>
      <c r="B12" s="158">
        <v>1</v>
      </c>
      <c r="C12" s="158"/>
      <c r="D12" s="158"/>
      <c r="E12" s="158"/>
      <c r="F12" s="158"/>
      <c r="G12" s="158"/>
      <c r="H12" s="159" t="s">
        <v>462</v>
      </c>
      <c r="I12" s="211"/>
      <c r="J12" s="160" t="s">
        <v>463</v>
      </c>
      <c r="K12" s="108" t="b">
        <v>1</v>
      </c>
      <c r="L12" s="109">
        <f t="shared" ca="1" si="0"/>
        <v>45684.385370000004</v>
      </c>
      <c r="M12" s="108" t="b">
        <v>1</v>
      </c>
      <c r="N12" s="109">
        <f t="shared" ca="1" si="1"/>
        <v>45684.386409999999</v>
      </c>
      <c r="O12" s="108" t="b">
        <v>1</v>
      </c>
      <c r="P12" s="109">
        <f t="shared" ca="1" si="2"/>
        <v>45684.42654</v>
      </c>
      <c r="Q12" s="108" t="b">
        <v>0</v>
      </c>
      <c r="R12" s="109" t="str">
        <f t="shared" ca="1" si="3"/>
        <v/>
      </c>
      <c r="S12" s="108" t="b">
        <v>0</v>
      </c>
      <c r="T12" s="109" t="str">
        <f t="shared" ca="1" si="4"/>
        <v/>
      </c>
      <c r="U12" s="108" t="b">
        <v>1</v>
      </c>
      <c r="V12" s="109">
        <f t="shared" ca="1" si="5"/>
        <v>45684.426549999996</v>
      </c>
      <c r="W12" s="161" t="s">
        <v>34</v>
      </c>
      <c r="X12" s="110" t="b">
        <v>1</v>
      </c>
      <c r="Y12" s="162">
        <f t="shared" ca="1" si="6"/>
        <v>45684.553449999999</v>
      </c>
      <c r="Z12" s="163">
        <f t="shared" ca="1" si="7"/>
        <v>45684.385370000004</v>
      </c>
      <c r="AA12" s="163">
        <f t="shared" ca="1" si="8"/>
        <v>45684.553449999999</v>
      </c>
      <c r="AB12" s="164">
        <f t="shared" ca="1" si="9"/>
        <v>0.1680780556</v>
      </c>
      <c r="AC12" s="145"/>
      <c r="AD12" s="114" t="s">
        <v>43</v>
      </c>
      <c r="AE12" s="119" t="str">
        <f>IFERROR(CHOOSE(MATCH(AD12, AE19:AE31, 0), AD19, AD20, AD21, AD22, AD23, AD24, AD25, AD26, AD27, AD28, AD29, AD30, AD31), "")</f>
        <v/>
      </c>
      <c r="AF12" s="168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</row>
    <row r="13" spans="1:43" ht="30" customHeight="1" x14ac:dyDescent="0.45">
      <c r="A13" s="157"/>
      <c r="B13" s="158"/>
      <c r="C13" s="158">
        <v>1</v>
      </c>
      <c r="D13" s="158"/>
      <c r="E13" s="158"/>
      <c r="F13" s="158"/>
      <c r="G13" s="158"/>
      <c r="H13" s="159" t="s">
        <v>464</v>
      </c>
      <c r="I13" s="211"/>
      <c r="J13" s="160" t="s">
        <v>283</v>
      </c>
      <c r="K13" s="108" t="b">
        <v>1</v>
      </c>
      <c r="L13" s="109">
        <f t="shared" ca="1" si="0"/>
        <v>45684.389159999999</v>
      </c>
      <c r="M13" s="108" t="b">
        <v>1</v>
      </c>
      <c r="N13" s="109">
        <f t="shared" ca="1" si="1"/>
        <v>45684.390749999999</v>
      </c>
      <c r="O13" s="108" t="b">
        <v>1</v>
      </c>
      <c r="P13" s="109">
        <f t="shared" ca="1" si="2"/>
        <v>45684.404430000002</v>
      </c>
      <c r="Q13" s="108" t="b">
        <v>0</v>
      </c>
      <c r="R13" s="109" t="str">
        <f t="shared" ca="1" si="3"/>
        <v/>
      </c>
      <c r="S13" s="108" t="b">
        <v>0</v>
      </c>
      <c r="T13" s="109" t="str">
        <f t="shared" ca="1" si="4"/>
        <v/>
      </c>
      <c r="U13" s="108" t="b">
        <v>1</v>
      </c>
      <c r="V13" s="109">
        <f t="shared" ca="1" si="5"/>
        <v>45684.404450000002</v>
      </c>
      <c r="W13" s="161" t="s">
        <v>34</v>
      </c>
      <c r="X13" s="110" t="b">
        <v>1</v>
      </c>
      <c r="Y13" s="162">
        <f t="shared" ca="1" si="6"/>
        <v>45684.41347</v>
      </c>
      <c r="Z13" s="163">
        <f t="shared" ca="1" si="7"/>
        <v>45684.389159999999</v>
      </c>
      <c r="AA13" s="163">
        <f t="shared" ca="1" si="8"/>
        <v>45684.41347</v>
      </c>
      <c r="AB13" s="164">
        <f t="shared" ca="1" si="9"/>
        <v>2.4312303239999999E-2</v>
      </c>
      <c r="AC13" s="156"/>
      <c r="AD13" s="114" t="s">
        <v>44</v>
      </c>
      <c r="AE13" s="119" t="str">
        <f>IFERROR(CHOOSE(MATCH(AD13, AE19:AE31, 0), AD19, AD20, AD21, AD22, AD23, AD24, AD25, AD26, AD27, AD28, AD29, AD30, AD31), "")</f>
        <v/>
      </c>
      <c r="AF13" s="168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</row>
    <row r="14" spans="1:43" ht="30" customHeight="1" x14ac:dyDescent="0.45">
      <c r="A14" s="157"/>
      <c r="B14" s="158"/>
      <c r="C14" s="158"/>
      <c r="D14" s="158"/>
      <c r="E14" s="158">
        <v>1</v>
      </c>
      <c r="F14" s="158"/>
      <c r="G14" s="158"/>
      <c r="H14" s="169" t="s">
        <v>465</v>
      </c>
      <c r="I14" s="211"/>
      <c r="J14" s="160" t="s">
        <v>92</v>
      </c>
      <c r="K14" s="108" t="b">
        <v>1</v>
      </c>
      <c r="L14" s="109">
        <f t="shared" ca="1" si="0"/>
        <v>45684.397949999999</v>
      </c>
      <c r="M14" s="108" t="b">
        <v>0</v>
      </c>
      <c r="N14" s="109" t="str">
        <f t="shared" ca="1" si="1"/>
        <v/>
      </c>
      <c r="O14" s="108" t="b">
        <v>0</v>
      </c>
      <c r="P14" s="109" t="str">
        <f t="shared" ca="1" si="2"/>
        <v/>
      </c>
      <c r="Q14" s="108" t="b">
        <v>0</v>
      </c>
      <c r="R14" s="109" t="str">
        <f t="shared" ca="1" si="3"/>
        <v/>
      </c>
      <c r="S14" s="108" t="b">
        <v>0</v>
      </c>
      <c r="T14" s="109" t="str">
        <f t="shared" ca="1" si="4"/>
        <v/>
      </c>
      <c r="U14" s="108" t="b">
        <v>1</v>
      </c>
      <c r="V14" s="109">
        <f t="shared" ca="1" si="5"/>
        <v>45684.398300000001</v>
      </c>
      <c r="W14" s="161" t="s">
        <v>29</v>
      </c>
      <c r="X14" s="110" t="b">
        <v>1</v>
      </c>
      <c r="Y14" s="162">
        <f t="shared" ca="1" si="6"/>
        <v>45684.403310000002</v>
      </c>
      <c r="Z14" s="163">
        <f t="shared" ca="1" si="7"/>
        <v>45684.397949999999</v>
      </c>
      <c r="AA14" s="163">
        <f t="shared" ca="1" si="8"/>
        <v>45684.403310000002</v>
      </c>
      <c r="AB14" s="164">
        <f t="shared" ca="1" si="9"/>
        <v>5.3639351900000003E-3</v>
      </c>
      <c r="AC14" s="120"/>
      <c r="AD14" s="114" t="s">
        <v>45</v>
      </c>
      <c r="AE14" s="119" t="str">
        <f>IFERROR(CHOOSE(MATCH(AD14, AE19:AE31, 0), AD19, AD20, AD21, AD22, AD23, AD24, AD25, AD26, AD27, AD28, AD29, AD30, AD31), "")</f>
        <v/>
      </c>
      <c r="AF14" s="168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</row>
    <row r="15" spans="1:43" ht="30" customHeight="1" x14ac:dyDescent="0.45">
      <c r="A15" s="157"/>
      <c r="B15" s="158"/>
      <c r="C15" s="158">
        <v>1</v>
      </c>
      <c r="D15" s="158"/>
      <c r="E15" s="158"/>
      <c r="F15" s="158"/>
      <c r="G15" s="158"/>
      <c r="H15" s="189" t="s">
        <v>466</v>
      </c>
      <c r="I15" s="211" t="s">
        <v>452</v>
      </c>
      <c r="J15" s="160" t="s">
        <v>283</v>
      </c>
      <c r="K15" s="108" t="b">
        <v>1</v>
      </c>
      <c r="L15" s="109">
        <f t="shared" ca="1" si="0"/>
        <v>45684.407749999998</v>
      </c>
      <c r="M15" s="108" t="b">
        <v>1</v>
      </c>
      <c r="N15" s="109">
        <f t="shared" ca="1" si="1"/>
        <v>45684.408089999997</v>
      </c>
      <c r="O15" s="108" t="b">
        <v>1</v>
      </c>
      <c r="P15" s="109">
        <f t="shared" ca="1" si="2"/>
        <v>45684.443149999999</v>
      </c>
      <c r="Q15" s="108" t="b">
        <v>0</v>
      </c>
      <c r="R15" s="109" t="str">
        <f t="shared" ca="1" si="3"/>
        <v/>
      </c>
      <c r="S15" s="108" t="b">
        <v>0</v>
      </c>
      <c r="T15" s="109" t="str">
        <f t="shared" ca="1" si="4"/>
        <v/>
      </c>
      <c r="U15" s="108" t="b">
        <v>1</v>
      </c>
      <c r="V15" s="109">
        <f t="shared" ca="1" si="5"/>
        <v>45684.444049999998</v>
      </c>
      <c r="W15" s="161" t="s">
        <v>29</v>
      </c>
      <c r="X15" s="110" t="b">
        <v>1</v>
      </c>
      <c r="Y15" s="162">
        <f t="shared" ca="1" si="6"/>
        <v>45684.553449999999</v>
      </c>
      <c r="Z15" s="163">
        <f t="shared" ca="1" si="7"/>
        <v>45684.407749999998</v>
      </c>
      <c r="AA15" s="163">
        <f t="shared" ca="1" si="8"/>
        <v>45684.553449999999</v>
      </c>
      <c r="AB15" s="164">
        <f t="shared" ca="1" si="9"/>
        <v>0.1457042593</v>
      </c>
      <c r="AC15" s="120"/>
      <c r="AD15" s="114" t="s">
        <v>46</v>
      </c>
      <c r="AE15" s="119" t="str">
        <f>IFERROR(CHOOSE(MATCH(AD15, AE19:AE31, 0), AD19, AD20, AD21, AD22, AD23, AD24, AD25, AD26, AD27, AD28, AD29, AD30, AD31), "")</f>
        <v/>
      </c>
      <c r="AF15" s="168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</row>
    <row r="16" spans="1:43" ht="30" customHeight="1" x14ac:dyDescent="0.45">
      <c r="A16" s="157"/>
      <c r="B16" s="158"/>
      <c r="C16" s="158"/>
      <c r="D16" s="158"/>
      <c r="E16" s="158">
        <v>1</v>
      </c>
      <c r="F16" s="158"/>
      <c r="G16" s="158"/>
      <c r="H16" s="159" t="s">
        <v>467</v>
      </c>
      <c r="I16" s="211"/>
      <c r="J16" s="160" t="s">
        <v>86</v>
      </c>
      <c r="K16" s="108" t="b">
        <v>1</v>
      </c>
      <c r="L16" s="109">
        <f t="shared" ca="1" si="0"/>
        <v>45684.410530000001</v>
      </c>
      <c r="M16" s="108" t="b">
        <v>1</v>
      </c>
      <c r="N16" s="109">
        <f t="shared" ca="1" si="1"/>
        <v>45684.41087</v>
      </c>
      <c r="O16" s="108" t="b">
        <v>0</v>
      </c>
      <c r="P16" s="109" t="str">
        <f t="shared" ca="1" si="2"/>
        <v/>
      </c>
      <c r="Q16" s="108" t="b">
        <v>0</v>
      </c>
      <c r="R16" s="109" t="str">
        <f t="shared" ca="1" si="3"/>
        <v/>
      </c>
      <c r="S16" s="108" t="b">
        <v>0</v>
      </c>
      <c r="T16" s="109" t="str">
        <f t="shared" ca="1" si="4"/>
        <v/>
      </c>
      <c r="U16" s="108" t="b">
        <v>1</v>
      </c>
      <c r="V16" s="109">
        <f t="shared" ca="1" si="5"/>
        <v>45684.414599999996</v>
      </c>
      <c r="W16" s="161" t="s">
        <v>29</v>
      </c>
      <c r="X16" s="110" t="b">
        <v>1</v>
      </c>
      <c r="Y16" s="162">
        <f t="shared" ca="1" si="6"/>
        <v>45684.421699999999</v>
      </c>
      <c r="Z16" s="163">
        <f t="shared" ca="1" si="7"/>
        <v>45684.410530000001</v>
      </c>
      <c r="AA16" s="163">
        <f t="shared" ca="1" si="8"/>
        <v>45684.421699999999</v>
      </c>
      <c r="AB16" s="164">
        <f t="shared" ca="1" si="9"/>
        <v>1.117002315E-2</v>
      </c>
      <c r="AC16" s="145"/>
      <c r="AD16" s="114" t="s">
        <v>47</v>
      </c>
      <c r="AE16" s="121" t="str">
        <f>IFERROR(CHOOSE(MATCH(AD16, AE19:AE31, 0), AD19, AD20, AD21, AD22, AD23, AD24, AD25, AD26, AD27, AD28, AD29, AD30, AD31), "")</f>
        <v/>
      </c>
      <c r="AF16" s="168"/>
      <c r="AG16" s="145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</row>
    <row r="17" spans="1:43" ht="27.75" customHeight="1" x14ac:dyDescent="0.35">
      <c r="A17" s="157"/>
      <c r="B17" s="158"/>
      <c r="C17" s="158"/>
      <c r="D17" s="158"/>
      <c r="E17" s="158">
        <v>1</v>
      </c>
      <c r="F17" s="158"/>
      <c r="G17" s="158"/>
      <c r="H17" s="159" t="s">
        <v>468</v>
      </c>
      <c r="I17" s="211"/>
      <c r="J17" s="160" t="s">
        <v>202</v>
      </c>
      <c r="K17" s="108" t="b">
        <v>1</v>
      </c>
      <c r="L17" s="109">
        <f t="shared" ca="1" si="0"/>
        <v>45684.431449999996</v>
      </c>
      <c r="M17" s="108" t="b">
        <v>0</v>
      </c>
      <c r="N17" s="109" t="str">
        <f t="shared" ca="1" si="1"/>
        <v/>
      </c>
      <c r="O17" s="108" t="b">
        <v>0</v>
      </c>
      <c r="P17" s="109" t="str">
        <f t="shared" ca="1" si="2"/>
        <v/>
      </c>
      <c r="Q17" s="108" t="b">
        <v>0</v>
      </c>
      <c r="R17" s="109" t="str">
        <f t="shared" ca="1" si="3"/>
        <v/>
      </c>
      <c r="S17" s="108" t="b">
        <v>0</v>
      </c>
      <c r="T17" s="109" t="str">
        <f t="shared" ca="1" si="4"/>
        <v/>
      </c>
      <c r="U17" s="108" t="b">
        <v>1</v>
      </c>
      <c r="V17" s="109">
        <f t="shared" ca="1" si="5"/>
        <v>45684.431470000003</v>
      </c>
      <c r="W17" s="161" t="s">
        <v>37</v>
      </c>
      <c r="X17" s="110" t="b">
        <v>1</v>
      </c>
      <c r="Y17" s="162">
        <f t="shared" ca="1" si="6"/>
        <v>45684.442860000003</v>
      </c>
      <c r="Z17" s="163">
        <f t="shared" ca="1" si="7"/>
        <v>45684.431449999996</v>
      </c>
      <c r="AA17" s="163">
        <f t="shared" ca="1" si="8"/>
        <v>45684.442860000003</v>
      </c>
      <c r="AB17" s="164">
        <f t="shared" ca="1" si="9"/>
        <v>1.140909723E-2</v>
      </c>
      <c r="AC17" s="120"/>
      <c r="AD17" s="122"/>
      <c r="AE17" s="122"/>
      <c r="AF17" s="175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</row>
    <row r="18" spans="1:43" ht="30" customHeight="1" x14ac:dyDescent="0.45">
      <c r="A18" s="157"/>
      <c r="B18" s="158"/>
      <c r="C18" s="158"/>
      <c r="D18" s="158"/>
      <c r="E18" s="158">
        <v>1</v>
      </c>
      <c r="F18" s="158">
        <v>1</v>
      </c>
      <c r="G18" s="158"/>
      <c r="H18" s="117" t="s">
        <v>469</v>
      </c>
      <c r="I18" s="211" t="s">
        <v>454</v>
      </c>
      <c r="J18" s="160" t="s">
        <v>86</v>
      </c>
      <c r="K18" s="108" t="b">
        <v>1</v>
      </c>
      <c r="L18" s="109">
        <f t="shared" ca="1" si="0"/>
        <v>45684.434240000002</v>
      </c>
      <c r="M18" s="108" t="b">
        <v>1</v>
      </c>
      <c r="N18" s="109">
        <f t="shared" ca="1" si="1"/>
        <v>45684.434450000001</v>
      </c>
      <c r="O18" s="108" t="b">
        <v>1</v>
      </c>
      <c r="P18" s="109">
        <f t="shared" ca="1" si="2"/>
        <v>45684.553449999999</v>
      </c>
      <c r="Q18" s="108" t="b">
        <v>0</v>
      </c>
      <c r="R18" s="109" t="str">
        <f t="shared" ca="1" si="3"/>
        <v/>
      </c>
      <c r="S18" s="108" t="b">
        <v>0</v>
      </c>
      <c r="T18" s="109" t="str">
        <f t="shared" ca="1" si="4"/>
        <v/>
      </c>
      <c r="U18" s="108" t="b">
        <v>1</v>
      </c>
      <c r="V18" s="109">
        <f t="shared" ca="1" si="5"/>
        <v>45684.553449999999</v>
      </c>
      <c r="W18" s="161" t="s">
        <v>37</v>
      </c>
      <c r="X18" s="110" t="b">
        <v>1</v>
      </c>
      <c r="Y18" s="162">
        <f t="shared" ca="1" si="6"/>
        <v>45684.553449999999</v>
      </c>
      <c r="Z18" s="163">
        <f t="shared" ca="1" si="7"/>
        <v>45684.434240000002</v>
      </c>
      <c r="AA18" s="163">
        <f t="shared" ca="1" si="8"/>
        <v>45684.553449999999</v>
      </c>
      <c r="AB18" s="164">
        <f t="shared" ca="1" si="9"/>
        <v>0.1192089699</v>
      </c>
      <c r="AC18" s="120"/>
      <c r="AD18" s="215" t="s">
        <v>48</v>
      </c>
      <c r="AE18" s="216" t="s">
        <v>24</v>
      </c>
      <c r="AF18" s="175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</row>
    <row r="19" spans="1:43" ht="30" customHeight="1" x14ac:dyDescent="0.45">
      <c r="A19" s="157"/>
      <c r="B19" s="158"/>
      <c r="C19" s="158">
        <v>1</v>
      </c>
      <c r="D19" s="158"/>
      <c r="E19" s="158"/>
      <c r="F19" s="158">
        <v>1</v>
      </c>
      <c r="G19" s="158"/>
      <c r="H19" s="159" t="s">
        <v>470</v>
      </c>
      <c r="I19" s="211" t="s">
        <v>454</v>
      </c>
      <c r="J19" s="160"/>
      <c r="K19" s="108" t="b">
        <v>1</v>
      </c>
      <c r="L19" s="109">
        <f t="shared" ca="1" si="0"/>
        <v>45684.436549999999</v>
      </c>
      <c r="M19" s="108" t="b">
        <v>1</v>
      </c>
      <c r="N19" s="109">
        <f t="shared" ca="1" si="1"/>
        <v>45684.437819999999</v>
      </c>
      <c r="O19" s="108" t="b">
        <v>1</v>
      </c>
      <c r="P19" s="109">
        <f t="shared" ca="1" si="2"/>
        <v>45684.553449999999</v>
      </c>
      <c r="Q19" s="108" t="b">
        <v>0</v>
      </c>
      <c r="R19" s="109" t="str">
        <f t="shared" ca="1" si="3"/>
        <v/>
      </c>
      <c r="S19" s="108" t="b">
        <v>0</v>
      </c>
      <c r="T19" s="109" t="str">
        <f t="shared" ca="1" si="4"/>
        <v/>
      </c>
      <c r="U19" s="108" t="b">
        <v>1</v>
      </c>
      <c r="V19" s="109">
        <f t="shared" ca="1" si="5"/>
        <v>45684.553449999999</v>
      </c>
      <c r="W19" s="161" t="s">
        <v>37</v>
      </c>
      <c r="X19" s="110" t="b">
        <v>1</v>
      </c>
      <c r="Y19" s="162">
        <f t="shared" ca="1" si="6"/>
        <v>45684.553449999999</v>
      </c>
      <c r="Z19" s="163">
        <f t="shared" ca="1" si="7"/>
        <v>45684.436549999999</v>
      </c>
      <c r="AA19" s="163">
        <f t="shared" ca="1" si="8"/>
        <v>45684.553449999999</v>
      </c>
      <c r="AB19" s="164">
        <f t="shared" ca="1" si="9"/>
        <v>0.1168951157</v>
      </c>
      <c r="AC19" s="120"/>
      <c r="AD19" s="123" t="s">
        <v>49</v>
      </c>
      <c r="AE19" s="124" t="s">
        <v>40</v>
      </c>
      <c r="AF19" s="175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</row>
    <row r="20" spans="1:43" ht="30" customHeight="1" x14ac:dyDescent="0.45">
      <c r="A20" s="157"/>
      <c r="B20" s="158"/>
      <c r="C20" s="158"/>
      <c r="D20" s="158"/>
      <c r="E20" s="158">
        <v>1</v>
      </c>
      <c r="F20" s="158">
        <v>1</v>
      </c>
      <c r="G20" s="158"/>
      <c r="H20" s="189" t="s">
        <v>471</v>
      </c>
      <c r="I20" s="211"/>
      <c r="J20" s="160" t="s">
        <v>96</v>
      </c>
      <c r="K20" s="108" t="b">
        <v>1</v>
      </c>
      <c r="L20" s="109">
        <f t="shared" ca="1" si="0"/>
        <v>45684.441039999998</v>
      </c>
      <c r="M20" s="108" t="b">
        <v>1</v>
      </c>
      <c r="N20" s="109">
        <f t="shared" ca="1" si="1"/>
        <v>45684.441469999998</v>
      </c>
      <c r="O20" s="108" t="b">
        <v>0</v>
      </c>
      <c r="P20" s="109" t="str">
        <f t="shared" ca="1" si="2"/>
        <v/>
      </c>
      <c r="Q20" s="108" t="b">
        <v>0</v>
      </c>
      <c r="R20" s="109" t="str">
        <f t="shared" ca="1" si="3"/>
        <v/>
      </c>
      <c r="S20" s="108" t="b">
        <v>0</v>
      </c>
      <c r="T20" s="109" t="str">
        <f t="shared" ca="1" si="4"/>
        <v/>
      </c>
      <c r="U20" s="108" t="b">
        <v>1</v>
      </c>
      <c r="V20" s="109">
        <f t="shared" ca="1" si="5"/>
        <v>45684.553449999999</v>
      </c>
      <c r="W20" s="161" t="s">
        <v>34</v>
      </c>
      <c r="X20" s="110" t="b">
        <v>1</v>
      </c>
      <c r="Y20" s="162">
        <f t="shared" ca="1" si="6"/>
        <v>45684.553449999999</v>
      </c>
      <c r="Z20" s="163">
        <f t="shared" ca="1" si="7"/>
        <v>45684.441039999998</v>
      </c>
      <c r="AA20" s="163">
        <f t="shared" ca="1" si="8"/>
        <v>45684.553449999999</v>
      </c>
      <c r="AB20" s="164">
        <f t="shared" ca="1" si="9"/>
        <v>0.11241353010000001</v>
      </c>
      <c r="AC20" s="145"/>
      <c r="AD20" s="123" t="s">
        <v>49</v>
      </c>
      <c r="AE20" s="125"/>
      <c r="AF20" s="175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</row>
    <row r="21" spans="1:43" ht="30" customHeight="1" x14ac:dyDescent="0.45">
      <c r="A21" s="157"/>
      <c r="B21" s="158"/>
      <c r="C21" s="158">
        <v>1</v>
      </c>
      <c r="D21" s="158"/>
      <c r="E21" s="158"/>
      <c r="F21" s="158"/>
      <c r="G21" s="158"/>
      <c r="H21" s="159" t="s">
        <v>472</v>
      </c>
      <c r="I21" s="211"/>
      <c r="J21" s="160" t="s">
        <v>273</v>
      </c>
      <c r="K21" s="108" t="b">
        <v>1</v>
      </c>
      <c r="L21" s="109">
        <f t="shared" ca="1" si="0"/>
        <v>45684.44399</v>
      </c>
      <c r="M21" s="108" t="b">
        <v>1</v>
      </c>
      <c r="N21" s="109">
        <f t="shared" ca="1" si="1"/>
        <v>45684.44427</v>
      </c>
      <c r="O21" s="108" t="b">
        <v>1</v>
      </c>
      <c r="P21" s="109">
        <f t="shared" ca="1" si="2"/>
        <v>45684.553449999999</v>
      </c>
      <c r="Q21" s="108" t="b">
        <v>0</v>
      </c>
      <c r="R21" s="109" t="str">
        <f t="shared" ca="1" si="3"/>
        <v/>
      </c>
      <c r="S21" s="108" t="b">
        <v>0</v>
      </c>
      <c r="T21" s="109" t="str">
        <f t="shared" ca="1" si="4"/>
        <v/>
      </c>
      <c r="U21" s="108" t="b">
        <v>1</v>
      </c>
      <c r="V21" s="109">
        <f t="shared" ca="1" si="5"/>
        <v>45684.553449999999</v>
      </c>
      <c r="W21" s="161" t="s">
        <v>29</v>
      </c>
      <c r="X21" s="110" t="b">
        <v>1</v>
      </c>
      <c r="Y21" s="162">
        <f t="shared" ca="1" si="6"/>
        <v>45684.553449999999</v>
      </c>
      <c r="Z21" s="163">
        <f t="shared" ca="1" si="7"/>
        <v>45684.44399</v>
      </c>
      <c r="AA21" s="163">
        <f t="shared" ca="1" si="8"/>
        <v>45684.553449999999</v>
      </c>
      <c r="AB21" s="164">
        <f t="shared" ca="1" si="9"/>
        <v>0.10945813660000001</v>
      </c>
      <c r="AC21" s="145"/>
      <c r="AD21" s="126" t="s">
        <v>50</v>
      </c>
      <c r="AE21" s="125" t="s">
        <v>23</v>
      </c>
      <c r="AF21" s="175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</row>
    <row r="22" spans="1:43" ht="30" customHeight="1" x14ac:dyDescent="0.45">
      <c r="A22" s="157"/>
      <c r="B22" s="158"/>
      <c r="C22" s="158"/>
      <c r="D22" s="158"/>
      <c r="E22" s="158"/>
      <c r="F22" s="158">
        <v>1</v>
      </c>
      <c r="G22" s="158"/>
      <c r="H22" s="127" t="s">
        <v>473</v>
      </c>
      <c r="I22" s="211"/>
      <c r="J22" s="160"/>
      <c r="K22" s="108" t="b">
        <v>1</v>
      </c>
      <c r="L22" s="109">
        <f t="shared" ca="1" si="0"/>
        <v>45684.553449999999</v>
      </c>
      <c r="M22" s="108" t="b">
        <v>0</v>
      </c>
      <c r="N22" s="109" t="str">
        <f t="shared" ca="1" si="1"/>
        <v/>
      </c>
      <c r="O22" s="108" t="b">
        <v>0</v>
      </c>
      <c r="P22" s="109" t="str">
        <f t="shared" ca="1" si="2"/>
        <v/>
      </c>
      <c r="Q22" s="108" t="b">
        <v>0</v>
      </c>
      <c r="R22" s="109" t="str">
        <f t="shared" ca="1" si="3"/>
        <v/>
      </c>
      <c r="S22" s="108" t="b">
        <v>0</v>
      </c>
      <c r="T22" s="109" t="str">
        <f t="shared" ca="1" si="4"/>
        <v/>
      </c>
      <c r="U22" s="108" t="b">
        <v>0</v>
      </c>
      <c r="V22" s="109" t="str">
        <f t="shared" ca="1" si="5"/>
        <v/>
      </c>
      <c r="W22" s="161" t="s">
        <v>40</v>
      </c>
      <c r="X22" s="110" t="b">
        <v>1</v>
      </c>
      <c r="Y22" s="162">
        <f t="shared" ca="1" si="6"/>
        <v>45684.553449999999</v>
      </c>
      <c r="Z22" s="163">
        <f t="shared" ca="1" si="7"/>
        <v>45684.553449999999</v>
      </c>
      <c r="AA22" s="163">
        <f t="shared" ca="1" si="8"/>
        <v>45684.553449999999</v>
      </c>
      <c r="AB22" s="164">
        <f t="shared" ca="1" si="9"/>
        <v>0</v>
      </c>
      <c r="AC22" s="145"/>
      <c r="AD22" s="126" t="s">
        <v>50</v>
      </c>
      <c r="AE22" s="125"/>
      <c r="AF22" s="175" t="s">
        <v>51</v>
      </c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</row>
    <row r="23" spans="1:43" ht="30" customHeight="1" x14ac:dyDescent="0.45">
      <c r="A23" s="157"/>
      <c r="B23" s="158"/>
      <c r="C23" s="158"/>
      <c r="D23" s="158">
        <v>1</v>
      </c>
      <c r="E23" s="158"/>
      <c r="F23" s="158"/>
      <c r="G23" s="158"/>
      <c r="H23" s="159" t="s">
        <v>474</v>
      </c>
      <c r="I23" s="211"/>
      <c r="J23" s="160"/>
      <c r="K23" s="108" t="b">
        <v>1</v>
      </c>
      <c r="L23" s="109">
        <f t="shared" ca="1" si="0"/>
        <v>45684.553449999999</v>
      </c>
      <c r="M23" s="108" t="b">
        <v>1</v>
      </c>
      <c r="N23" s="109">
        <f t="shared" ca="1" si="1"/>
        <v>45684.553449999999</v>
      </c>
      <c r="O23" s="108" t="b">
        <v>1</v>
      </c>
      <c r="P23" s="109">
        <f t="shared" ca="1" si="2"/>
        <v>45684.553449999999</v>
      </c>
      <c r="Q23" s="108" t="b">
        <v>0</v>
      </c>
      <c r="R23" s="109" t="str">
        <f t="shared" ca="1" si="3"/>
        <v/>
      </c>
      <c r="S23" s="108" t="b">
        <v>0</v>
      </c>
      <c r="T23" s="109" t="str">
        <f t="shared" ca="1" si="4"/>
        <v/>
      </c>
      <c r="U23" s="108" t="b">
        <v>1</v>
      </c>
      <c r="V23" s="109">
        <f t="shared" ca="1" si="5"/>
        <v>45684.553449999999</v>
      </c>
      <c r="W23" s="161" t="s">
        <v>34</v>
      </c>
      <c r="X23" s="110" t="b">
        <v>1</v>
      </c>
      <c r="Y23" s="162">
        <f t="shared" ca="1" si="6"/>
        <v>45684.553449999999</v>
      </c>
      <c r="Z23" s="163">
        <f t="shared" ca="1" si="7"/>
        <v>45684.553449999999</v>
      </c>
      <c r="AA23" s="163">
        <f t="shared" ca="1" si="8"/>
        <v>45684.553449999999</v>
      </c>
      <c r="AB23" s="164">
        <f t="shared" ca="1" si="9"/>
        <v>0</v>
      </c>
      <c r="AC23" s="145"/>
      <c r="AD23" s="126" t="s">
        <v>50</v>
      </c>
      <c r="AE23" s="125"/>
      <c r="AF23" s="175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30" customHeight="1" x14ac:dyDescent="0.45">
      <c r="A24" s="157"/>
      <c r="B24" s="158"/>
      <c r="C24" s="158">
        <v>1</v>
      </c>
      <c r="D24" s="158"/>
      <c r="E24" s="158"/>
      <c r="F24" s="158"/>
      <c r="G24" s="158"/>
      <c r="H24" s="159" t="s">
        <v>475</v>
      </c>
      <c r="I24" s="211"/>
      <c r="J24" s="160" t="s">
        <v>476</v>
      </c>
      <c r="K24" s="108" t="b">
        <v>1</v>
      </c>
      <c r="L24" s="109">
        <f t="shared" ca="1" si="0"/>
        <v>45684.553449999999</v>
      </c>
      <c r="M24" s="108" t="b">
        <v>1</v>
      </c>
      <c r="N24" s="109">
        <f t="shared" ca="1" si="1"/>
        <v>45684.553449999999</v>
      </c>
      <c r="O24" s="108" t="b">
        <v>1</v>
      </c>
      <c r="P24" s="109">
        <f t="shared" ca="1" si="2"/>
        <v>45684.553449999999</v>
      </c>
      <c r="Q24" s="108" t="b">
        <v>0</v>
      </c>
      <c r="R24" s="109" t="str">
        <f t="shared" ca="1" si="3"/>
        <v/>
      </c>
      <c r="S24" s="108" t="b">
        <v>0</v>
      </c>
      <c r="T24" s="109" t="str">
        <f t="shared" ca="1" si="4"/>
        <v/>
      </c>
      <c r="U24" s="108" t="b">
        <v>0</v>
      </c>
      <c r="V24" s="109" t="str">
        <f t="shared" ca="1" si="5"/>
        <v/>
      </c>
      <c r="W24" s="161"/>
      <c r="X24" s="110" t="b">
        <v>1</v>
      </c>
      <c r="Y24" s="162">
        <f t="shared" ca="1" si="6"/>
        <v>45684.553449999999</v>
      </c>
      <c r="Z24" s="163">
        <f t="shared" ca="1" si="7"/>
        <v>45684.553449999999</v>
      </c>
      <c r="AA24" s="163">
        <f t="shared" ca="1" si="8"/>
        <v>45684.553449999999</v>
      </c>
      <c r="AB24" s="164">
        <f t="shared" ca="1" si="9"/>
        <v>0</v>
      </c>
      <c r="AC24" s="145"/>
      <c r="AD24" s="128" t="s">
        <v>52</v>
      </c>
      <c r="AE24" s="125" t="s">
        <v>37</v>
      </c>
      <c r="AF24" s="175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30" customHeight="1" x14ac:dyDescent="0.45">
      <c r="A25" s="157"/>
      <c r="B25" s="158">
        <v>2</v>
      </c>
      <c r="C25" s="158"/>
      <c r="D25" s="158">
        <v>2</v>
      </c>
      <c r="E25" s="158"/>
      <c r="F25" s="158"/>
      <c r="G25" s="158"/>
      <c r="H25" s="159" t="s">
        <v>477</v>
      </c>
      <c r="I25" s="211"/>
      <c r="J25" s="160"/>
      <c r="K25" s="108" t="b">
        <v>1</v>
      </c>
      <c r="L25" s="109">
        <f t="shared" ca="1" si="0"/>
        <v>45684.558140000001</v>
      </c>
      <c r="M25" s="108" t="b">
        <v>1</v>
      </c>
      <c r="N25" s="109">
        <f t="shared" ca="1" si="1"/>
        <v>45684.562109999999</v>
      </c>
      <c r="O25" s="108" t="b">
        <v>1</v>
      </c>
      <c r="P25" s="109">
        <f t="shared" ca="1" si="2"/>
        <v>45684.579120000002</v>
      </c>
      <c r="Q25" s="108" t="b">
        <v>0</v>
      </c>
      <c r="R25" s="109" t="str">
        <f t="shared" ca="1" si="3"/>
        <v/>
      </c>
      <c r="S25" s="108" t="b">
        <v>0</v>
      </c>
      <c r="T25" s="109" t="str">
        <f t="shared" ca="1" si="4"/>
        <v/>
      </c>
      <c r="U25" s="108" t="b">
        <v>1</v>
      </c>
      <c r="V25" s="109">
        <f t="shared" ca="1" si="5"/>
        <v>45684.613120000002</v>
      </c>
      <c r="W25" s="161" t="s">
        <v>29</v>
      </c>
      <c r="X25" s="110" t="b">
        <v>1</v>
      </c>
      <c r="Y25" s="162">
        <f t="shared" ca="1" si="6"/>
        <v>45684.613089999999</v>
      </c>
      <c r="Z25" s="163">
        <f t="shared" ca="1" si="7"/>
        <v>45684.558140000001</v>
      </c>
      <c r="AA25" s="163">
        <f t="shared" ca="1" si="8"/>
        <v>45684.613120000002</v>
      </c>
      <c r="AB25" s="164">
        <f t="shared" ca="1" si="9"/>
        <v>5.4985243060000001E-2</v>
      </c>
      <c r="AC25" s="145"/>
      <c r="AD25" s="128" t="s">
        <v>53</v>
      </c>
      <c r="AE25" s="125" t="s">
        <v>29</v>
      </c>
      <c r="AF25" s="175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30" customHeight="1" x14ac:dyDescent="0.45">
      <c r="A26" s="157"/>
      <c r="B26" s="158"/>
      <c r="C26" s="158"/>
      <c r="D26" s="158"/>
      <c r="E26" s="158">
        <v>2</v>
      </c>
      <c r="F26" s="158">
        <v>1</v>
      </c>
      <c r="G26" s="158"/>
      <c r="H26" s="217" t="s">
        <v>478</v>
      </c>
      <c r="I26" s="211" t="s">
        <v>452</v>
      </c>
      <c r="J26" s="160" t="s">
        <v>92</v>
      </c>
      <c r="K26" s="108" t="b">
        <v>1</v>
      </c>
      <c r="L26" s="109">
        <f t="shared" ca="1" si="0"/>
        <v>45684.57473</v>
      </c>
      <c r="M26" s="108" t="b">
        <v>0</v>
      </c>
      <c r="N26" s="109" t="str">
        <f t="shared" ca="1" si="1"/>
        <v/>
      </c>
      <c r="O26" s="108" t="b">
        <v>0</v>
      </c>
      <c r="P26" s="109" t="str">
        <f t="shared" ca="1" si="2"/>
        <v/>
      </c>
      <c r="Q26" s="108" t="b">
        <v>0</v>
      </c>
      <c r="R26" s="109" t="str">
        <f t="shared" ca="1" si="3"/>
        <v/>
      </c>
      <c r="S26" s="108" t="b">
        <v>0</v>
      </c>
      <c r="T26" s="109" t="str">
        <f t="shared" ca="1" si="4"/>
        <v/>
      </c>
      <c r="U26" s="108" t="b">
        <v>1</v>
      </c>
      <c r="V26" s="109">
        <f t="shared" ca="1" si="5"/>
        <v>45684.575449999997</v>
      </c>
      <c r="W26" s="161" t="s">
        <v>37</v>
      </c>
      <c r="X26" s="110" t="b">
        <v>1</v>
      </c>
      <c r="Y26" s="162">
        <f t="shared" ca="1" si="6"/>
        <v>45684.600209999997</v>
      </c>
      <c r="Z26" s="163">
        <f t="shared" ca="1" si="7"/>
        <v>45684.57473</v>
      </c>
      <c r="AA26" s="163">
        <f t="shared" ca="1" si="8"/>
        <v>45684.600209999997</v>
      </c>
      <c r="AB26" s="164">
        <f t="shared" ca="1" si="9"/>
        <v>2.54747338E-2</v>
      </c>
      <c r="AC26" s="145"/>
      <c r="AD26" s="128" t="s">
        <v>54</v>
      </c>
      <c r="AE26" s="125" t="s">
        <v>34</v>
      </c>
      <c r="AF26" s="175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</row>
    <row r="27" spans="1:43" ht="30" customHeight="1" x14ac:dyDescent="0.45">
      <c r="A27" s="157"/>
      <c r="B27" s="158"/>
      <c r="C27" s="158"/>
      <c r="D27" s="158"/>
      <c r="E27" s="158">
        <v>2</v>
      </c>
      <c r="F27" s="158"/>
      <c r="G27" s="158"/>
      <c r="H27" s="169" t="s">
        <v>479</v>
      </c>
      <c r="I27" s="211" t="s">
        <v>454</v>
      </c>
      <c r="J27" s="160" t="s">
        <v>92</v>
      </c>
      <c r="K27" s="108" t="b">
        <v>1</v>
      </c>
      <c r="L27" s="109">
        <f t="shared" ca="1" si="0"/>
        <v>45684.587030000002</v>
      </c>
      <c r="M27" s="108" t="b">
        <v>0</v>
      </c>
      <c r="N27" s="109" t="str">
        <f t="shared" ca="1" si="1"/>
        <v/>
      </c>
      <c r="O27" s="108" t="b">
        <v>0</v>
      </c>
      <c r="P27" s="109" t="str">
        <f t="shared" ca="1" si="2"/>
        <v/>
      </c>
      <c r="Q27" s="108" t="b">
        <v>0</v>
      </c>
      <c r="R27" s="109" t="str">
        <f t="shared" ca="1" si="3"/>
        <v/>
      </c>
      <c r="S27" s="108" t="b">
        <v>0</v>
      </c>
      <c r="T27" s="109" t="str">
        <f t="shared" ca="1" si="4"/>
        <v/>
      </c>
      <c r="U27" s="108" t="b">
        <v>1</v>
      </c>
      <c r="V27" s="109">
        <f t="shared" ca="1" si="5"/>
        <v>45684.588190000002</v>
      </c>
      <c r="W27" s="161" t="s">
        <v>34</v>
      </c>
      <c r="X27" s="110" t="b">
        <v>1</v>
      </c>
      <c r="Y27" s="162">
        <f t="shared" ca="1" si="6"/>
        <v>45684.59837</v>
      </c>
      <c r="Z27" s="163">
        <f t="shared" ca="1" si="7"/>
        <v>45684.587030000002</v>
      </c>
      <c r="AA27" s="163">
        <f t="shared" ca="1" si="8"/>
        <v>45684.59837</v>
      </c>
      <c r="AB27" s="164">
        <f t="shared" ca="1" si="9"/>
        <v>1.134299768E-2</v>
      </c>
      <c r="AC27" s="145"/>
      <c r="AD27" s="128" t="s">
        <v>55</v>
      </c>
      <c r="AE27" s="125"/>
      <c r="AF27" s="175"/>
      <c r="AG27" s="145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</row>
    <row r="28" spans="1:43" ht="30" customHeight="1" x14ac:dyDescent="0.45">
      <c r="A28" s="157"/>
      <c r="B28" s="158">
        <v>2</v>
      </c>
      <c r="C28" s="158"/>
      <c r="D28" s="158"/>
      <c r="E28" s="158"/>
      <c r="F28" s="158"/>
      <c r="G28" s="158"/>
      <c r="H28" s="117" t="s">
        <v>480</v>
      </c>
      <c r="I28" s="211"/>
      <c r="J28" s="160"/>
      <c r="K28" s="108" t="b">
        <v>1</v>
      </c>
      <c r="L28" s="109">
        <f t="shared" ca="1" si="0"/>
        <v>45684.588300000003</v>
      </c>
      <c r="M28" s="108" t="b">
        <v>1</v>
      </c>
      <c r="N28" s="109">
        <f t="shared" ca="1" si="1"/>
        <v>45684.593529999998</v>
      </c>
      <c r="O28" s="108" t="b">
        <v>1</v>
      </c>
      <c r="P28" s="109">
        <f t="shared" ca="1" si="2"/>
        <v>45684.610099999998</v>
      </c>
      <c r="Q28" s="108" t="b">
        <v>0</v>
      </c>
      <c r="R28" s="109" t="str">
        <f t="shared" ca="1" si="3"/>
        <v/>
      </c>
      <c r="S28" s="108" t="b">
        <v>0</v>
      </c>
      <c r="T28" s="109" t="str">
        <f t="shared" ca="1" si="4"/>
        <v/>
      </c>
      <c r="U28" s="108" t="b">
        <v>1</v>
      </c>
      <c r="V28" s="109">
        <f t="shared" ca="1" si="5"/>
        <v>45684.610130000001</v>
      </c>
      <c r="W28" s="161" t="s">
        <v>34</v>
      </c>
      <c r="X28" s="110" t="b">
        <v>1</v>
      </c>
      <c r="Y28" s="162">
        <f t="shared" ca="1" si="6"/>
        <v>45684.634299999998</v>
      </c>
      <c r="Z28" s="163">
        <f t="shared" ca="1" si="7"/>
        <v>45684.588300000003</v>
      </c>
      <c r="AA28" s="163">
        <f t="shared" ca="1" si="8"/>
        <v>45684.634299999998</v>
      </c>
      <c r="AB28" s="164">
        <f t="shared" ca="1" si="9"/>
        <v>4.5997453709999997E-2</v>
      </c>
      <c r="AC28" s="145"/>
      <c r="AD28" s="128" t="s">
        <v>56</v>
      </c>
      <c r="AE28" s="125"/>
      <c r="AF28" s="175"/>
      <c r="AG28" s="145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</row>
    <row r="29" spans="1:43" ht="30" customHeight="1" x14ac:dyDescent="0.45">
      <c r="A29" s="157"/>
      <c r="B29" s="158"/>
      <c r="C29" s="158"/>
      <c r="D29" s="158"/>
      <c r="E29" s="158">
        <v>1</v>
      </c>
      <c r="F29" s="158"/>
      <c r="G29" s="158"/>
      <c r="H29" s="169" t="s">
        <v>481</v>
      </c>
      <c r="I29" s="211"/>
      <c r="J29" s="160" t="s">
        <v>96</v>
      </c>
      <c r="K29" s="108" t="b">
        <v>1</v>
      </c>
      <c r="L29" s="109">
        <f t="shared" ca="1" si="0"/>
        <v>45684.594749999997</v>
      </c>
      <c r="M29" s="108" t="b">
        <v>1</v>
      </c>
      <c r="N29" s="109">
        <f t="shared" ca="1" si="1"/>
        <v>45684.594830000002</v>
      </c>
      <c r="O29" s="108" t="b">
        <v>1</v>
      </c>
      <c r="P29" s="109">
        <f t="shared" ca="1" si="2"/>
        <v>45684.613649999999</v>
      </c>
      <c r="Q29" s="108" t="b">
        <v>0</v>
      </c>
      <c r="R29" s="109" t="str">
        <f t="shared" ca="1" si="3"/>
        <v/>
      </c>
      <c r="S29" s="108" t="b">
        <v>0</v>
      </c>
      <c r="T29" s="109" t="str">
        <f t="shared" ca="1" si="4"/>
        <v/>
      </c>
      <c r="U29" s="108" t="b">
        <v>1</v>
      </c>
      <c r="V29" s="109">
        <f t="shared" ca="1" si="5"/>
        <v>45684.613660000003</v>
      </c>
      <c r="W29" s="161" t="s">
        <v>29</v>
      </c>
      <c r="X29" s="110" t="b">
        <v>1</v>
      </c>
      <c r="Y29" s="162">
        <f t="shared" ca="1" si="6"/>
        <v>45684.628219999999</v>
      </c>
      <c r="Z29" s="163">
        <f t="shared" ca="1" si="7"/>
        <v>45684.594749999997</v>
      </c>
      <c r="AA29" s="163">
        <f t="shared" ca="1" si="8"/>
        <v>45684.628219999999</v>
      </c>
      <c r="AB29" s="164">
        <f t="shared" ca="1" si="9"/>
        <v>3.3466180550000002E-2</v>
      </c>
      <c r="AC29" s="145"/>
      <c r="AD29" s="128" t="s">
        <v>57</v>
      </c>
      <c r="AE29" s="125"/>
      <c r="AF29" s="175"/>
      <c r="AG29" s="145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</row>
    <row r="30" spans="1:43" ht="30" customHeight="1" x14ac:dyDescent="0.45">
      <c r="A30" s="157"/>
      <c r="B30" s="158"/>
      <c r="C30" s="158">
        <v>1</v>
      </c>
      <c r="D30" s="158"/>
      <c r="E30" s="158"/>
      <c r="F30" s="158"/>
      <c r="G30" s="158"/>
      <c r="H30" s="117" t="s">
        <v>482</v>
      </c>
      <c r="I30" s="211"/>
      <c r="J30" s="160"/>
      <c r="K30" s="108" t="b">
        <v>1</v>
      </c>
      <c r="L30" s="109">
        <f t="shared" ca="1" si="0"/>
        <v>45684.600310000002</v>
      </c>
      <c r="M30" s="108" t="b">
        <v>1</v>
      </c>
      <c r="N30" s="109">
        <f t="shared" ca="1" si="1"/>
        <v>45684.60037</v>
      </c>
      <c r="O30" s="108" t="b">
        <v>1</v>
      </c>
      <c r="P30" s="109">
        <f t="shared" ca="1" si="2"/>
        <v>45684.61393</v>
      </c>
      <c r="Q30" s="108" t="b">
        <v>0</v>
      </c>
      <c r="R30" s="109" t="str">
        <f t="shared" ca="1" si="3"/>
        <v/>
      </c>
      <c r="S30" s="108" t="b">
        <v>0</v>
      </c>
      <c r="T30" s="109" t="str">
        <f t="shared" ca="1" si="4"/>
        <v/>
      </c>
      <c r="U30" s="108" t="b">
        <v>1</v>
      </c>
      <c r="V30" s="109">
        <f t="shared" ca="1" si="5"/>
        <v>45684.620110000003</v>
      </c>
      <c r="W30" s="161" t="s">
        <v>29</v>
      </c>
      <c r="X30" s="110" t="b">
        <v>1</v>
      </c>
      <c r="Y30" s="162">
        <f t="shared" ca="1" si="6"/>
        <v>45684.642540000001</v>
      </c>
      <c r="Z30" s="163">
        <f t="shared" ca="1" si="7"/>
        <v>45684.600310000002</v>
      </c>
      <c r="AA30" s="163">
        <f t="shared" ca="1" si="8"/>
        <v>45684.642540000001</v>
      </c>
      <c r="AB30" s="164">
        <f t="shared" ca="1" si="9"/>
        <v>4.2221284720000002E-2</v>
      </c>
      <c r="AC30" s="145"/>
      <c r="AD30" s="129" t="s">
        <v>58</v>
      </c>
      <c r="AE30" s="124" t="s">
        <v>42</v>
      </c>
      <c r="AF30" s="175"/>
      <c r="AG30" s="145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</row>
    <row r="31" spans="1:43" ht="30" customHeight="1" x14ac:dyDescent="0.35">
      <c r="A31" s="157"/>
      <c r="B31" s="158">
        <v>1</v>
      </c>
      <c r="C31" s="158"/>
      <c r="D31" s="158"/>
      <c r="E31" s="158"/>
      <c r="F31" s="158"/>
      <c r="G31" s="158"/>
      <c r="H31" s="117" t="s">
        <v>483</v>
      </c>
      <c r="I31" s="211"/>
      <c r="J31" s="160"/>
      <c r="K31" s="108" t="b">
        <v>1</v>
      </c>
      <c r="L31" s="109">
        <f t="shared" ca="1" si="0"/>
        <v>45684.603580000003</v>
      </c>
      <c r="M31" s="108" t="b">
        <v>1</v>
      </c>
      <c r="N31" s="109">
        <f t="shared" ca="1" si="1"/>
        <v>45684.605049999998</v>
      </c>
      <c r="O31" s="108" t="b">
        <v>1</v>
      </c>
      <c r="P31" s="109">
        <f t="shared" ca="1" si="2"/>
        <v>45684.62083</v>
      </c>
      <c r="Q31" s="108" t="b">
        <v>0</v>
      </c>
      <c r="R31" s="109" t="str">
        <f t="shared" ca="1" si="3"/>
        <v/>
      </c>
      <c r="S31" s="108" t="b">
        <v>0</v>
      </c>
      <c r="T31" s="109" t="str">
        <f t="shared" ca="1" si="4"/>
        <v/>
      </c>
      <c r="U31" s="108" t="b">
        <v>1</v>
      </c>
      <c r="V31" s="109">
        <f t="shared" ca="1" si="5"/>
        <v>45684.627159999996</v>
      </c>
      <c r="W31" s="161" t="s">
        <v>37</v>
      </c>
      <c r="X31" s="110" t="b">
        <v>1</v>
      </c>
      <c r="Y31" s="162">
        <f t="shared" ca="1" si="6"/>
        <v>45684.662340000003</v>
      </c>
      <c r="Z31" s="163">
        <f t="shared" ca="1" si="7"/>
        <v>45684.603580000003</v>
      </c>
      <c r="AA31" s="163">
        <f t="shared" ca="1" si="8"/>
        <v>45684.662340000003</v>
      </c>
      <c r="AB31" s="164">
        <f t="shared" ca="1" si="9"/>
        <v>5.8758784719999999E-2</v>
      </c>
      <c r="AC31" s="145"/>
      <c r="AD31" s="145"/>
      <c r="AE31" s="145"/>
      <c r="AF31" s="138"/>
      <c r="AG31" s="145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</row>
    <row r="32" spans="1:43" ht="30" customHeight="1" x14ac:dyDescent="0.45">
      <c r="A32" s="157"/>
      <c r="B32" s="158"/>
      <c r="C32" s="158"/>
      <c r="D32" s="158">
        <v>1</v>
      </c>
      <c r="E32" s="158"/>
      <c r="F32" s="158"/>
      <c r="G32" s="158"/>
      <c r="H32" s="159" t="s">
        <v>484</v>
      </c>
      <c r="I32" s="211"/>
      <c r="J32" s="160"/>
      <c r="K32" s="108" t="b">
        <v>1</v>
      </c>
      <c r="L32" s="109">
        <f t="shared" ca="1" si="0"/>
        <v>45684.606070000002</v>
      </c>
      <c r="M32" s="108" t="b">
        <v>1</v>
      </c>
      <c r="N32" s="109">
        <f t="shared" ca="1" si="1"/>
        <v>45684.606229999998</v>
      </c>
      <c r="O32" s="108" t="b">
        <v>1</v>
      </c>
      <c r="P32" s="109">
        <f t="shared" ca="1" si="2"/>
        <v>45684.633000000002</v>
      </c>
      <c r="Q32" s="108" t="b">
        <v>0</v>
      </c>
      <c r="R32" s="109" t="str">
        <f t="shared" ca="1" si="3"/>
        <v/>
      </c>
      <c r="S32" s="108" t="b">
        <v>0</v>
      </c>
      <c r="T32" s="109" t="str">
        <f t="shared" ca="1" si="4"/>
        <v/>
      </c>
      <c r="U32" s="108" t="b">
        <v>1</v>
      </c>
      <c r="V32" s="109">
        <f t="shared" ca="1" si="5"/>
        <v>45684.633009999998</v>
      </c>
      <c r="W32" s="161" t="s">
        <v>34</v>
      </c>
      <c r="X32" s="110" t="b">
        <v>1</v>
      </c>
      <c r="Y32" s="162">
        <f t="shared" ca="1" si="6"/>
        <v>45684.65034</v>
      </c>
      <c r="Z32" s="163">
        <f t="shared" ca="1" si="7"/>
        <v>45684.606070000002</v>
      </c>
      <c r="AA32" s="163">
        <f t="shared" ca="1" si="8"/>
        <v>45684.65034</v>
      </c>
      <c r="AB32" s="164">
        <f t="shared" ca="1" si="9"/>
        <v>4.4267048619999999E-2</v>
      </c>
      <c r="AC32" s="145"/>
      <c r="AD32" s="133" t="s">
        <v>59</v>
      </c>
      <c r="AE32" s="90"/>
      <c r="AF32" s="90"/>
      <c r="AG32" s="91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</row>
    <row r="33" spans="1:43" ht="30" customHeight="1" x14ac:dyDescent="0.45">
      <c r="A33" s="157"/>
      <c r="B33" s="158"/>
      <c r="C33" s="158"/>
      <c r="D33" s="158"/>
      <c r="E33" s="158">
        <v>1</v>
      </c>
      <c r="F33" s="158">
        <v>1</v>
      </c>
      <c r="G33" s="158"/>
      <c r="H33" s="189" t="s">
        <v>485</v>
      </c>
      <c r="I33" s="211"/>
      <c r="J33" s="160" t="s">
        <v>92</v>
      </c>
      <c r="K33" s="108" t="b">
        <v>1</v>
      </c>
      <c r="L33" s="109">
        <f t="shared" ca="1" si="0"/>
        <v>45684.617259999999</v>
      </c>
      <c r="M33" s="108" t="b">
        <v>0</v>
      </c>
      <c r="N33" s="109" t="str">
        <f t="shared" ca="1" si="1"/>
        <v/>
      </c>
      <c r="O33" s="108" t="b">
        <v>0</v>
      </c>
      <c r="P33" s="109" t="str">
        <f t="shared" ca="1" si="2"/>
        <v/>
      </c>
      <c r="Q33" s="108" t="b">
        <v>0</v>
      </c>
      <c r="R33" s="109" t="str">
        <f t="shared" ca="1" si="3"/>
        <v/>
      </c>
      <c r="S33" s="108" t="b">
        <v>0</v>
      </c>
      <c r="T33" s="109" t="str">
        <f t="shared" ca="1" si="4"/>
        <v/>
      </c>
      <c r="U33" s="108" t="b">
        <v>1</v>
      </c>
      <c r="V33" s="109">
        <f t="shared" ca="1" si="5"/>
        <v>45684.618280000002</v>
      </c>
      <c r="W33" s="161" t="s">
        <v>37</v>
      </c>
      <c r="X33" s="110" t="b">
        <v>1</v>
      </c>
      <c r="Y33" s="162">
        <f t="shared" ca="1" si="6"/>
        <v>45684.633589999998</v>
      </c>
      <c r="Z33" s="163">
        <f t="shared" ca="1" si="7"/>
        <v>45684.617259999999</v>
      </c>
      <c r="AA33" s="163">
        <f t="shared" ca="1" si="8"/>
        <v>45684.633589999998</v>
      </c>
      <c r="AB33" s="164">
        <f t="shared" ca="1" si="9"/>
        <v>1.63283912E-2</v>
      </c>
      <c r="AC33" s="145"/>
      <c r="AD33" s="180" t="s">
        <v>60</v>
      </c>
      <c r="AE33" s="180" t="s">
        <v>61</v>
      </c>
      <c r="AF33" s="180" t="s">
        <v>62</v>
      </c>
      <c r="AG33" s="180" t="s">
        <v>63</v>
      </c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</row>
    <row r="34" spans="1:43" ht="30" customHeight="1" x14ac:dyDescent="0.45">
      <c r="A34" s="157"/>
      <c r="B34" s="158"/>
      <c r="C34" s="158"/>
      <c r="D34" s="158">
        <v>1</v>
      </c>
      <c r="E34" s="158"/>
      <c r="F34" s="158"/>
      <c r="G34" s="158"/>
      <c r="H34" s="169" t="s">
        <v>486</v>
      </c>
      <c r="I34" s="211"/>
      <c r="J34" s="179"/>
      <c r="K34" s="108" t="b">
        <v>1</v>
      </c>
      <c r="L34" s="109">
        <f t="shared" ca="1" si="0"/>
        <v>45684.622369999997</v>
      </c>
      <c r="M34" s="108" t="b">
        <v>1</v>
      </c>
      <c r="N34" s="109">
        <f t="shared" ca="1" si="1"/>
        <v>45684.622779999998</v>
      </c>
      <c r="O34" s="108" t="b">
        <v>1</v>
      </c>
      <c r="P34" s="109">
        <f t="shared" ca="1" si="2"/>
        <v>45684.633289999998</v>
      </c>
      <c r="Q34" s="108" t="b">
        <v>0</v>
      </c>
      <c r="R34" s="109" t="str">
        <f t="shared" ca="1" si="3"/>
        <v/>
      </c>
      <c r="S34" s="108" t="b">
        <v>0</v>
      </c>
      <c r="T34" s="109" t="str">
        <f t="shared" ca="1" si="4"/>
        <v/>
      </c>
      <c r="U34" s="108" t="b">
        <v>1</v>
      </c>
      <c r="V34" s="109">
        <f t="shared" ca="1" si="5"/>
        <v>45684.635090000003</v>
      </c>
      <c r="W34" s="161" t="s">
        <v>29</v>
      </c>
      <c r="X34" s="110" t="b">
        <v>1</v>
      </c>
      <c r="Y34" s="162">
        <f t="shared" ca="1" si="6"/>
        <v>45684.653539999999</v>
      </c>
      <c r="Z34" s="163">
        <f t="shared" ca="1" si="7"/>
        <v>45684.622369999997</v>
      </c>
      <c r="AA34" s="163">
        <f t="shared" ca="1" si="8"/>
        <v>45684.653539999999</v>
      </c>
      <c r="AB34" s="164">
        <f t="shared" ca="1" si="9"/>
        <v>3.117329861E-2</v>
      </c>
      <c r="AC34" s="145"/>
      <c r="AD34" s="181" t="s">
        <v>64</v>
      </c>
      <c r="AE34" s="181">
        <v>8</v>
      </c>
      <c r="AF34" s="181">
        <v>8</v>
      </c>
      <c r="AG34" s="181">
        <v>16</v>
      </c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</row>
    <row r="35" spans="1:43" ht="30" customHeight="1" x14ac:dyDescent="0.45">
      <c r="A35" s="157"/>
      <c r="B35" s="158">
        <v>1</v>
      </c>
      <c r="C35" s="158"/>
      <c r="D35" s="158"/>
      <c r="E35" s="158"/>
      <c r="F35" s="158"/>
      <c r="G35" s="158"/>
      <c r="H35" s="159" t="s">
        <v>487</v>
      </c>
      <c r="I35" s="211"/>
      <c r="J35" s="160"/>
      <c r="K35" s="108" t="b">
        <v>1</v>
      </c>
      <c r="L35" s="109">
        <f t="shared" ca="1" si="0"/>
        <v>45684.630299999997</v>
      </c>
      <c r="M35" s="108" t="b">
        <v>1</v>
      </c>
      <c r="N35" s="109">
        <f t="shared" ca="1" si="1"/>
        <v>45684.630319999997</v>
      </c>
      <c r="O35" s="108" t="b">
        <v>1</v>
      </c>
      <c r="P35" s="109">
        <f t="shared" ca="1" si="2"/>
        <v>45684.654240000003</v>
      </c>
      <c r="Q35" s="108" t="b">
        <v>0</v>
      </c>
      <c r="R35" s="109" t="str">
        <f t="shared" ca="1" si="3"/>
        <v/>
      </c>
      <c r="S35" s="108" t="b">
        <v>0</v>
      </c>
      <c r="T35" s="109" t="str">
        <f t="shared" ca="1" si="4"/>
        <v/>
      </c>
      <c r="U35" s="108" t="b">
        <v>1</v>
      </c>
      <c r="V35" s="109">
        <f t="shared" ca="1" si="5"/>
        <v>45684.65425</v>
      </c>
      <c r="W35" s="161" t="s">
        <v>29</v>
      </c>
      <c r="X35" s="110" t="b">
        <v>1</v>
      </c>
      <c r="Y35" s="162">
        <f t="shared" ca="1" si="6"/>
        <v>45684.674760000002</v>
      </c>
      <c r="Z35" s="163">
        <f t="shared" ca="1" si="7"/>
        <v>45684.630299999997</v>
      </c>
      <c r="AA35" s="163">
        <f t="shared" ca="1" si="8"/>
        <v>45684.674760000002</v>
      </c>
      <c r="AB35" s="164">
        <f t="shared" ca="1" si="9"/>
        <v>4.4458425920000003E-2</v>
      </c>
      <c r="AC35" s="145"/>
      <c r="AD35" s="182" t="s">
        <v>65</v>
      </c>
      <c r="AE35" s="182">
        <v>16</v>
      </c>
      <c r="AF35" s="182">
        <v>16</v>
      </c>
      <c r="AG35" s="182">
        <v>32</v>
      </c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</row>
    <row r="36" spans="1:43" ht="30" customHeight="1" x14ac:dyDescent="0.45">
      <c r="A36" s="157"/>
      <c r="B36" s="158"/>
      <c r="C36" s="158"/>
      <c r="D36" s="158"/>
      <c r="E36" s="158"/>
      <c r="F36" s="158">
        <v>1</v>
      </c>
      <c r="G36" s="158"/>
      <c r="H36" s="169" t="s">
        <v>488</v>
      </c>
      <c r="I36" s="211"/>
      <c r="J36" s="160"/>
      <c r="K36" s="108" t="b">
        <v>1</v>
      </c>
      <c r="L36" s="109">
        <f t="shared" ca="1" si="0"/>
        <v>45684.631150000001</v>
      </c>
      <c r="M36" s="108" t="b">
        <v>0</v>
      </c>
      <c r="N36" s="109" t="str">
        <f t="shared" ca="1" si="1"/>
        <v/>
      </c>
      <c r="O36" s="108" t="b">
        <v>0</v>
      </c>
      <c r="P36" s="109" t="str">
        <f t="shared" ca="1" si="2"/>
        <v/>
      </c>
      <c r="Q36" s="108" t="b">
        <v>0</v>
      </c>
      <c r="R36" s="109" t="str">
        <f t="shared" ca="1" si="3"/>
        <v/>
      </c>
      <c r="S36" s="108" t="b">
        <v>0</v>
      </c>
      <c r="T36" s="109" t="str">
        <f t="shared" ca="1" si="4"/>
        <v/>
      </c>
      <c r="U36" s="108" t="b">
        <v>0</v>
      </c>
      <c r="V36" s="109" t="str">
        <f t="shared" ca="1" si="5"/>
        <v/>
      </c>
      <c r="W36" s="161"/>
      <c r="X36" s="110" t="b">
        <v>1</v>
      </c>
      <c r="Y36" s="162">
        <f t="shared" ca="1" si="6"/>
        <v>45684.632870000001</v>
      </c>
      <c r="Z36" s="163">
        <f t="shared" ca="1" si="7"/>
        <v>45684.631150000001</v>
      </c>
      <c r="AA36" s="163">
        <f t="shared" ca="1" si="8"/>
        <v>45684.632870000001</v>
      </c>
      <c r="AB36" s="164">
        <f t="shared" ca="1" si="9"/>
        <v>1.716932864E-3</v>
      </c>
      <c r="AC36" s="145"/>
      <c r="AD36" s="181" t="s">
        <v>66</v>
      </c>
      <c r="AE36" s="181">
        <v>24</v>
      </c>
      <c r="AF36" s="181">
        <v>24</v>
      </c>
      <c r="AG36" s="181">
        <v>48</v>
      </c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</row>
    <row r="37" spans="1:43" ht="30" customHeight="1" x14ac:dyDescent="0.45">
      <c r="A37" s="157"/>
      <c r="B37" s="158">
        <v>1</v>
      </c>
      <c r="C37" s="158"/>
      <c r="D37" s="158"/>
      <c r="E37" s="158"/>
      <c r="F37" s="158"/>
      <c r="G37" s="158"/>
      <c r="H37" s="189" t="s">
        <v>489</v>
      </c>
      <c r="I37" s="211"/>
      <c r="J37" s="160"/>
      <c r="K37" s="108" t="b">
        <v>1</v>
      </c>
      <c r="L37" s="109">
        <f t="shared" ca="1" si="0"/>
        <v>45684.634639999997</v>
      </c>
      <c r="M37" s="108" t="b">
        <v>1</v>
      </c>
      <c r="N37" s="109">
        <f t="shared" ca="1" si="1"/>
        <v>45684.635770000001</v>
      </c>
      <c r="O37" s="108" t="b">
        <v>1</v>
      </c>
      <c r="P37" s="109">
        <f t="shared" ca="1" si="2"/>
        <v>45684.646200000003</v>
      </c>
      <c r="Q37" s="108" t="b">
        <v>0</v>
      </c>
      <c r="R37" s="109" t="str">
        <f t="shared" ca="1" si="3"/>
        <v/>
      </c>
      <c r="S37" s="108" t="b">
        <v>0</v>
      </c>
      <c r="T37" s="109" t="str">
        <f t="shared" ca="1" si="4"/>
        <v/>
      </c>
      <c r="U37" s="108" t="b">
        <v>1</v>
      </c>
      <c r="V37" s="109">
        <f t="shared" ca="1" si="5"/>
        <v>45684.646220000002</v>
      </c>
      <c r="W37" s="161" t="s">
        <v>34</v>
      </c>
      <c r="X37" s="110" t="b">
        <v>1</v>
      </c>
      <c r="Y37" s="162">
        <f t="shared" ca="1" si="6"/>
        <v>45684.663180000003</v>
      </c>
      <c r="Z37" s="163">
        <f t="shared" ca="1" si="7"/>
        <v>45684.634639999997</v>
      </c>
      <c r="AA37" s="163">
        <f t="shared" ca="1" si="8"/>
        <v>45684.663180000003</v>
      </c>
      <c r="AB37" s="164">
        <f t="shared" ca="1" si="9"/>
        <v>2.8537615740000001E-2</v>
      </c>
      <c r="AC37" s="145"/>
      <c r="AD37" s="181" t="s">
        <v>67</v>
      </c>
      <c r="AE37" s="181">
        <v>32</v>
      </c>
      <c r="AF37" s="181">
        <v>32</v>
      </c>
      <c r="AG37" s="181">
        <v>64</v>
      </c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</row>
    <row r="38" spans="1:43" ht="30" customHeight="1" x14ac:dyDescent="0.45">
      <c r="A38" s="157"/>
      <c r="B38" s="158"/>
      <c r="C38" s="158">
        <v>1</v>
      </c>
      <c r="D38" s="158"/>
      <c r="E38" s="158"/>
      <c r="F38" s="158"/>
      <c r="G38" s="158"/>
      <c r="H38" s="117" t="s">
        <v>490</v>
      </c>
      <c r="I38" s="211"/>
      <c r="J38" s="160"/>
      <c r="K38" s="108" t="b">
        <v>1</v>
      </c>
      <c r="L38" s="109">
        <f t="shared" ca="1" si="0"/>
        <v>45684.637640000001</v>
      </c>
      <c r="M38" s="108" t="b">
        <v>1</v>
      </c>
      <c r="N38" s="109">
        <f t="shared" ca="1" si="1"/>
        <v>45684.637799999997</v>
      </c>
      <c r="O38" s="108" t="b">
        <v>1</v>
      </c>
      <c r="P38" s="109">
        <f t="shared" ca="1" si="2"/>
        <v>45684.662380000002</v>
      </c>
      <c r="Q38" s="108" t="b">
        <v>0</v>
      </c>
      <c r="R38" s="109" t="str">
        <f t="shared" ca="1" si="3"/>
        <v/>
      </c>
      <c r="S38" s="108" t="b">
        <v>0</v>
      </c>
      <c r="T38" s="109" t="str">
        <f t="shared" ca="1" si="4"/>
        <v/>
      </c>
      <c r="U38" s="108" t="b">
        <v>1</v>
      </c>
      <c r="V38" s="109">
        <f t="shared" ca="1" si="5"/>
        <v>45684.662389999998</v>
      </c>
      <c r="W38" s="161" t="s">
        <v>37</v>
      </c>
      <c r="X38" s="110" t="b">
        <v>1</v>
      </c>
      <c r="Y38" s="162">
        <f t="shared" ca="1" si="6"/>
        <v>45684.679819999998</v>
      </c>
      <c r="Z38" s="163">
        <f t="shared" ca="1" si="7"/>
        <v>45684.637640000001</v>
      </c>
      <c r="AA38" s="163">
        <f t="shared" ca="1" si="8"/>
        <v>45684.679819999998</v>
      </c>
      <c r="AB38" s="164">
        <f t="shared" ca="1" si="9"/>
        <v>4.2174027779999998E-2</v>
      </c>
      <c r="AC38" s="145"/>
      <c r="AD38" s="181" t="s">
        <v>68</v>
      </c>
      <c r="AE38" s="181">
        <v>40</v>
      </c>
      <c r="AF38" s="183">
        <v>40</v>
      </c>
      <c r="AG38" s="183">
        <v>80</v>
      </c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</row>
    <row r="39" spans="1:43" ht="30" customHeight="1" x14ac:dyDescent="0.45">
      <c r="A39" s="157"/>
      <c r="B39" s="158"/>
      <c r="C39" s="158"/>
      <c r="D39" s="158">
        <v>1</v>
      </c>
      <c r="E39" s="158"/>
      <c r="F39" s="158"/>
      <c r="G39" s="158"/>
      <c r="H39" s="117" t="s">
        <v>491</v>
      </c>
      <c r="I39" s="211"/>
      <c r="J39" s="160"/>
      <c r="K39" s="108" t="b">
        <v>1</v>
      </c>
      <c r="L39" s="109">
        <f t="shared" ca="1" si="0"/>
        <v>45684.639470000002</v>
      </c>
      <c r="M39" s="108" t="b">
        <v>1</v>
      </c>
      <c r="N39" s="109">
        <f t="shared" ca="1" si="1"/>
        <v>45684.639730000003</v>
      </c>
      <c r="O39" s="108" t="b">
        <v>1</v>
      </c>
      <c r="P39" s="109">
        <f t="shared" ca="1" si="2"/>
        <v>45684.662989999997</v>
      </c>
      <c r="Q39" s="108" t="b">
        <v>0</v>
      </c>
      <c r="R39" s="109" t="str">
        <f t="shared" ca="1" si="3"/>
        <v/>
      </c>
      <c r="S39" s="108" t="b">
        <v>0</v>
      </c>
      <c r="T39" s="109" t="str">
        <f t="shared" ca="1" si="4"/>
        <v/>
      </c>
      <c r="U39" s="108" t="b">
        <v>1</v>
      </c>
      <c r="V39" s="109">
        <f t="shared" ca="1" si="5"/>
        <v>45684.668870000001</v>
      </c>
      <c r="W39" s="161" t="s">
        <v>34</v>
      </c>
      <c r="X39" s="110" t="b">
        <v>1</v>
      </c>
      <c r="Y39" s="162">
        <f t="shared" ca="1" si="6"/>
        <v>45684.681149999997</v>
      </c>
      <c r="Z39" s="163">
        <f t="shared" ca="1" si="7"/>
        <v>45684.639470000002</v>
      </c>
      <c r="AA39" s="163">
        <f t="shared" ca="1" si="8"/>
        <v>45684.681149999997</v>
      </c>
      <c r="AB39" s="164">
        <f t="shared" ca="1" si="9"/>
        <v>4.167553241E-2</v>
      </c>
      <c r="AC39" s="145"/>
      <c r="AD39" s="181" t="s">
        <v>69</v>
      </c>
      <c r="AE39" s="181">
        <v>48</v>
      </c>
      <c r="AF39" s="183">
        <v>48</v>
      </c>
      <c r="AG39" s="183">
        <v>96</v>
      </c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</row>
    <row r="40" spans="1:43" ht="30" customHeight="1" x14ac:dyDescent="0.35">
      <c r="A40" s="157"/>
      <c r="B40" s="158"/>
      <c r="C40" s="158"/>
      <c r="D40" s="158"/>
      <c r="E40" s="158">
        <v>1</v>
      </c>
      <c r="F40" s="158">
        <v>2</v>
      </c>
      <c r="G40" s="158"/>
      <c r="H40" s="117" t="s">
        <v>492</v>
      </c>
      <c r="I40" s="211"/>
      <c r="J40" s="160" t="s">
        <v>92</v>
      </c>
      <c r="K40" s="108" t="b">
        <v>1</v>
      </c>
      <c r="L40" s="109">
        <f t="shared" ca="1" si="0"/>
        <v>45684.65567</v>
      </c>
      <c r="M40" s="108" t="b">
        <v>0</v>
      </c>
      <c r="N40" s="109" t="str">
        <f t="shared" ca="1" si="1"/>
        <v/>
      </c>
      <c r="O40" s="108" t="b">
        <v>0</v>
      </c>
      <c r="P40" s="109" t="str">
        <f t="shared" ca="1" si="2"/>
        <v/>
      </c>
      <c r="Q40" s="108" t="b">
        <v>0</v>
      </c>
      <c r="R40" s="109" t="str">
        <f t="shared" ca="1" si="3"/>
        <v/>
      </c>
      <c r="S40" s="108" t="b">
        <v>0</v>
      </c>
      <c r="T40" s="109" t="str">
        <f t="shared" ca="1" si="4"/>
        <v/>
      </c>
      <c r="U40" s="108" t="b">
        <v>1</v>
      </c>
      <c r="V40" s="109">
        <f t="shared" ca="1" si="5"/>
        <v>45684.656110000004</v>
      </c>
      <c r="W40" s="161" t="s">
        <v>37</v>
      </c>
      <c r="X40" s="110" t="b">
        <v>1</v>
      </c>
      <c r="Y40" s="162">
        <f t="shared" ca="1" si="6"/>
        <v>45684.679830000001</v>
      </c>
      <c r="Z40" s="163">
        <f t="shared" ca="1" si="7"/>
        <v>45684.65567</v>
      </c>
      <c r="AA40" s="163">
        <f t="shared" ca="1" si="8"/>
        <v>45684.679830000001</v>
      </c>
      <c r="AB40" s="164">
        <f t="shared" ca="1" si="9"/>
        <v>2.4162141210000002E-2</v>
      </c>
      <c r="AC40" s="145"/>
      <c r="AD40" s="145"/>
      <c r="AE40" s="145"/>
      <c r="AF40" s="138"/>
      <c r="AG40" s="145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</row>
    <row r="41" spans="1:43" ht="15.5" x14ac:dyDescent="0.35">
      <c r="A41" s="185"/>
      <c r="B41" s="107"/>
      <c r="C41" s="107"/>
      <c r="D41" s="107"/>
      <c r="E41" s="107"/>
      <c r="F41" s="107"/>
      <c r="G41" s="107"/>
      <c r="H41" s="107"/>
      <c r="I41" s="218"/>
      <c r="J41" s="185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38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</row>
    <row r="42" spans="1:43" ht="15.5" x14ac:dyDescent="0.35">
      <c r="A42" s="185"/>
      <c r="B42" s="107"/>
      <c r="C42" s="107"/>
      <c r="D42" s="107"/>
      <c r="E42" s="107"/>
      <c r="F42" s="107"/>
      <c r="G42" s="107"/>
      <c r="H42" s="107"/>
      <c r="I42" s="218"/>
      <c r="J42" s="185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38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</row>
    <row r="43" spans="1:43" ht="15.5" x14ac:dyDescent="0.35">
      <c r="A43" s="185"/>
      <c r="B43" s="107"/>
      <c r="C43" s="107"/>
      <c r="D43" s="107"/>
      <c r="E43" s="107"/>
      <c r="F43" s="107"/>
      <c r="G43" s="107"/>
      <c r="H43" s="107"/>
      <c r="I43" s="218"/>
      <c r="J43" s="185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38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</row>
    <row r="44" spans="1:43" ht="15.5" x14ac:dyDescent="0.35">
      <c r="A44" s="185"/>
      <c r="B44" s="107"/>
      <c r="C44" s="107"/>
      <c r="D44" s="107"/>
      <c r="E44" s="107"/>
      <c r="F44" s="107"/>
      <c r="G44" s="107"/>
      <c r="H44" s="107"/>
      <c r="I44" s="218"/>
      <c r="J44" s="185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38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</row>
    <row r="45" spans="1:43" ht="15.5" x14ac:dyDescent="0.35">
      <c r="A45" s="185"/>
      <c r="B45" s="107"/>
      <c r="C45" s="107"/>
      <c r="D45" s="107"/>
      <c r="E45" s="107"/>
      <c r="F45" s="107"/>
      <c r="G45" s="107"/>
      <c r="H45" s="107"/>
      <c r="I45" s="218"/>
      <c r="J45" s="185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38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</row>
    <row r="46" spans="1:43" ht="15.5" x14ac:dyDescent="0.35">
      <c r="A46" s="185"/>
      <c r="B46" s="107"/>
      <c r="C46" s="107"/>
      <c r="D46" s="107"/>
      <c r="E46" s="107"/>
      <c r="F46" s="107"/>
      <c r="G46" s="107"/>
      <c r="H46" s="107"/>
      <c r="I46" s="218"/>
      <c r="J46" s="185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38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</row>
    <row r="47" spans="1:43" ht="15.5" x14ac:dyDescent="0.35">
      <c r="A47" s="185"/>
      <c r="B47" s="107"/>
      <c r="C47" s="107"/>
      <c r="D47" s="107"/>
      <c r="E47" s="107"/>
      <c r="F47" s="107"/>
      <c r="G47" s="107"/>
      <c r="H47" s="107"/>
      <c r="I47" s="218"/>
      <c r="J47" s="185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38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</row>
    <row r="48" spans="1:43" ht="15.5" x14ac:dyDescent="0.35">
      <c r="A48" s="185"/>
      <c r="B48" s="107"/>
      <c r="C48" s="107"/>
      <c r="D48" s="107"/>
      <c r="E48" s="107"/>
      <c r="F48" s="107"/>
      <c r="G48" s="107"/>
      <c r="H48" s="107"/>
      <c r="I48" s="218"/>
      <c r="J48" s="185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38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</row>
    <row r="49" spans="1:43" ht="15.5" x14ac:dyDescent="0.35">
      <c r="A49" s="185"/>
      <c r="B49" s="107"/>
      <c r="C49" s="107"/>
      <c r="D49" s="107"/>
      <c r="E49" s="107"/>
      <c r="F49" s="107"/>
      <c r="G49" s="107"/>
      <c r="H49" s="107"/>
      <c r="I49" s="218"/>
      <c r="J49" s="185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38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</row>
    <row r="50" spans="1:43" ht="15.5" x14ac:dyDescent="0.35">
      <c r="A50" s="185"/>
      <c r="B50" s="107"/>
      <c r="C50" s="107"/>
      <c r="D50" s="107"/>
      <c r="E50" s="107"/>
      <c r="F50" s="107"/>
      <c r="G50" s="107"/>
      <c r="H50" s="107"/>
      <c r="I50" s="218"/>
      <c r="J50" s="185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38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</row>
    <row r="51" spans="1:43" ht="15.5" x14ac:dyDescent="0.35">
      <c r="A51" s="185"/>
      <c r="B51" s="107"/>
      <c r="C51" s="107"/>
      <c r="D51" s="107"/>
      <c r="E51" s="107"/>
      <c r="F51" s="107"/>
      <c r="G51" s="107"/>
      <c r="H51" s="107"/>
      <c r="I51" s="218"/>
      <c r="J51" s="185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38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</row>
    <row r="52" spans="1:43" ht="15.5" x14ac:dyDescent="0.35">
      <c r="A52" s="185"/>
      <c r="B52" s="107"/>
      <c r="C52" s="107"/>
      <c r="D52" s="107"/>
      <c r="E52" s="107"/>
      <c r="F52" s="107"/>
      <c r="G52" s="107"/>
      <c r="H52" s="107"/>
      <c r="I52" s="218"/>
      <c r="J52" s="185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38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</row>
    <row r="53" spans="1:43" ht="15.5" x14ac:dyDescent="0.35">
      <c r="A53" s="185"/>
      <c r="B53" s="107"/>
      <c r="C53" s="107"/>
      <c r="D53" s="107"/>
      <c r="E53" s="107"/>
      <c r="F53" s="107"/>
      <c r="G53" s="107"/>
      <c r="H53" s="107"/>
      <c r="I53" s="218"/>
      <c r="J53" s="185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38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</row>
    <row r="54" spans="1:43" ht="15.5" x14ac:dyDescent="0.35">
      <c r="A54" s="185"/>
      <c r="B54" s="107"/>
      <c r="C54" s="107"/>
      <c r="D54" s="107"/>
      <c r="E54" s="107"/>
      <c r="F54" s="107"/>
      <c r="G54" s="107"/>
      <c r="H54" s="107"/>
      <c r="I54" s="218"/>
      <c r="J54" s="185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38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</row>
    <row r="55" spans="1:43" ht="15.5" x14ac:dyDescent="0.35">
      <c r="A55" s="185"/>
      <c r="B55" s="107"/>
      <c r="C55" s="107"/>
      <c r="D55" s="107"/>
      <c r="E55" s="107"/>
      <c r="F55" s="107"/>
      <c r="G55" s="107"/>
      <c r="H55" s="107"/>
      <c r="I55" s="218"/>
      <c r="J55" s="185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38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</row>
    <row r="56" spans="1:43" ht="15.5" x14ac:dyDescent="0.35">
      <c r="A56" s="185"/>
      <c r="B56" s="107"/>
      <c r="C56" s="107"/>
      <c r="D56" s="107"/>
      <c r="E56" s="107"/>
      <c r="F56" s="107"/>
      <c r="G56" s="107"/>
      <c r="H56" s="107"/>
      <c r="I56" s="218"/>
      <c r="J56" s="185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38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</row>
    <row r="57" spans="1:43" ht="15.5" x14ac:dyDescent="0.35">
      <c r="A57" s="185"/>
      <c r="B57" s="107"/>
      <c r="C57" s="107"/>
      <c r="D57" s="107"/>
      <c r="E57" s="107"/>
      <c r="F57" s="107"/>
      <c r="G57" s="107"/>
      <c r="H57" s="107"/>
      <c r="I57" s="218"/>
      <c r="J57" s="185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38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</row>
    <row r="58" spans="1:43" ht="15.5" x14ac:dyDescent="0.35">
      <c r="A58" s="185"/>
      <c r="B58" s="107"/>
      <c r="C58" s="107"/>
      <c r="D58" s="107"/>
      <c r="E58" s="107"/>
      <c r="F58" s="107"/>
      <c r="G58" s="107"/>
      <c r="H58" s="107"/>
      <c r="I58" s="218"/>
      <c r="J58" s="185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38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</row>
    <row r="59" spans="1:43" ht="15.5" x14ac:dyDescent="0.35">
      <c r="A59" s="185"/>
      <c r="B59" s="107"/>
      <c r="C59" s="107"/>
      <c r="D59" s="107"/>
      <c r="E59" s="107"/>
      <c r="F59" s="107"/>
      <c r="G59" s="107"/>
      <c r="H59" s="107"/>
      <c r="I59" s="218"/>
      <c r="J59" s="185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38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</row>
    <row r="60" spans="1:43" ht="15.5" x14ac:dyDescent="0.35">
      <c r="A60" s="185"/>
      <c r="B60" s="107"/>
      <c r="C60" s="107"/>
      <c r="D60" s="107"/>
      <c r="E60" s="107"/>
      <c r="F60" s="107"/>
      <c r="G60" s="107"/>
      <c r="H60" s="107"/>
      <c r="I60" s="218"/>
      <c r="J60" s="185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38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</row>
    <row r="61" spans="1:43" ht="15.5" x14ac:dyDescent="0.35">
      <c r="A61" s="185"/>
      <c r="B61" s="107"/>
      <c r="C61" s="107"/>
      <c r="D61" s="107"/>
      <c r="E61" s="107"/>
      <c r="F61" s="107"/>
      <c r="G61" s="107"/>
      <c r="H61" s="107"/>
      <c r="I61" s="218"/>
      <c r="J61" s="185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38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</row>
    <row r="62" spans="1:43" ht="15.5" x14ac:dyDescent="0.35">
      <c r="A62" s="185"/>
      <c r="B62" s="107"/>
      <c r="C62" s="107"/>
      <c r="D62" s="107"/>
      <c r="E62" s="107"/>
      <c r="F62" s="107"/>
      <c r="G62" s="107"/>
      <c r="H62" s="107"/>
      <c r="I62" s="218"/>
      <c r="J62" s="185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38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</row>
    <row r="63" spans="1:43" ht="15.5" x14ac:dyDescent="0.35">
      <c r="A63" s="185"/>
      <c r="B63" s="107"/>
      <c r="C63" s="107"/>
      <c r="D63" s="107"/>
      <c r="E63" s="107"/>
      <c r="F63" s="107"/>
      <c r="G63" s="107"/>
      <c r="H63" s="107"/>
      <c r="I63" s="218"/>
      <c r="J63" s="185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38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</row>
    <row r="64" spans="1:43" ht="15.5" x14ac:dyDescent="0.35">
      <c r="A64" s="185"/>
      <c r="B64" s="107"/>
      <c r="C64" s="107"/>
      <c r="D64" s="107"/>
      <c r="E64" s="107"/>
      <c r="F64" s="107"/>
      <c r="G64" s="107"/>
      <c r="H64" s="107"/>
      <c r="I64" s="218"/>
      <c r="J64" s="185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38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</row>
    <row r="65" spans="1:43" ht="15.5" x14ac:dyDescent="0.35">
      <c r="A65" s="185"/>
      <c r="B65" s="107"/>
      <c r="C65" s="107"/>
      <c r="D65" s="107"/>
      <c r="E65" s="107"/>
      <c r="F65" s="107"/>
      <c r="G65" s="107"/>
      <c r="H65" s="107"/>
      <c r="I65" s="218"/>
      <c r="J65" s="185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38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</row>
    <row r="66" spans="1:43" ht="15.5" x14ac:dyDescent="0.35">
      <c r="A66" s="185"/>
      <c r="B66" s="107"/>
      <c r="C66" s="107"/>
      <c r="D66" s="107"/>
      <c r="E66" s="107"/>
      <c r="F66" s="107"/>
      <c r="G66" s="107"/>
      <c r="H66" s="107"/>
      <c r="I66" s="218"/>
      <c r="J66" s="185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38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</row>
    <row r="67" spans="1:43" ht="15.5" x14ac:dyDescent="0.35">
      <c r="A67" s="185"/>
      <c r="B67" s="107"/>
      <c r="C67" s="107"/>
      <c r="D67" s="107"/>
      <c r="E67" s="107"/>
      <c r="F67" s="107"/>
      <c r="G67" s="107"/>
      <c r="H67" s="107"/>
      <c r="I67" s="218"/>
      <c r="J67" s="185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38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</row>
    <row r="68" spans="1:43" ht="15.5" x14ac:dyDescent="0.35">
      <c r="A68" s="185"/>
      <c r="B68" s="107"/>
      <c r="C68" s="107"/>
      <c r="D68" s="107"/>
      <c r="E68" s="107"/>
      <c r="F68" s="107"/>
      <c r="G68" s="107"/>
      <c r="H68" s="107"/>
      <c r="I68" s="218"/>
      <c r="J68" s="185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38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</row>
    <row r="69" spans="1:43" ht="15.5" x14ac:dyDescent="0.35">
      <c r="A69" s="185"/>
      <c r="B69" s="107"/>
      <c r="C69" s="107"/>
      <c r="D69" s="107"/>
      <c r="E69" s="107"/>
      <c r="F69" s="107"/>
      <c r="G69" s="107"/>
      <c r="H69" s="107"/>
      <c r="I69" s="218"/>
      <c r="J69" s="185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38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</row>
    <row r="70" spans="1:43" ht="15.5" x14ac:dyDescent="0.35">
      <c r="A70" s="185"/>
      <c r="B70" s="107"/>
      <c r="C70" s="107"/>
      <c r="D70" s="107"/>
      <c r="E70" s="107"/>
      <c r="F70" s="107"/>
      <c r="G70" s="107"/>
      <c r="H70" s="107"/>
      <c r="I70" s="218"/>
      <c r="J70" s="185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38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</row>
    <row r="71" spans="1:43" ht="15.5" x14ac:dyDescent="0.35">
      <c r="A71" s="185"/>
      <c r="B71" s="107"/>
      <c r="C71" s="107"/>
      <c r="D71" s="107"/>
      <c r="E71" s="107"/>
      <c r="F71" s="107"/>
      <c r="G71" s="107"/>
      <c r="H71" s="107"/>
      <c r="I71" s="218"/>
      <c r="J71" s="185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38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</row>
    <row r="72" spans="1:43" ht="15.5" x14ac:dyDescent="0.35">
      <c r="A72" s="185"/>
      <c r="B72" s="107"/>
      <c r="C72" s="107"/>
      <c r="D72" s="107"/>
      <c r="E72" s="107"/>
      <c r="F72" s="107"/>
      <c r="G72" s="107"/>
      <c r="H72" s="107"/>
      <c r="I72" s="218"/>
      <c r="J72" s="185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38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</row>
    <row r="73" spans="1:43" ht="15.5" x14ac:dyDescent="0.35">
      <c r="A73" s="185"/>
      <c r="B73" s="107"/>
      <c r="C73" s="107"/>
      <c r="D73" s="107"/>
      <c r="E73" s="107"/>
      <c r="F73" s="107"/>
      <c r="G73" s="107"/>
      <c r="H73" s="107"/>
      <c r="I73" s="218"/>
      <c r="J73" s="185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38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</row>
    <row r="74" spans="1:43" ht="15.5" x14ac:dyDescent="0.35">
      <c r="A74" s="185"/>
      <c r="B74" s="107"/>
      <c r="C74" s="107"/>
      <c r="D74" s="107"/>
      <c r="E74" s="107"/>
      <c r="F74" s="107"/>
      <c r="G74" s="107"/>
      <c r="H74" s="107"/>
      <c r="I74" s="218"/>
      <c r="J74" s="185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38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</row>
    <row r="75" spans="1:43" ht="15.5" x14ac:dyDescent="0.35">
      <c r="A75" s="185"/>
      <c r="B75" s="107"/>
      <c r="C75" s="107"/>
      <c r="D75" s="107"/>
      <c r="E75" s="107"/>
      <c r="F75" s="107"/>
      <c r="G75" s="107"/>
      <c r="H75" s="107"/>
      <c r="I75" s="218"/>
      <c r="J75" s="185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38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</row>
    <row r="76" spans="1:43" ht="15.5" x14ac:dyDescent="0.35">
      <c r="A76" s="185"/>
      <c r="B76" s="107"/>
      <c r="C76" s="107"/>
      <c r="D76" s="107"/>
      <c r="E76" s="107"/>
      <c r="F76" s="107"/>
      <c r="G76" s="107"/>
      <c r="H76" s="107"/>
      <c r="I76" s="218"/>
      <c r="J76" s="185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38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</row>
    <row r="77" spans="1:43" ht="15.5" x14ac:dyDescent="0.35">
      <c r="A77" s="185"/>
      <c r="B77" s="107"/>
      <c r="C77" s="107"/>
      <c r="D77" s="107"/>
      <c r="E77" s="107"/>
      <c r="F77" s="107"/>
      <c r="G77" s="107"/>
      <c r="H77" s="107"/>
      <c r="I77" s="218"/>
      <c r="J77" s="185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38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</row>
    <row r="78" spans="1:43" ht="15.5" x14ac:dyDescent="0.35">
      <c r="A78" s="185"/>
      <c r="B78" s="107"/>
      <c r="C78" s="107"/>
      <c r="D78" s="107"/>
      <c r="E78" s="107"/>
      <c r="F78" s="107"/>
      <c r="G78" s="107"/>
      <c r="H78" s="107"/>
      <c r="I78" s="218"/>
      <c r="J78" s="185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38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</row>
    <row r="79" spans="1:43" ht="15.5" x14ac:dyDescent="0.35">
      <c r="A79" s="185"/>
      <c r="B79" s="107"/>
      <c r="C79" s="107"/>
      <c r="D79" s="107"/>
      <c r="E79" s="107"/>
      <c r="F79" s="107"/>
      <c r="G79" s="107"/>
      <c r="H79" s="107"/>
      <c r="I79" s="218"/>
      <c r="J79" s="185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38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</row>
    <row r="80" spans="1:43" ht="15.5" x14ac:dyDescent="0.35">
      <c r="A80" s="185"/>
      <c r="B80" s="107"/>
      <c r="C80" s="107"/>
      <c r="D80" s="107"/>
      <c r="E80" s="107"/>
      <c r="F80" s="107"/>
      <c r="G80" s="107"/>
      <c r="H80" s="107"/>
      <c r="I80" s="218"/>
      <c r="J80" s="185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38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</row>
    <row r="81" spans="1:43" ht="15.5" x14ac:dyDescent="0.35">
      <c r="A81" s="185"/>
      <c r="B81" s="107"/>
      <c r="C81" s="107"/>
      <c r="D81" s="107"/>
      <c r="E81" s="107"/>
      <c r="F81" s="107"/>
      <c r="G81" s="107"/>
      <c r="H81" s="107"/>
      <c r="I81" s="218"/>
      <c r="J81" s="185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38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</row>
    <row r="82" spans="1:43" ht="15.5" x14ac:dyDescent="0.35">
      <c r="A82" s="185"/>
      <c r="B82" s="107"/>
      <c r="C82" s="107"/>
      <c r="D82" s="107"/>
      <c r="E82" s="107"/>
      <c r="F82" s="107"/>
      <c r="G82" s="107"/>
      <c r="H82" s="107"/>
      <c r="I82" s="218"/>
      <c r="J82" s="185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38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</row>
    <row r="83" spans="1:43" ht="15.5" x14ac:dyDescent="0.35">
      <c r="A83" s="185"/>
      <c r="B83" s="107"/>
      <c r="C83" s="107"/>
      <c r="D83" s="107"/>
      <c r="E83" s="107"/>
      <c r="F83" s="107"/>
      <c r="G83" s="107"/>
      <c r="H83" s="107"/>
      <c r="I83" s="218"/>
      <c r="J83" s="185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38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</row>
    <row r="84" spans="1:43" ht="15.5" x14ac:dyDescent="0.35">
      <c r="A84" s="185"/>
      <c r="B84" s="107"/>
      <c r="C84" s="107"/>
      <c r="D84" s="107"/>
      <c r="E84" s="107"/>
      <c r="F84" s="107"/>
      <c r="G84" s="107"/>
      <c r="H84" s="107"/>
      <c r="I84" s="218"/>
      <c r="J84" s="185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38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</row>
    <row r="85" spans="1:43" ht="15.5" x14ac:dyDescent="0.35">
      <c r="A85" s="185"/>
      <c r="B85" s="107"/>
      <c r="C85" s="107"/>
      <c r="D85" s="107"/>
      <c r="E85" s="107"/>
      <c r="F85" s="107"/>
      <c r="G85" s="107"/>
      <c r="H85" s="107"/>
      <c r="I85" s="218"/>
      <c r="J85" s="185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38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5.5" x14ac:dyDescent="0.35">
      <c r="A86" s="185"/>
      <c r="B86" s="107"/>
      <c r="C86" s="107"/>
      <c r="D86" s="107"/>
      <c r="E86" s="107"/>
      <c r="F86" s="107"/>
      <c r="G86" s="107"/>
      <c r="H86" s="107"/>
      <c r="I86" s="218"/>
      <c r="J86" s="185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38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5.5" x14ac:dyDescent="0.35">
      <c r="A87" s="185"/>
      <c r="B87" s="107"/>
      <c r="C87" s="107"/>
      <c r="D87" s="107"/>
      <c r="E87" s="107"/>
      <c r="F87" s="107"/>
      <c r="G87" s="107"/>
      <c r="H87" s="107"/>
      <c r="I87" s="218"/>
      <c r="J87" s="185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38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5" x14ac:dyDescent="0.35">
      <c r="A88" s="185"/>
      <c r="B88" s="107"/>
      <c r="C88" s="107"/>
      <c r="D88" s="107"/>
      <c r="E88" s="107"/>
      <c r="F88" s="107"/>
      <c r="G88" s="107"/>
      <c r="H88" s="107"/>
      <c r="I88" s="218"/>
      <c r="J88" s="185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38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</row>
    <row r="89" spans="1:43" ht="15.5" x14ac:dyDescent="0.35">
      <c r="A89" s="185"/>
      <c r="B89" s="107"/>
      <c r="C89" s="107"/>
      <c r="D89" s="107"/>
      <c r="E89" s="107"/>
      <c r="F89" s="107"/>
      <c r="G89" s="107"/>
      <c r="H89" s="107"/>
      <c r="I89" s="218"/>
      <c r="J89" s="185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38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</row>
    <row r="90" spans="1:43" ht="15.5" x14ac:dyDescent="0.35">
      <c r="A90" s="185"/>
      <c r="B90" s="107"/>
      <c r="C90" s="107"/>
      <c r="D90" s="107"/>
      <c r="E90" s="107"/>
      <c r="F90" s="107"/>
      <c r="G90" s="107"/>
      <c r="H90" s="107"/>
      <c r="I90" s="218"/>
      <c r="J90" s="185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38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</row>
    <row r="91" spans="1:43" ht="15.5" x14ac:dyDescent="0.35">
      <c r="A91" s="185"/>
      <c r="B91" s="107"/>
      <c r="C91" s="107"/>
      <c r="D91" s="107"/>
      <c r="E91" s="107"/>
      <c r="F91" s="107"/>
      <c r="G91" s="107"/>
      <c r="H91" s="107"/>
      <c r="I91" s="218"/>
      <c r="J91" s="185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38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</row>
    <row r="92" spans="1:43" ht="15.5" x14ac:dyDescent="0.35">
      <c r="A92" s="185"/>
      <c r="B92" s="107"/>
      <c r="C92" s="107"/>
      <c r="D92" s="107"/>
      <c r="E92" s="107"/>
      <c r="F92" s="107"/>
      <c r="G92" s="107"/>
      <c r="H92" s="107"/>
      <c r="I92" s="218"/>
      <c r="J92" s="185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38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</row>
    <row r="93" spans="1:43" ht="15.5" x14ac:dyDescent="0.35">
      <c r="A93" s="185"/>
      <c r="B93" s="107"/>
      <c r="C93" s="107"/>
      <c r="D93" s="107"/>
      <c r="E93" s="107"/>
      <c r="F93" s="107"/>
      <c r="G93" s="107"/>
      <c r="H93" s="107"/>
      <c r="I93" s="218"/>
      <c r="J93" s="185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38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</row>
    <row r="94" spans="1:43" ht="15.5" x14ac:dyDescent="0.35">
      <c r="A94" s="185"/>
      <c r="B94" s="107"/>
      <c r="C94" s="107"/>
      <c r="D94" s="107"/>
      <c r="E94" s="107"/>
      <c r="F94" s="107"/>
      <c r="G94" s="107"/>
      <c r="H94" s="107"/>
      <c r="I94" s="218"/>
      <c r="J94" s="185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38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</row>
    <row r="95" spans="1:43" ht="15.5" x14ac:dyDescent="0.35">
      <c r="A95" s="185"/>
      <c r="B95" s="107"/>
      <c r="C95" s="107"/>
      <c r="D95" s="107"/>
      <c r="E95" s="107"/>
      <c r="F95" s="107"/>
      <c r="G95" s="107"/>
      <c r="H95" s="107"/>
      <c r="I95" s="218"/>
      <c r="J95" s="185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38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</row>
    <row r="96" spans="1:43" ht="15.5" x14ac:dyDescent="0.35">
      <c r="A96" s="185"/>
      <c r="B96" s="107"/>
      <c r="C96" s="107"/>
      <c r="D96" s="107"/>
      <c r="E96" s="107"/>
      <c r="F96" s="107"/>
      <c r="G96" s="107"/>
      <c r="H96" s="107"/>
      <c r="I96" s="218"/>
      <c r="J96" s="185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38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</row>
    <row r="97" spans="1:43" ht="15.5" x14ac:dyDescent="0.35">
      <c r="A97" s="185"/>
      <c r="B97" s="107"/>
      <c r="C97" s="107"/>
      <c r="D97" s="107"/>
      <c r="E97" s="107"/>
      <c r="F97" s="107"/>
      <c r="G97" s="107"/>
      <c r="H97" s="107"/>
      <c r="I97" s="218"/>
      <c r="J97" s="185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38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</row>
    <row r="98" spans="1:43" ht="15.5" x14ac:dyDescent="0.35">
      <c r="A98" s="185"/>
      <c r="B98" s="107"/>
      <c r="C98" s="107"/>
      <c r="D98" s="107"/>
      <c r="E98" s="107"/>
      <c r="F98" s="107"/>
      <c r="G98" s="107"/>
      <c r="H98" s="107"/>
      <c r="I98" s="218"/>
      <c r="J98" s="185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38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</row>
    <row r="99" spans="1:43" ht="15.5" x14ac:dyDescent="0.35">
      <c r="A99" s="185"/>
      <c r="B99" s="107"/>
      <c r="C99" s="107"/>
      <c r="D99" s="107"/>
      <c r="E99" s="107"/>
      <c r="F99" s="107"/>
      <c r="G99" s="107"/>
      <c r="H99" s="107"/>
      <c r="I99" s="218"/>
      <c r="J99" s="185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38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</row>
    <row r="100" spans="1:43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218"/>
      <c r="J100" s="185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38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</row>
    <row r="101" spans="1:43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218"/>
      <c r="J101" s="185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38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</row>
    <row r="102" spans="1:43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218"/>
      <c r="J102" s="185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38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</row>
    <row r="103" spans="1:43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218"/>
      <c r="J103" s="185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38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</row>
    <row r="104" spans="1:43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218"/>
      <c r="J104" s="185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38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</row>
    <row r="105" spans="1:43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218"/>
      <c r="J105" s="185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38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</row>
    <row r="106" spans="1:43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218"/>
      <c r="J106" s="185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38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</row>
    <row r="107" spans="1:43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218"/>
      <c r="J107" s="185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38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</row>
    <row r="108" spans="1:43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218"/>
      <c r="J108" s="185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38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</row>
    <row r="109" spans="1:43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218"/>
      <c r="J109" s="185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38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</row>
    <row r="110" spans="1:43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218"/>
      <c r="J110" s="185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38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</row>
    <row r="111" spans="1:43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218"/>
      <c r="J111" s="185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38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</row>
    <row r="112" spans="1:43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218"/>
      <c r="J112" s="185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38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</row>
    <row r="113" spans="1:43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218"/>
      <c r="J113" s="185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38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</row>
    <row r="114" spans="1:43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218"/>
      <c r="J114" s="185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38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</row>
    <row r="115" spans="1:43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218"/>
      <c r="J115" s="185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38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</row>
    <row r="116" spans="1:43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218"/>
      <c r="J116" s="185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38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</row>
    <row r="117" spans="1:43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218"/>
      <c r="J117" s="185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38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</row>
    <row r="118" spans="1:43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218"/>
      <c r="J118" s="185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38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</row>
    <row r="119" spans="1:43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218"/>
      <c r="J119" s="185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38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</row>
    <row r="120" spans="1:43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218"/>
      <c r="J120" s="185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38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</row>
    <row r="121" spans="1:43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218"/>
      <c r="J121" s="185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38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</row>
    <row r="122" spans="1:43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218"/>
      <c r="J122" s="185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38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</row>
    <row r="123" spans="1:43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218"/>
      <c r="J123" s="185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38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</row>
    <row r="124" spans="1:43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218"/>
      <c r="J124" s="185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38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</row>
    <row r="125" spans="1:43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218"/>
      <c r="J125" s="185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38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</row>
    <row r="126" spans="1:43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218"/>
      <c r="J126" s="185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38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</row>
    <row r="127" spans="1:43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218"/>
      <c r="J127" s="185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38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</row>
    <row r="128" spans="1:43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218"/>
      <c r="J128" s="185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38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</row>
    <row r="129" spans="1:43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218"/>
      <c r="J129" s="185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38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</row>
    <row r="130" spans="1:43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218"/>
      <c r="J130" s="185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38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</row>
    <row r="131" spans="1:43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218"/>
      <c r="J131" s="185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38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</row>
    <row r="132" spans="1:43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218"/>
      <c r="J132" s="185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38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</row>
    <row r="133" spans="1:43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218"/>
      <c r="J133" s="185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38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</row>
    <row r="134" spans="1:43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218"/>
      <c r="J134" s="185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38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</row>
    <row r="135" spans="1:43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218"/>
      <c r="J135" s="185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38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</row>
    <row r="136" spans="1:43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218"/>
      <c r="J136" s="185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38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</row>
    <row r="137" spans="1:43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218"/>
      <c r="J137" s="185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38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</row>
    <row r="138" spans="1:43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218"/>
      <c r="J138" s="185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38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</row>
    <row r="139" spans="1:43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218"/>
      <c r="J139" s="185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38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</row>
    <row r="140" spans="1:43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218"/>
      <c r="J140" s="185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38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</row>
    <row r="141" spans="1:43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218"/>
      <c r="J141" s="185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38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</row>
    <row r="142" spans="1:43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218"/>
      <c r="J142" s="185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38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</row>
    <row r="143" spans="1:43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218"/>
      <c r="J143" s="185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38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</row>
    <row r="144" spans="1:43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218"/>
      <c r="J144" s="185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38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</row>
    <row r="145" spans="1:43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218"/>
      <c r="J145" s="185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38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</row>
    <row r="146" spans="1:43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218"/>
      <c r="J146" s="185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38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</row>
    <row r="147" spans="1:43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218"/>
      <c r="J147" s="185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38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</row>
    <row r="148" spans="1:43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218"/>
      <c r="J148" s="185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38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</row>
    <row r="149" spans="1:43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218"/>
      <c r="J149" s="185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38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</row>
    <row r="150" spans="1:43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218"/>
      <c r="J150" s="185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38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</row>
    <row r="151" spans="1:43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218"/>
      <c r="J151" s="185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38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</row>
    <row r="152" spans="1:43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218"/>
      <c r="J152" s="185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38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</row>
    <row r="153" spans="1:43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218"/>
      <c r="J153" s="185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38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</row>
    <row r="154" spans="1:43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218"/>
      <c r="J154" s="185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38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</row>
    <row r="155" spans="1:43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218"/>
      <c r="J155" s="185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38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</row>
    <row r="156" spans="1:43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218"/>
      <c r="J156" s="185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38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</row>
    <row r="157" spans="1:43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218"/>
      <c r="J157" s="185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38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</row>
    <row r="158" spans="1:43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218"/>
      <c r="J158" s="185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38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</row>
    <row r="159" spans="1:43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218"/>
      <c r="J159" s="185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38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</row>
    <row r="160" spans="1:43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218"/>
      <c r="J160" s="185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38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</row>
    <row r="161" spans="1:43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218"/>
      <c r="J161" s="185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38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</row>
    <row r="162" spans="1:43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218"/>
      <c r="J162" s="185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38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</row>
    <row r="163" spans="1:43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218"/>
      <c r="J163" s="185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38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</row>
    <row r="164" spans="1:43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218"/>
      <c r="J164" s="185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38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</row>
    <row r="165" spans="1:43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218"/>
      <c r="J165" s="185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38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</row>
    <row r="166" spans="1:43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218"/>
      <c r="J166" s="185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38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</row>
    <row r="167" spans="1:43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218"/>
      <c r="J167" s="185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38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</row>
    <row r="168" spans="1:43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218"/>
      <c r="J168" s="185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38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</row>
    <row r="169" spans="1:43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218"/>
      <c r="J169" s="185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38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</row>
    <row r="170" spans="1:43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218"/>
      <c r="J170" s="185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38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</row>
    <row r="171" spans="1:43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218"/>
      <c r="J171" s="185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38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</row>
    <row r="172" spans="1:43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218"/>
      <c r="J172" s="185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38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</row>
    <row r="173" spans="1:43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218"/>
      <c r="J173" s="185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38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</row>
    <row r="174" spans="1:43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218"/>
      <c r="J174" s="185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38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</row>
    <row r="175" spans="1:43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218"/>
      <c r="J175" s="185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38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</row>
    <row r="176" spans="1:43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218"/>
      <c r="J176" s="185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38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</row>
    <row r="177" spans="1:43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218"/>
      <c r="J177" s="185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38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</row>
    <row r="178" spans="1:43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218"/>
      <c r="J178" s="185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38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</row>
    <row r="179" spans="1:43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218"/>
      <c r="J179" s="185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38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</row>
    <row r="180" spans="1:43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218"/>
      <c r="J180" s="185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38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</row>
    <row r="181" spans="1:43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218"/>
      <c r="J181" s="185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38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</row>
    <row r="182" spans="1:43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218"/>
      <c r="J182" s="185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38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</row>
    <row r="183" spans="1:43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218"/>
      <c r="J183" s="185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38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</row>
    <row r="184" spans="1:43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218"/>
      <c r="J184" s="185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38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</row>
    <row r="185" spans="1:43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218"/>
      <c r="J185" s="185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38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</row>
    <row r="186" spans="1:43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218"/>
      <c r="J186" s="185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38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</row>
    <row r="187" spans="1:43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218"/>
      <c r="J187" s="185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38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</row>
    <row r="188" spans="1:43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218"/>
      <c r="J188" s="185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38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</row>
    <row r="189" spans="1:43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218"/>
      <c r="J189" s="185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38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</row>
    <row r="190" spans="1:43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218"/>
      <c r="J190" s="185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38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</row>
    <row r="191" spans="1:43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218"/>
      <c r="J191" s="185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38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</row>
    <row r="192" spans="1:43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218"/>
      <c r="J192" s="185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38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</row>
    <row r="193" spans="1:43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218"/>
      <c r="J193" s="185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38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</row>
    <row r="194" spans="1:43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218"/>
      <c r="J194" s="185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38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</row>
    <row r="195" spans="1:43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218"/>
      <c r="J195" s="185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38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</row>
    <row r="196" spans="1:43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218"/>
      <c r="J196" s="185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38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</row>
    <row r="197" spans="1:43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218"/>
      <c r="J197" s="185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38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</row>
    <row r="198" spans="1:43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218"/>
      <c r="J198" s="185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38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</row>
    <row r="199" spans="1:43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218"/>
      <c r="J199" s="185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38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</row>
    <row r="200" spans="1:43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218"/>
      <c r="J200" s="185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38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</row>
    <row r="201" spans="1:43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218"/>
      <c r="J201" s="185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38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</row>
    <row r="202" spans="1:43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218"/>
      <c r="J202" s="185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38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</row>
    <row r="203" spans="1:43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218"/>
      <c r="J203" s="185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38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</row>
    <row r="204" spans="1:43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218"/>
      <c r="J204" s="185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38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</row>
    <row r="205" spans="1:43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218"/>
      <c r="J205" s="185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38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</row>
    <row r="206" spans="1:43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218"/>
      <c r="J206" s="185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38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</row>
    <row r="207" spans="1:43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218"/>
      <c r="J207" s="185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38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</row>
    <row r="208" spans="1:43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218"/>
      <c r="J208" s="185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38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</row>
    <row r="209" spans="1:43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218"/>
      <c r="J209" s="185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38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</row>
    <row r="210" spans="1:43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218"/>
      <c r="J210" s="185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38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</row>
    <row r="211" spans="1:43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218"/>
      <c r="J211" s="185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38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</row>
    <row r="212" spans="1:43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218"/>
      <c r="J212" s="185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38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</row>
    <row r="213" spans="1:43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218"/>
      <c r="J213" s="185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38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</row>
    <row r="214" spans="1:43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218"/>
      <c r="J214" s="185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38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</row>
    <row r="215" spans="1:43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218"/>
      <c r="J215" s="185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38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</row>
    <row r="216" spans="1:43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218"/>
      <c r="J216" s="185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38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</row>
    <row r="217" spans="1:43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218"/>
      <c r="J217" s="185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38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</row>
    <row r="218" spans="1:43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218"/>
      <c r="J218" s="185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38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</row>
    <row r="219" spans="1:43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218"/>
      <c r="J219" s="185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38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</row>
    <row r="220" spans="1:43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218"/>
      <c r="J220" s="185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38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</row>
    <row r="221" spans="1:43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218"/>
      <c r="J221" s="185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38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</row>
    <row r="222" spans="1:43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218"/>
      <c r="J222" s="185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38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</row>
    <row r="223" spans="1:43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218"/>
      <c r="J223" s="185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38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</row>
    <row r="224" spans="1:43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218"/>
      <c r="J224" s="185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38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</row>
    <row r="225" spans="1:43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218"/>
      <c r="J225" s="185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38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</row>
    <row r="226" spans="1:43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218"/>
      <c r="J226" s="185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38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</row>
    <row r="227" spans="1:43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218"/>
      <c r="J227" s="185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38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</row>
    <row r="228" spans="1:43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218"/>
      <c r="J228" s="185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38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</row>
    <row r="229" spans="1:43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218"/>
      <c r="J229" s="185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38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</row>
    <row r="230" spans="1:43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218"/>
      <c r="J230" s="185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38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</row>
    <row r="231" spans="1:43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218"/>
      <c r="J231" s="185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38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</row>
    <row r="232" spans="1:43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218"/>
      <c r="J232" s="185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38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</row>
    <row r="233" spans="1:43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218"/>
      <c r="J233" s="185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38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</row>
    <row r="234" spans="1:43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218"/>
      <c r="J234" s="185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38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</row>
    <row r="235" spans="1:43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218"/>
      <c r="J235" s="185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38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</row>
    <row r="236" spans="1:43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218"/>
      <c r="J236" s="185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38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</row>
    <row r="237" spans="1:43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218"/>
      <c r="J237" s="185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38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</row>
    <row r="238" spans="1:43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218"/>
      <c r="J238" s="185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38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</row>
    <row r="239" spans="1:43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218"/>
      <c r="J239" s="185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38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</row>
    <row r="240" spans="1:43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218"/>
      <c r="J240" s="185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38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</row>
    <row r="241" spans="1:43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218"/>
      <c r="J241" s="185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38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</row>
    <row r="242" spans="1:43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218"/>
      <c r="J242" s="185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38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</row>
    <row r="243" spans="1:43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218"/>
      <c r="J243" s="185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38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</row>
    <row r="244" spans="1:43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218"/>
      <c r="J244" s="185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38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</row>
    <row r="245" spans="1:43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218"/>
      <c r="J245" s="185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38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</row>
    <row r="246" spans="1:43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218"/>
      <c r="J246" s="185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38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</row>
    <row r="247" spans="1:43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218"/>
      <c r="J247" s="185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38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</row>
    <row r="248" spans="1:43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218"/>
      <c r="J248" s="185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38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</row>
    <row r="249" spans="1:43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218"/>
      <c r="J249" s="185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38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</row>
    <row r="250" spans="1:43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218"/>
      <c r="J250" s="185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38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</row>
    <row r="251" spans="1:43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218"/>
      <c r="J251" s="185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38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</row>
    <row r="252" spans="1:43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218"/>
      <c r="J252" s="185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38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</row>
    <row r="253" spans="1:43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218"/>
      <c r="J253" s="185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38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</row>
    <row r="254" spans="1:43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218"/>
      <c r="J254" s="185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38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</row>
    <row r="255" spans="1:43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218"/>
      <c r="J255" s="185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38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</row>
    <row r="256" spans="1:43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218"/>
      <c r="J256" s="185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38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</row>
    <row r="257" spans="1:43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218"/>
      <c r="J257" s="185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38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</row>
    <row r="258" spans="1:43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218"/>
      <c r="J258" s="185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38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</row>
    <row r="259" spans="1:43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218"/>
      <c r="J259" s="185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38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</row>
    <row r="260" spans="1:43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218"/>
      <c r="J260" s="185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38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</row>
    <row r="261" spans="1:43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218"/>
      <c r="J261" s="185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38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</row>
    <row r="262" spans="1:43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218"/>
      <c r="J262" s="185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38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</row>
    <row r="263" spans="1:43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218"/>
      <c r="J263" s="185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38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</row>
    <row r="264" spans="1:43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218"/>
      <c r="J264" s="185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38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</row>
    <row r="265" spans="1:43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218"/>
      <c r="J265" s="185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38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</row>
    <row r="266" spans="1:43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218"/>
      <c r="J266" s="185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38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</row>
    <row r="267" spans="1:43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218"/>
      <c r="J267" s="185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38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</row>
    <row r="268" spans="1:43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218"/>
      <c r="J268" s="185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38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</row>
    <row r="269" spans="1:43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218"/>
      <c r="J269" s="185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38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</row>
    <row r="270" spans="1:43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218"/>
      <c r="J270" s="185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38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</row>
    <row r="271" spans="1:43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218"/>
      <c r="J271" s="185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38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</row>
    <row r="272" spans="1:43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218"/>
      <c r="J272" s="185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38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</row>
    <row r="273" spans="1:43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218"/>
      <c r="J273" s="185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38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</row>
    <row r="274" spans="1:43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218"/>
      <c r="J274" s="185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38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</row>
    <row r="275" spans="1:43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218"/>
      <c r="J275" s="185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38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</row>
    <row r="276" spans="1:43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218"/>
      <c r="J276" s="185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38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</row>
    <row r="277" spans="1:43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218"/>
      <c r="J277" s="185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38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</row>
    <row r="278" spans="1:43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218"/>
      <c r="J278" s="185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38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</row>
    <row r="279" spans="1:43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218"/>
      <c r="J279" s="185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38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</row>
    <row r="280" spans="1:43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218"/>
      <c r="J280" s="185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38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</row>
    <row r="281" spans="1:43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218"/>
      <c r="J281" s="185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38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</row>
    <row r="282" spans="1:43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218"/>
      <c r="J282" s="185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38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</row>
    <row r="283" spans="1:43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218"/>
      <c r="J283" s="185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38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</row>
    <row r="284" spans="1:43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218"/>
      <c r="J284" s="185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38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</row>
    <row r="285" spans="1:43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218"/>
      <c r="J285" s="185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38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</row>
    <row r="286" spans="1:43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218"/>
      <c r="J286" s="185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38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</row>
    <row r="287" spans="1:43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218"/>
      <c r="J287" s="185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38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</row>
    <row r="288" spans="1:43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218"/>
      <c r="J288" s="185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38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</row>
    <row r="289" spans="1:43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218"/>
      <c r="J289" s="185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38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</row>
    <row r="290" spans="1:43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218"/>
      <c r="J290" s="185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38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</row>
    <row r="291" spans="1:43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218"/>
      <c r="J291" s="185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38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</row>
    <row r="292" spans="1:43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218"/>
      <c r="J292" s="185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38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</row>
    <row r="293" spans="1:43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218"/>
      <c r="J293" s="185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38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</row>
    <row r="294" spans="1:43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218"/>
      <c r="J294" s="185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38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</row>
    <row r="295" spans="1:43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218"/>
      <c r="J295" s="185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38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</row>
    <row r="296" spans="1:43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218"/>
      <c r="J296" s="185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38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</row>
    <row r="297" spans="1:43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218"/>
      <c r="J297" s="185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38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</row>
    <row r="298" spans="1:43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218"/>
      <c r="J298" s="185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38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</row>
    <row r="299" spans="1:43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218"/>
      <c r="J299" s="185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38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</row>
    <row r="300" spans="1:43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218"/>
      <c r="J300" s="185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38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</row>
    <row r="301" spans="1:43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218"/>
      <c r="J301" s="185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38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</row>
    <row r="302" spans="1:43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218"/>
      <c r="J302" s="185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38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</row>
    <row r="303" spans="1:43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218"/>
      <c r="J303" s="185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38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</row>
    <row r="304" spans="1:43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218"/>
      <c r="J304" s="185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38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</row>
    <row r="305" spans="1:43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218"/>
      <c r="J305" s="185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38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</row>
    <row r="306" spans="1:43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218"/>
      <c r="J306" s="185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38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</row>
    <row r="307" spans="1:43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218"/>
      <c r="J307" s="185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38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</row>
    <row r="308" spans="1:43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218"/>
      <c r="J308" s="185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38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</row>
    <row r="309" spans="1:43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218"/>
      <c r="J309" s="185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38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</row>
    <row r="310" spans="1:43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218"/>
      <c r="J310" s="185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38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</row>
    <row r="311" spans="1:43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218"/>
      <c r="J311" s="185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38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</row>
    <row r="312" spans="1:43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218"/>
      <c r="J312" s="185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38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</row>
    <row r="313" spans="1:43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218"/>
      <c r="J313" s="185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38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</row>
    <row r="314" spans="1:43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218"/>
      <c r="J314" s="185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38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</row>
    <row r="315" spans="1:43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218"/>
      <c r="J315" s="185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38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</row>
    <row r="316" spans="1:43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218"/>
      <c r="J316" s="185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38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</row>
    <row r="317" spans="1:43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218"/>
      <c r="J317" s="185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38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</row>
    <row r="318" spans="1:43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218"/>
      <c r="J318" s="185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38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</row>
    <row r="319" spans="1:43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218"/>
      <c r="J319" s="185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38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</row>
    <row r="320" spans="1:43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218"/>
      <c r="J320" s="185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38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</row>
    <row r="321" spans="1:43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218"/>
      <c r="J321" s="185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38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</row>
    <row r="322" spans="1:43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218"/>
      <c r="J322" s="185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38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</row>
    <row r="323" spans="1:43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218"/>
      <c r="J323" s="185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38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</row>
    <row r="324" spans="1:43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218"/>
      <c r="J324" s="185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38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</row>
    <row r="325" spans="1:43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218"/>
      <c r="J325" s="185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38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</row>
    <row r="326" spans="1:43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218"/>
      <c r="J326" s="185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38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</row>
    <row r="327" spans="1:43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218"/>
      <c r="J327" s="185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38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</row>
    <row r="328" spans="1:43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218"/>
      <c r="J328" s="185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38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</row>
    <row r="329" spans="1:43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218"/>
      <c r="J329" s="185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38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</row>
    <row r="330" spans="1:43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218"/>
      <c r="J330" s="185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38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</row>
    <row r="331" spans="1:43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218"/>
      <c r="J331" s="185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38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</row>
    <row r="332" spans="1:43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218"/>
      <c r="J332" s="185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38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</row>
    <row r="333" spans="1:43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218"/>
      <c r="J333" s="185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38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</row>
    <row r="334" spans="1:43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218"/>
      <c r="J334" s="185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38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</row>
    <row r="335" spans="1:43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218"/>
      <c r="J335" s="185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38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</row>
    <row r="336" spans="1:43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218"/>
      <c r="J336" s="185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38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</row>
    <row r="337" spans="1:43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218"/>
      <c r="J337" s="185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38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</row>
    <row r="338" spans="1:43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218"/>
      <c r="J338" s="185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38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</row>
    <row r="339" spans="1:43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218"/>
      <c r="J339" s="185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38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</row>
    <row r="340" spans="1:43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218"/>
      <c r="J340" s="185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38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</row>
    <row r="341" spans="1:43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218"/>
      <c r="J341" s="185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38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</row>
    <row r="342" spans="1:43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218"/>
      <c r="J342" s="185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38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</row>
    <row r="343" spans="1:43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218"/>
      <c r="J343" s="185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38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</row>
    <row r="344" spans="1:43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218"/>
      <c r="J344" s="185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38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</row>
    <row r="345" spans="1:43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218"/>
      <c r="J345" s="185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38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</row>
    <row r="346" spans="1:43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218"/>
      <c r="J346" s="185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38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</row>
    <row r="347" spans="1:43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218"/>
      <c r="J347" s="185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38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</row>
    <row r="348" spans="1:43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218"/>
      <c r="J348" s="185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38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</row>
    <row r="349" spans="1:43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218"/>
      <c r="J349" s="185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38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</row>
    <row r="350" spans="1:43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218"/>
      <c r="J350" s="185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38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</row>
    <row r="351" spans="1:43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218"/>
      <c r="J351" s="185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38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</row>
    <row r="352" spans="1:43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218"/>
      <c r="J352" s="185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38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</row>
    <row r="353" spans="1:43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218"/>
      <c r="J353" s="185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38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</row>
    <row r="354" spans="1:43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218"/>
      <c r="J354" s="185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38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</row>
    <row r="355" spans="1:43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218"/>
      <c r="J355" s="185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38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</row>
    <row r="356" spans="1:43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218"/>
      <c r="J356" s="185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38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</row>
    <row r="357" spans="1:43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218"/>
      <c r="J357" s="185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38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</row>
    <row r="358" spans="1:43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218"/>
      <c r="J358" s="185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38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</row>
    <row r="359" spans="1:43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218"/>
      <c r="J359" s="185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38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</row>
    <row r="360" spans="1:43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218"/>
      <c r="J360" s="185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38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</row>
    <row r="361" spans="1:43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218"/>
      <c r="J361" s="185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38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</row>
    <row r="362" spans="1:43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218"/>
      <c r="J362" s="185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38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</row>
    <row r="363" spans="1:43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218"/>
      <c r="J363" s="185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38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</row>
    <row r="364" spans="1:43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218"/>
      <c r="J364" s="185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38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</row>
    <row r="365" spans="1:43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218"/>
      <c r="J365" s="185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38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</row>
    <row r="366" spans="1:43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218"/>
      <c r="J366" s="185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38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</row>
    <row r="367" spans="1:43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218"/>
      <c r="J367" s="185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38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</row>
    <row r="368" spans="1:43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218"/>
      <c r="J368" s="185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38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</row>
    <row r="369" spans="1:43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218"/>
      <c r="J369" s="185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38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</row>
    <row r="370" spans="1:43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218"/>
      <c r="J370" s="185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38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</row>
    <row r="371" spans="1:43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218"/>
      <c r="J371" s="185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38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</row>
    <row r="372" spans="1:43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218"/>
      <c r="J372" s="185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38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</row>
    <row r="373" spans="1:43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218"/>
      <c r="J373" s="185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38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</row>
    <row r="374" spans="1:43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218"/>
      <c r="J374" s="185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38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</row>
    <row r="375" spans="1:43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218"/>
      <c r="J375" s="185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38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</row>
    <row r="376" spans="1:43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218"/>
      <c r="J376" s="185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38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</row>
    <row r="377" spans="1:43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218"/>
      <c r="J377" s="185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38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</row>
    <row r="378" spans="1:43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218"/>
      <c r="J378" s="185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38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</row>
    <row r="379" spans="1:43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218"/>
      <c r="J379" s="185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38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</row>
    <row r="380" spans="1:43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218"/>
      <c r="J380" s="185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38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</row>
    <row r="381" spans="1:43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218"/>
      <c r="J381" s="185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38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</row>
    <row r="382" spans="1:43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218"/>
      <c r="J382" s="185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38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</row>
    <row r="383" spans="1:43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218"/>
      <c r="J383" s="185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38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</row>
    <row r="384" spans="1:43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218"/>
      <c r="J384" s="185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38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</row>
    <row r="385" spans="1:43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218"/>
      <c r="J385" s="185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38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</row>
    <row r="386" spans="1:43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218"/>
      <c r="J386" s="185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38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</row>
    <row r="387" spans="1:43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218"/>
      <c r="J387" s="185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38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</row>
    <row r="388" spans="1:43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218"/>
      <c r="J388" s="185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38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</row>
    <row r="389" spans="1:43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218"/>
      <c r="J389" s="185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38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</row>
    <row r="390" spans="1:43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218"/>
      <c r="J390" s="185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38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</row>
    <row r="391" spans="1:43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218"/>
      <c r="J391" s="185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38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</row>
    <row r="392" spans="1:43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218"/>
      <c r="J392" s="185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38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</row>
    <row r="393" spans="1:43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218"/>
      <c r="J393" s="185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38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</row>
    <row r="394" spans="1:43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218"/>
      <c r="J394" s="185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38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</row>
    <row r="395" spans="1:43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218"/>
      <c r="J395" s="185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38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</row>
    <row r="396" spans="1:43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218"/>
      <c r="J396" s="185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38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</row>
    <row r="397" spans="1:43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218"/>
      <c r="J397" s="185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38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</row>
    <row r="398" spans="1:43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218"/>
      <c r="J398" s="185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38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</row>
    <row r="399" spans="1:43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218"/>
      <c r="J399" s="185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38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</row>
    <row r="400" spans="1:43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218"/>
      <c r="J400" s="185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38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</row>
    <row r="401" spans="1:43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218"/>
      <c r="J401" s="185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38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</row>
    <row r="402" spans="1:43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218"/>
      <c r="J402" s="185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38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</row>
    <row r="403" spans="1:43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218"/>
      <c r="J403" s="185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38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</row>
    <row r="404" spans="1:43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218"/>
      <c r="J404" s="185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38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</row>
    <row r="405" spans="1:43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218"/>
      <c r="J405" s="185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38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</row>
    <row r="406" spans="1:43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218"/>
      <c r="J406" s="185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38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</row>
    <row r="407" spans="1:43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218"/>
      <c r="J407" s="185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38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</row>
    <row r="408" spans="1:43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218"/>
      <c r="J408" s="185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38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</row>
    <row r="409" spans="1:43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218"/>
      <c r="J409" s="185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38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</row>
    <row r="410" spans="1:43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218"/>
      <c r="J410" s="185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38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</row>
    <row r="411" spans="1:43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218"/>
      <c r="J411" s="185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38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</row>
    <row r="412" spans="1:43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218"/>
      <c r="J412" s="185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38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</row>
    <row r="413" spans="1:43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218"/>
      <c r="J413" s="185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38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</row>
    <row r="414" spans="1:43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218"/>
      <c r="J414" s="185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38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</row>
    <row r="415" spans="1:43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218"/>
      <c r="J415" s="185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38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</row>
    <row r="416" spans="1:43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218"/>
      <c r="J416" s="185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38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</row>
    <row r="417" spans="1:43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218"/>
      <c r="J417" s="185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38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</row>
    <row r="418" spans="1:43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218"/>
      <c r="J418" s="185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38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</row>
    <row r="419" spans="1:43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218"/>
      <c r="J419" s="185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38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</row>
    <row r="420" spans="1:43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218"/>
      <c r="J420" s="185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38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</row>
    <row r="421" spans="1:43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218"/>
      <c r="J421" s="185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38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</row>
    <row r="422" spans="1:43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218"/>
      <c r="J422" s="185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38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</row>
    <row r="423" spans="1:43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218"/>
      <c r="J423" s="185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38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</row>
    <row r="424" spans="1:43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218"/>
      <c r="J424" s="185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38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</row>
    <row r="425" spans="1:43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218"/>
      <c r="J425" s="185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38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</row>
    <row r="426" spans="1:43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218"/>
      <c r="J426" s="185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38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</row>
    <row r="427" spans="1:43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218"/>
      <c r="J427" s="185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38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</row>
    <row r="428" spans="1:43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218"/>
      <c r="J428" s="185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38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</row>
    <row r="429" spans="1:43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218"/>
      <c r="J429" s="185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38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</row>
    <row r="430" spans="1:43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218"/>
      <c r="J430" s="185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38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</row>
    <row r="431" spans="1:43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218"/>
      <c r="J431" s="185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38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</row>
    <row r="432" spans="1:43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218"/>
      <c r="J432" s="185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38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</row>
    <row r="433" spans="1:43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218"/>
      <c r="J433" s="185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38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</row>
    <row r="434" spans="1:43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218"/>
      <c r="J434" s="185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38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</row>
    <row r="435" spans="1:43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218"/>
      <c r="J435" s="185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38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</row>
    <row r="436" spans="1:43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218"/>
      <c r="J436" s="185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38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</row>
    <row r="437" spans="1:43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218"/>
      <c r="J437" s="185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38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</row>
    <row r="438" spans="1:43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218"/>
      <c r="J438" s="185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38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</row>
    <row r="439" spans="1:43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218"/>
      <c r="J439" s="185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38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</row>
    <row r="440" spans="1:43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218"/>
      <c r="J440" s="185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38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</row>
    <row r="441" spans="1:43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218"/>
      <c r="J441" s="185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38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</row>
    <row r="442" spans="1:43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218"/>
      <c r="J442" s="185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38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</row>
    <row r="443" spans="1:43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218"/>
      <c r="J443" s="185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38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</row>
    <row r="444" spans="1:43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218"/>
      <c r="J444" s="185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38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</row>
    <row r="445" spans="1:43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218"/>
      <c r="J445" s="185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38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</row>
    <row r="446" spans="1:43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218"/>
      <c r="J446" s="185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38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</row>
    <row r="447" spans="1:43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218"/>
      <c r="J447" s="185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38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</row>
    <row r="448" spans="1:43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218"/>
      <c r="J448" s="185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38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</row>
    <row r="449" spans="1:43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218"/>
      <c r="J449" s="185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38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</row>
    <row r="450" spans="1:43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218"/>
      <c r="J450" s="185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38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</row>
    <row r="451" spans="1:43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218"/>
      <c r="J451" s="185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38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</row>
    <row r="452" spans="1:43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218"/>
      <c r="J452" s="185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38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</row>
    <row r="453" spans="1:43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218"/>
      <c r="J453" s="185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38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</row>
    <row r="454" spans="1:43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218"/>
      <c r="J454" s="185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38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</row>
    <row r="455" spans="1:43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218"/>
      <c r="J455" s="185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38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</row>
    <row r="456" spans="1:43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218"/>
      <c r="J456" s="185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38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</row>
    <row r="457" spans="1:43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218"/>
      <c r="J457" s="185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38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</row>
    <row r="458" spans="1:43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218"/>
      <c r="J458" s="185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38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</row>
    <row r="459" spans="1:43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218"/>
      <c r="J459" s="185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38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</row>
    <row r="460" spans="1:43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218"/>
      <c r="J460" s="185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38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</row>
    <row r="461" spans="1:43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218"/>
      <c r="J461" s="185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38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</row>
    <row r="462" spans="1:43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218"/>
      <c r="J462" s="185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38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</row>
    <row r="463" spans="1:43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218"/>
      <c r="J463" s="185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38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</row>
    <row r="464" spans="1:43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218"/>
      <c r="J464" s="185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38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</row>
    <row r="465" spans="1:43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218"/>
      <c r="J465" s="185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38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</row>
    <row r="466" spans="1:43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218"/>
      <c r="J466" s="185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38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</row>
    <row r="467" spans="1:43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218"/>
      <c r="J467" s="185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38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</row>
    <row r="468" spans="1:43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218"/>
      <c r="J468" s="185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38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</row>
    <row r="469" spans="1:43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218"/>
      <c r="J469" s="185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38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</row>
    <row r="470" spans="1:43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218"/>
      <c r="J470" s="185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38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</row>
    <row r="471" spans="1:43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218"/>
      <c r="J471" s="185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38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</row>
    <row r="472" spans="1:43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218"/>
      <c r="J472" s="185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38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</row>
    <row r="473" spans="1:43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218"/>
      <c r="J473" s="185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38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</row>
    <row r="474" spans="1:43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218"/>
      <c r="J474" s="185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38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</row>
    <row r="475" spans="1:43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218"/>
      <c r="J475" s="185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38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</row>
    <row r="476" spans="1:43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218"/>
      <c r="J476" s="185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38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</row>
    <row r="477" spans="1:43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218"/>
      <c r="J477" s="185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38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</row>
    <row r="478" spans="1:43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218"/>
      <c r="J478" s="185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38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</row>
    <row r="479" spans="1:43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218"/>
      <c r="J479" s="185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38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</row>
    <row r="480" spans="1:43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218"/>
      <c r="J480" s="185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38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</row>
    <row r="481" spans="1:43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218"/>
      <c r="J481" s="185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38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</row>
    <row r="482" spans="1:43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218"/>
      <c r="J482" s="185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38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</row>
    <row r="483" spans="1:43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218"/>
      <c r="J483" s="185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38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</row>
    <row r="484" spans="1:43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218"/>
      <c r="J484" s="185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38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</row>
    <row r="485" spans="1:43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218"/>
      <c r="J485" s="185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38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</row>
    <row r="486" spans="1:43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218"/>
      <c r="J486" s="185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38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</row>
    <row r="487" spans="1:43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218"/>
      <c r="J487" s="185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38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</row>
    <row r="488" spans="1:43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218"/>
      <c r="J488" s="185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38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</row>
    <row r="489" spans="1:43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218"/>
      <c r="J489" s="185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38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</row>
    <row r="490" spans="1:43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218"/>
      <c r="J490" s="185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38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</row>
    <row r="491" spans="1:43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218"/>
      <c r="J491" s="185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38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</row>
    <row r="492" spans="1:43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218"/>
      <c r="J492" s="185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38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</row>
    <row r="493" spans="1:43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218"/>
      <c r="J493" s="185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38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</row>
    <row r="494" spans="1:43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218"/>
      <c r="J494" s="185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38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</row>
    <row r="495" spans="1:43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218"/>
      <c r="J495" s="185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38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</row>
    <row r="496" spans="1:43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218"/>
      <c r="J496" s="185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38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</row>
    <row r="497" spans="1:43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218"/>
      <c r="J497" s="185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38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</row>
    <row r="498" spans="1:43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218"/>
      <c r="J498" s="185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38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</row>
    <row r="499" spans="1:43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218"/>
      <c r="J499" s="185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38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</row>
    <row r="500" spans="1:43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218"/>
      <c r="J500" s="185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38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</row>
    <row r="501" spans="1:43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218"/>
      <c r="J501" s="185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38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</row>
    <row r="502" spans="1:43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218"/>
      <c r="J502" s="185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38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</row>
    <row r="503" spans="1:43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218"/>
      <c r="J503" s="185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38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</row>
    <row r="504" spans="1:43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218"/>
      <c r="J504" s="185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38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</row>
    <row r="505" spans="1:43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218"/>
      <c r="J505" s="185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38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</row>
    <row r="506" spans="1:43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218"/>
      <c r="J506" s="185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38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</row>
    <row r="507" spans="1:43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218"/>
      <c r="J507" s="185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38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</row>
    <row r="508" spans="1:43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218"/>
      <c r="J508" s="185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38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</row>
    <row r="509" spans="1:43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218"/>
      <c r="J509" s="185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38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</row>
    <row r="510" spans="1:43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218"/>
      <c r="J510" s="185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38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</row>
    <row r="511" spans="1:43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218"/>
      <c r="J511" s="185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38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</row>
    <row r="512" spans="1:43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218"/>
      <c r="J512" s="185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38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</row>
    <row r="513" spans="1:43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218"/>
      <c r="J513" s="185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38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</row>
    <row r="514" spans="1:43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218"/>
      <c r="J514" s="185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38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</row>
    <row r="515" spans="1:43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218"/>
      <c r="J515" s="185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38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</row>
    <row r="516" spans="1:43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218"/>
      <c r="J516" s="185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38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</row>
    <row r="517" spans="1:43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218"/>
      <c r="J517" s="185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38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</row>
    <row r="518" spans="1:43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218"/>
      <c r="J518" s="185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38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</row>
    <row r="519" spans="1:43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218"/>
      <c r="J519" s="185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38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</row>
    <row r="520" spans="1:43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218"/>
      <c r="J520" s="185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38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</row>
    <row r="521" spans="1:43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218"/>
      <c r="J521" s="185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38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</row>
    <row r="522" spans="1:43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218"/>
      <c r="J522" s="185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38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</row>
    <row r="523" spans="1:43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218"/>
      <c r="J523" s="185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38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</row>
    <row r="524" spans="1:43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218"/>
      <c r="J524" s="185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38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</row>
    <row r="525" spans="1:43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218"/>
      <c r="J525" s="185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38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</row>
    <row r="526" spans="1:43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218"/>
      <c r="J526" s="185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38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</row>
    <row r="527" spans="1:43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218"/>
      <c r="J527" s="185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38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</row>
    <row r="528" spans="1:43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218"/>
      <c r="J528" s="185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38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</row>
    <row r="529" spans="1:43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218"/>
      <c r="J529" s="185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38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</row>
    <row r="530" spans="1:43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218"/>
      <c r="J530" s="185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38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</row>
    <row r="531" spans="1:43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218"/>
      <c r="J531" s="185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38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</row>
    <row r="532" spans="1:43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218"/>
      <c r="J532" s="185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38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</row>
    <row r="533" spans="1:43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218"/>
      <c r="J533" s="185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38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</row>
    <row r="534" spans="1:43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218"/>
      <c r="J534" s="185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38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</row>
    <row r="535" spans="1:43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218"/>
      <c r="J535" s="185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38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</row>
    <row r="536" spans="1:43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218"/>
      <c r="J536" s="185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38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</row>
    <row r="537" spans="1:43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218"/>
      <c r="J537" s="185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38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</row>
    <row r="538" spans="1:43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218"/>
      <c r="J538" s="185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38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</row>
    <row r="539" spans="1:43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218"/>
      <c r="J539" s="185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38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</row>
    <row r="540" spans="1:43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218"/>
      <c r="J540" s="185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38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</row>
    <row r="541" spans="1:43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218"/>
      <c r="J541" s="185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38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</row>
    <row r="542" spans="1:43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218"/>
      <c r="J542" s="185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38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</row>
    <row r="543" spans="1:43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218"/>
      <c r="J543" s="185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38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</row>
    <row r="544" spans="1:43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218"/>
      <c r="J544" s="185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38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</row>
    <row r="545" spans="1:43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218"/>
      <c r="J545" s="185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38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</row>
    <row r="546" spans="1:43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218"/>
      <c r="J546" s="185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38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</row>
    <row r="547" spans="1:43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218"/>
      <c r="J547" s="185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38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</row>
    <row r="548" spans="1:43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218"/>
      <c r="J548" s="185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38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</row>
    <row r="549" spans="1:43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218"/>
      <c r="J549" s="185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38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</row>
    <row r="550" spans="1:43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218"/>
      <c r="J550" s="185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38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</row>
    <row r="551" spans="1:43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218"/>
      <c r="J551" s="185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38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</row>
    <row r="552" spans="1:43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218"/>
      <c r="J552" s="185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38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</row>
    <row r="553" spans="1:43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218"/>
      <c r="J553" s="185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38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</row>
    <row r="554" spans="1:43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218"/>
      <c r="J554" s="185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38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</row>
    <row r="555" spans="1:43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218"/>
      <c r="J555" s="185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38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</row>
    <row r="556" spans="1:43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218"/>
      <c r="J556" s="185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38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</row>
    <row r="557" spans="1:43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218"/>
      <c r="J557" s="185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38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</row>
    <row r="558" spans="1:43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218"/>
      <c r="J558" s="185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38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</row>
    <row r="559" spans="1:43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218"/>
      <c r="J559" s="185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38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</row>
    <row r="560" spans="1:43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218"/>
      <c r="J560" s="185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38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</row>
    <row r="561" spans="1:43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218"/>
      <c r="J561" s="185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38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</row>
    <row r="562" spans="1:43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218"/>
      <c r="J562" s="185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38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</row>
    <row r="563" spans="1:43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218"/>
      <c r="J563" s="185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38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</row>
    <row r="564" spans="1:43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218"/>
      <c r="J564" s="185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38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</row>
    <row r="565" spans="1:43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218"/>
      <c r="J565" s="185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38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</row>
    <row r="566" spans="1:43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218"/>
      <c r="J566" s="185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38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</row>
    <row r="567" spans="1:43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218"/>
      <c r="J567" s="185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38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</row>
    <row r="568" spans="1:43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218"/>
      <c r="J568" s="185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38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</row>
    <row r="569" spans="1:43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218"/>
      <c r="J569" s="185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38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</row>
    <row r="570" spans="1:43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218"/>
      <c r="J570" s="185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38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</row>
    <row r="571" spans="1:43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218"/>
      <c r="J571" s="185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38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</row>
    <row r="572" spans="1:43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218"/>
      <c r="J572" s="185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38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</row>
    <row r="573" spans="1:43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218"/>
      <c r="J573" s="185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38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</row>
    <row r="574" spans="1:43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218"/>
      <c r="J574" s="185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38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</row>
    <row r="575" spans="1:43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218"/>
      <c r="J575" s="185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38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</row>
    <row r="576" spans="1:43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218"/>
      <c r="J576" s="185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38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</row>
    <row r="577" spans="1:43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218"/>
      <c r="J577" s="185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38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</row>
    <row r="578" spans="1:43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218"/>
      <c r="J578" s="185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38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</row>
    <row r="579" spans="1:43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218"/>
      <c r="J579" s="185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38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</row>
    <row r="580" spans="1:43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218"/>
      <c r="J580" s="185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38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</row>
    <row r="581" spans="1:43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218"/>
      <c r="J581" s="185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38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</row>
    <row r="582" spans="1:43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218"/>
      <c r="J582" s="185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38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</row>
    <row r="583" spans="1:43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218"/>
      <c r="J583" s="185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38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</row>
    <row r="584" spans="1:43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218"/>
      <c r="J584" s="185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38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</row>
    <row r="585" spans="1:43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218"/>
      <c r="J585" s="185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38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</row>
    <row r="586" spans="1:43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218"/>
      <c r="J586" s="185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38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</row>
    <row r="587" spans="1:43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218"/>
      <c r="J587" s="185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38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</row>
    <row r="588" spans="1:43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218"/>
      <c r="J588" s="185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38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</row>
    <row r="589" spans="1:43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218"/>
      <c r="J589" s="185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38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</row>
    <row r="590" spans="1:43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218"/>
      <c r="J590" s="185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38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</row>
    <row r="591" spans="1:43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218"/>
      <c r="J591" s="185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38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</row>
    <row r="592" spans="1:43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218"/>
      <c r="J592" s="185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38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</row>
    <row r="593" spans="1:43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218"/>
      <c r="J593" s="185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38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</row>
    <row r="594" spans="1:43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218"/>
      <c r="J594" s="185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38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</row>
    <row r="595" spans="1:43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218"/>
      <c r="J595" s="185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38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</row>
    <row r="596" spans="1:43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218"/>
      <c r="J596" s="185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38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</row>
    <row r="597" spans="1:43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218"/>
      <c r="J597" s="185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38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</row>
    <row r="598" spans="1:43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218"/>
      <c r="J598" s="185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38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</row>
    <row r="599" spans="1:43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218"/>
      <c r="J599" s="185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38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</row>
    <row r="600" spans="1:43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218"/>
      <c r="J600" s="185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38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</row>
    <row r="601" spans="1:43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218"/>
      <c r="J601" s="185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38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</row>
    <row r="602" spans="1:43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218"/>
      <c r="J602" s="185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38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</row>
    <row r="603" spans="1:43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218"/>
      <c r="J603" s="185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38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</row>
    <row r="604" spans="1:43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218"/>
      <c r="J604" s="185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38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</row>
    <row r="605" spans="1:43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218"/>
      <c r="J605" s="185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38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</row>
    <row r="606" spans="1:43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218"/>
      <c r="J606" s="185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38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</row>
    <row r="607" spans="1:43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218"/>
      <c r="J607" s="185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38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</row>
    <row r="608" spans="1:43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218"/>
      <c r="J608" s="185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38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</row>
    <row r="609" spans="1:43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218"/>
      <c r="J609" s="185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38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</row>
    <row r="610" spans="1:43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218"/>
      <c r="J610" s="185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38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</row>
    <row r="611" spans="1:43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218"/>
      <c r="J611" s="185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38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</row>
    <row r="612" spans="1:43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218"/>
      <c r="J612" s="185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38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</row>
    <row r="613" spans="1:43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218"/>
      <c r="J613" s="185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38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</row>
    <row r="614" spans="1:43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218"/>
      <c r="J614" s="185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38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</row>
    <row r="615" spans="1:43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218"/>
      <c r="J615" s="185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38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</row>
    <row r="616" spans="1:43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218"/>
      <c r="J616" s="185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38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</row>
    <row r="617" spans="1:43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218"/>
      <c r="J617" s="185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38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</row>
    <row r="618" spans="1:43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218"/>
      <c r="J618" s="185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38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</row>
    <row r="619" spans="1:43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218"/>
      <c r="J619" s="185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38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</row>
    <row r="620" spans="1:43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218"/>
      <c r="J620" s="185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38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</row>
    <row r="621" spans="1:43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218"/>
      <c r="J621" s="185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38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</row>
    <row r="622" spans="1:43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218"/>
      <c r="J622" s="185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38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</row>
    <row r="623" spans="1:43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218"/>
      <c r="J623" s="185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38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</row>
    <row r="624" spans="1:43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218"/>
      <c r="J624" s="185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38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</row>
    <row r="625" spans="1:43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218"/>
      <c r="J625" s="185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38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</row>
    <row r="626" spans="1:43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218"/>
      <c r="J626" s="185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38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</row>
    <row r="627" spans="1:43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218"/>
      <c r="J627" s="185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38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</row>
    <row r="628" spans="1:43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218"/>
      <c r="J628" s="185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38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</row>
    <row r="629" spans="1:43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218"/>
      <c r="J629" s="185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38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</row>
    <row r="630" spans="1:43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218"/>
      <c r="J630" s="185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38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</row>
    <row r="631" spans="1:43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218"/>
      <c r="J631" s="185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38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</row>
    <row r="632" spans="1:43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218"/>
      <c r="J632" s="185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38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</row>
    <row r="633" spans="1:43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218"/>
      <c r="J633" s="185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38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</row>
    <row r="634" spans="1:43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218"/>
      <c r="J634" s="185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38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</row>
    <row r="635" spans="1:43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218"/>
      <c r="J635" s="185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38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</row>
    <row r="636" spans="1:43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218"/>
      <c r="J636" s="185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38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</row>
    <row r="637" spans="1:43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218"/>
      <c r="J637" s="185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38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</row>
    <row r="638" spans="1:43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218"/>
      <c r="J638" s="185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38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</row>
    <row r="639" spans="1:43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218"/>
      <c r="J639" s="185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38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</row>
    <row r="640" spans="1:43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218"/>
      <c r="J640" s="185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38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</row>
    <row r="641" spans="1:43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218"/>
      <c r="J641" s="185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38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</row>
    <row r="642" spans="1:43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218"/>
      <c r="J642" s="185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38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</row>
    <row r="643" spans="1:43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218"/>
      <c r="J643" s="185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38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</row>
    <row r="644" spans="1:43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218"/>
      <c r="J644" s="185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38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</row>
    <row r="645" spans="1:43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218"/>
      <c r="J645" s="185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38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</row>
    <row r="646" spans="1:43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218"/>
      <c r="J646" s="185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38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</row>
    <row r="647" spans="1:43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218"/>
      <c r="J647" s="185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38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</row>
    <row r="648" spans="1:43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218"/>
      <c r="J648" s="185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38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</row>
    <row r="649" spans="1:43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218"/>
      <c r="J649" s="185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38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</row>
    <row r="650" spans="1:43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218"/>
      <c r="J650" s="185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38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</row>
    <row r="651" spans="1:43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218"/>
      <c r="J651" s="185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38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</row>
    <row r="652" spans="1:43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218"/>
      <c r="J652" s="185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38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</row>
    <row r="653" spans="1:43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218"/>
      <c r="J653" s="185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38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</row>
    <row r="654" spans="1:43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218"/>
      <c r="J654" s="185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38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</row>
    <row r="655" spans="1:43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218"/>
      <c r="J655" s="185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38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</row>
    <row r="656" spans="1:43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218"/>
      <c r="J656" s="185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38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</row>
    <row r="657" spans="1:43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218"/>
      <c r="J657" s="185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38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</row>
    <row r="658" spans="1:43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218"/>
      <c r="J658" s="185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38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</row>
    <row r="659" spans="1:43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218"/>
      <c r="J659" s="185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38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</row>
    <row r="660" spans="1:43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218"/>
      <c r="J660" s="185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38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</row>
    <row r="661" spans="1:43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218"/>
      <c r="J661" s="185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38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</row>
    <row r="662" spans="1:43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218"/>
      <c r="J662" s="185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38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</row>
    <row r="663" spans="1:43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218"/>
      <c r="J663" s="185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38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</row>
    <row r="664" spans="1:43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218"/>
      <c r="J664" s="185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38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</row>
    <row r="665" spans="1:43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218"/>
      <c r="J665" s="185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38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</row>
    <row r="666" spans="1:43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218"/>
      <c r="J666" s="185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38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</row>
    <row r="667" spans="1:43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218"/>
      <c r="J667" s="185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38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</row>
    <row r="668" spans="1:43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218"/>
      <c r="J668" s="185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38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</row>
    <row r="669" spans="1:43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218"/>
      <c r="J669" s="185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38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</row>
    <row r="670" spans="1:43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218"/>
      <c r="J670" s="185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38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</row>
    <row r="671" spans="1:43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218"/>
      <c r="J671" s="185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38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</row>
    <row r="672" spans="1:43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218"/>
      <c r="J672" s="185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38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</row>
    <row r="673" spans="1:43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218"/>
      <c r="J673" s="185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38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</row>
    <row r="674" spans="1:43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218"/>
      <c r="J674" s="185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38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</row>
    <row r="675" spans="1:43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218"/>
      <c r="J675" s="185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38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</row>
    <row r="676" spans="1:43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218"/>
      <c r="J676" s="185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38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</row>
    <row r="677" spans="1:43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218"/>
      <c r="J677" s="185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38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</row>
    <row r="678" spans="1:43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218"/>
      <c r="J678" s="185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38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</row>
    <row r="679" spans="1:43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218"/>
      <c r="J679" s="185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38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</row>
    <row r="680" spans="1:43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218"/>
      <c r="J680" s="185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38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</row>
    <row r="681" spans="1:43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218"/>
      <c r="J681" s="185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38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</row>
    <row r="682" spans="1:43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218"/>
      <c r="J682" s="185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38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</row>
    <row r="683" spans="1:43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218"/>
      <c r="J683" s="185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38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</row>
    <row r="684" spans="1:43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218"/>
      <c r="J684" s="185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38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</row>
    <row r="685" spans="1:43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218"/>
      <c r="J685" s="185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38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</row>
    <row r="686" spans="1:43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218"/>
      <c r="J686" s="185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38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</row>
    <row r="687" spans="1:43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218"/>
      <c r="J687" s="185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38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</row>
    <row r="688" spans="1:43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218"/>
      <c r="J688" s="185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38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</row>
    <row r="689" spans="1:43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218"/>
      <c r="J689" s="185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38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</row>
    <row r="690" spans="1:43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218"/>
      <c r="J690" s="185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38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</row>
    <row r="691" spans="1:43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218"/>
      <c r="J691" s="185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38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</row>
    <row r="692" spans="1:43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218"/>
      <c r="J692" s="185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38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</row>
    <row r="693" spans="1:43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218"/>
      <c r="J693" s="185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38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</row>
    <row r="694" spans="1:43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218"/>
      <c r="J694" s="185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38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</row>
    <row r="695" spans="1:43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218"/>
      <c r="J695" s="185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38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</row>
    <row r="696" spans="1:43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218"/>
      <c r="J696" s="185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38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</row>
    <row r="697" spans="1:43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218"/>
      <c r="J697" s="185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38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</row>
    <row r="698" spans="1:43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218"/>
      <c r="J698" s="185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38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</row>
    <row r="699" spans="1:43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218"/>
      <c r="J699" s="185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38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</row>
    <row r="700" spans="1:43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218"/>
      <c r="J700" s="185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38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</row>
    <row r="701" spans="1:43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218"/>
      <c r="J701" s="185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38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</row>
    <row r="702" spans="1:43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218"/>
      <c r="J702" s="185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38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</row>
    <row r="703" spans="1:43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218"/>
      <c r="J703" s="185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38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</row>
    <row r="704" spans="1:43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218"/>
      <c r="J704" s="185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38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</row>
    <row r="705" spans="1:43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218"/>
      <c r="J705" s="185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38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</row>
    <row r="706" spans="1:43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218"/>
      <c r="J706" s="185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38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</row>
    <row r="707" spans="1:43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218"/>
      <c r="J707" s="185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38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</row>
    <row r="708" spans="1:43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218"/>
      <c r="J708" s="185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38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</row>
    <row r="709" spans="1:43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218"/>
      <c r="J709" s="185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38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</row>
    <row r="710" spans="1:43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218"/>
      <c r="J710" s="185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38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</row>
    <row r="711" spans="1:43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218"/>
      <c r="J711" s="185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38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</row>
    <row r="712" spans="1:43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218"/>
      <c r="J712" s="185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38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</row>
    <row r="713" spans="1:43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218"/>
      <c r="J713" s="185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38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</row>
    <row r="714" spans="1:43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218"/>
      <c r="J714" s="185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38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</row>
    <row r="715" spans="1:43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218"/>
      <c r="J715" s="185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38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</row>
    <row r="716" spans="1:43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218"/>
      <c r="J716" s="185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38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</row>
    <row r="717" spans="1:43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218"/>
      <c r="J717" s="185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38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</row>
    <row r="718" spans="1:43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218"/>
      <c r="J718" s="185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38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</row>
    <row r="719" spans="1:43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218"/>
      <c r="J719" s="185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38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</row>
    <row r="720" spans="1:43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218"/>
      <c r="J720" s="185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38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</row>
    <row r="721" spans="1:43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218"/>
      <c r="J721" s="185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38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</row>
    <row r="722" spans="1:43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218"/>
      <c r="J722" s="185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38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</row>
    <row r="723" spans="1:43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218"/>
      <c r="J723" s="185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38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</row>
    <row r="724" spans="1:43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218"/>
      <c r="J724" s="185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38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</row>
    <row r="725" spans="1:43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218"/>
      <c r="J725" s="185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38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</row>
    <row r="726" spans="1:43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218"/>
      <c r="J726" s="185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38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</row>
    <row r="727" spans="1:43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218"/>
      <c r="J727" s="185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38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</row>
    <row r="728" spans="1:43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218"/>
      <c r="J728" s="185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38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</row>
    <row r="729" spans="1:43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218"/>
      <c r="J729" s="185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38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</row>
    <row r="730" spans="1:43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218"/>
      <c r="J730" s="185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38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</row>
    <row r="731" spans="1:43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218"/>
      <c r="J731" s="185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38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</row>
    <row r="732" spans="1:43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218"/>
      <c r="J732" s="185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38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</row>
    <row r="733" spans="1:43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218"/>
      <c r="J733" s="185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38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</row>
    <row r="734" spans="1:43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218"/>
      <c r="J734" s="185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38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</row>
    <row r="735" spans="1:43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218"/>
      <c r="J735" s="185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38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</row>
    <row r="736" spans="1:43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218"/>
      <c r="J736" s="185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38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</row>
    <row r="737" spans="1:43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218"/>
      <c r="J737" s="185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38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</row>
    <row r="738" spans="1:43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218"/>
      <c r="J738" s="185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38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</row>
    <row r="739" spans="1:43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218"/>
      <c r="J739" s="185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38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</row>
    <row r="740" spans="1:43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218"/>
      <c r="J740" s="185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38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</row>
    <row r="741" spans="1:43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218"/>
      <c r="J741" s="185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38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</row>
    <row r="742" spans="1:43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218"/>
      <c r="J742" s="185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38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</row>
    <row r="743" spans="1:43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218"/>
      <c r="J743" s="185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38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</row>
    <row r="744" spans="1:43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218"/>
      <c r="J744" s="185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38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</row>
    <row r="745" spans="1:43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218"/>
      <c r="J745" s="185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38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</row>
    <row r="746" spans="1:43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218"/>
      <c r="J746" s="185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38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</row>
    <row r="747" spans="1:43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218"/>
      <c r="J747" s="185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38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</row>
    <row r="748" spans="1:43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218"/>
      <c r="J748" s="185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38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</row>
    <row r="749" spans="1:43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218"/>
      <c r="J749" s="185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38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</row>
    <row r="750" spans="1:43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218"/>
      <c r="J750" s="185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38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</row>
    <row r="751" spans="1:43" ht="15.5" x14ac:dyDescent="0.35">
      <c r="A751" s="185"/>
      <c r="B751" s="107"/>
      <c r="C751" s="107"/>
      <c r="D751" s="107"/>
      <c r="E751" s="107"/>
      <c r="F751" s="107"/>
      <c r="G751" s="107"/>
      <c r="H751" s="107"/>
      <c r="I751" s="218"/>
      <c r="J751" s="185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38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</row>
    <row r="752" spans="1:43" ht="15.5" x14ac:dyDescent="0.35">
      <c r="A752" s="185"/>
      <c r="B752" s="107"/>
      <c r="C752" s="107"/>
      <c r="D752" s="107"/>
      <c r="E752" s="107"/>
      <c r="F752" s="107"/>
      <c r="G752" s="107"/>
      <c r="H752" s="107"/>
      <c r="I752" s="218"/>
      <c r="J752" s="185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38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</row>
    <row r="753" spans="1:43" ht="15.5" x14ac:dyDescent="0.35">
      <c r="A753" s="185"/>
      <c r="B753" s="107"/>
      <c r="C753" s="107"/>
      <c r="D753" s="107"/>
      <c r="E753" s="107"/>
      <c r="F753" s="107"/>
      <c r="G753" s="107"/>
      <c r="H753" s="107"/>
      <c r="I753" s="218"/>
      <c r="J753" s="185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38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</row>
    <row r="754" spans="1:43" ht="15.5" x14ac:dyDescent="0.35">
      <c r="A754" s="185"/>
      <c r="B754" s="107"/>
      <c r="C754" s="107"/>
      <c r="D754" s="107"/>
      <c r="E754" s="107"/>
      <c r="F754" s="107"/>
      <c r="G754" s="107"/>
      <c r="H754" s="107"/>
      <c r="I754" s="218"/>
      <c r="J754" s="185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38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</row>
    <row r="755" spans="1:43" ht="15.5" x14ac:dyDescent="0.35">
      <c r="A755" s="185"/>
      <c r="B755" s="107"/>
      <c r="C755" s="107"/>
      <c r="D755" s="107"/>
      <c r="E755" s="107"/>
      <c r="F755" s="107"/>
      <c r="G755" s="107"/>
      <c r="H755" s="107"/>
      <c r="I755" s="218"/>
      <c r="J755" s="185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38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</row>
    <row r="756" spans="1:43" ht="15.5" x14ac:dyDescent="0.35">
      <c r="A756" s="185"/>
      <c r="B756" s="107"/>
      <c r="C756" s="107"/>
      <c r="D756" s="107"/>
      <c r="E756" s="107"/>
      <c r="F756" s="107"/>
      <c r="G756" s="107"/>
      <c r="H756" s="107"/>
      <c r="I756" s="218"/>
      <c r="J756" s="185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38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</row>
    <row r="757" spans="1:43" ht="15.5" x14ac:dyDescent="0.35">
      <c r="A757" s="185"/>
      <c r="B757" s="107"/>
      <c r="C757" s="107"/>
      <c r="D757" s="107"/>
      <c r="E757" s="107"/>
      <c r="F757" s="107"/>
      <c r="G757" s="107"/>
      <c r="H757" s="107"/>
      <c r="I757" s="218"/>
      <c r="J757" s="185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38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</row>
    <row r="758" spans="1:43" ht="15.5" x14ac:dyDescent="0.35">
      <c r="A758" s="185"/>
      <c r="B758" s="107"/>
      <c r="C758" s="107"/>
      <c r="D758" s="107"/>
      <c r="E758" s="107"/>
      <c r="F758" s="107"/>
      <c r="G758" s="107"/>
      <c r="H758" s="107"/>
      <c r="I758" s="218"/>
      <c r="J758" s="185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38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</row>
    <row r="759" spans="1:43" ht="15.5" x14ac:dyDescent="0.35">
      <c r="A759" s="185"/>
      <c r="B759" s="107"/>
      <c r="C759" s="107"/>
      <c r="D759" s="107"/>
      <c r="E759" s="107"/>
      <c r="F759" s="107"/>
      <c r="G759" s="107"/>
      <c r="H759" s="107"/>
      <c r="I759" s="218"/>
      <c r="J759" s="185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38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</row>
    <row r="760" spans="1:43" ht="15.5" x14ac:dyDescent="0.35">
      <c r="A760" s="185"/>
      <c r="B760" s="107"/>
      <c r="C760" s="107"/>
      <c r="D760" s="107"/>
      <c r="E760" s="107"/>
      <c r="F760" s="107"/>
      <c r="G760" s="107"/>
      <c r="H760" s="107"/>
      <c r="I760" s="218"/>
      <c r="J760" s="185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38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</row>
    <row r="761" spans="1:43" ht="15.5" x14ac:dyDescent="0.35">
      <c r="A761" s="185"/>
      <c r="B761" s="107"/>
      <c r="C761" s="107"/>
      <c r="D761" s="107"/>
      <c r="E761" s="107"/>
      <c r="F761" s="107"/>
      <c r="G761" s="107"/>
      <c r="H761" s="107"/>
      <c r="I761" s="218"/>
      <c r="J761" s="185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38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</row>
    <row r="762" spans="1:43" ht="15.5" x14ac:dyDescent="0.35">
      <c r="A762" s="185"/>
      <c r="B762" s="107"/>
      <c r="C762" s="107"/>
      <c r="D762" s="107"/>
      <c r="E762" s="107"/>
      <c r="F762" s="107"/>
      <c r="G762" s="107"/>
      <c r="H762" s="107"/>
      <c r="I762" s="218"/>
      <c r="J762" s="185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38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</row>
    <row r="763" spans="1:43" ht="15.5" x14ac:dyDescent="0.35">
      <c r="A763" s="185"/>
      <c r="B763" s="107"/>
      <c r="C763" s="107"/>
      <c r="D763" s="107"/>
      <c r="E763" s="107"/>
      <c r="F763" s="107"/>
      <c r="G763" s="107"/>
      <c r="H763" s="107"/>
      <c r="I763" s="218"/>
      <c r="J763" s="185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38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</row>
    <row r="764" spans="1:43" ht="15.5" x14ac:dyDescent="0.35">
      <c r="A764" s="185"/>
      <c r="B764" s="107"/>
      <c r="C764" s="107"/>
      <c r="D764" s="107"/>
      <c r="E764" s="107"/>
      <c r="F764" s="107"/>
      <c r="G764" s="107"/>
      <c r="H764" s="107"/>
      <c r="I764" s="218"/>
      <c r="J764" s="185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38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</row>
    <row r="765" spans="1:43" ht="15.5" x14ac:dyDescent="0.35">
      <c r="A765" s="185"/>
      <c r="B765" s="107"/>
      <c r="C765" s="107"/>
      <c r="D765" s="107"/>
      <c r="E765" s="107"/>
      <c r="F765" s="107"/>
      <c r="G765" s="107"/>
      <c r="H765" s="107"/>
      <c r="I765" s="218"/>
      <c r="J765" s="185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38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</row>
    <row r="766" spans="1:43" ht="15.5" x14ac:dyDescent="0.35">
      <c r="A766" s="185"/>
      <c r="B766" s="107"/>
      <c r="C766" s="107"/>
      <c r="D766" s="107"/>
      <c r="E766" s="107"/>
      <c r="F766" s="107"/>
      <c r="G766" s="107"/>
      <c r="H766" s="107"/>
      <c r="I766" s="218"/>
      <c r="J766" s="185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38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</row>
    <row r="767" spans="1:43" ht="15.5" x14ac:dyDescent="0.35">
      <c r="A767" s="185"/>
      <c r="B767" s="107"/>
      <c r="C767" s="107"/>
      <c r="D767" s="107"/>
      <c r="E767" s="107"/>
      <c r="F767" s="107"/>
      <c r="G767" s="107"/>
      <c r="H767" s="107"/>
      <c r="I767" s="218"/>
      <c r="J767" s="185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38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</row>
    <row r="768" spans="1:43" ht="15.5" x14ac:dyDescent="0.35">
      <c r="A768" s="185"/>
      <c r="B768" s="107"/>
      <c r="C768" s="107"/>
      <c r="D768" s="107"/>
      <c r="E768" s="107"/>
      <c r="F768" s="107"/>
      <c r="G768" s="107"/>
      <c r="H768" s="107"/>
      <c r="I768" s="218"/>
      <c r="J768" s="185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38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</row>
    <row r="769" spans="1:43" ht="15.5" x14ac:dyDescent="0.35">
      <c r="A769" s="185"/>
      <c r="B769" s="107"/>
      <c r="C769" s="107"/>
      <c r="D769" s="107"/>
      <c r="E769" s="107"/>
      <c r="F769" s="107"/>
      <c r="G769" s="107"/>
      <c r="H769" s="107"/>
      <c r="I769" s="218"/>
      <c r="J769" s="185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38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</row>
    <row r="770" spans="1:43" ht="15.5" x14ac:dyDescent="0.35">
      <c r="A770" s="185"/>
      <c r="B770" s="107"/>
      <c r="C770" s="107"/>
      <c r="D770" s="107"/>
      <c r="E770" s="107"/>
      <c r="F770" s="107"/>
      <c r="G770" s="107"/>
      <c r="H770" s="107"/>
      <c r="I770" s="218"/>
      <c r="J770" s="185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38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</row>
    <row r="771" spans="1:43" ht="15.5" x14ac:dyDescent="0.35">
      <c r="A771" s="185"/>
      <c r="B771" s="107"/>
      <c r="C771" s="107"/>
      <c r="D771" s="107"/>
      <c r="E771" s="107"/>
      <c r="F771" s="107"/>
      <c r="G771" s="107"/>
      <c r="H771" s="107"/>
      <c r="I771" s="218"/>
      <c r="J771" s="185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38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</row>
    <row r="772" spans="1:43" ht="15.5" x14ac:dyDescent="0.35">
      <c r="A772" s="186"/>
      <c r="I772" s="218"/>
      <c r="J772" s="186"/>
      <c r="AD772" s="107"/>
      <c r="AE772" s="107"/>
      <c r="AF772" s="138"/>
      <c r="AG772" s="107"/>
    </row>
    <row r="773" spans="1:43" ht="15.5" x14ac:dyDescent="0.35">
      <c r="A773" s="186"/>
      <c r="I773" s="218"/>
      <c r="J773" s="186"/>
      <c r="AF773" s="187"/>
    </row>
    <row r="774" spans="1:43" ht="15.5" x14ac:dyDescent="0.35">
      <c r="A774" s="186"/>
      <c r="I774" s="218"/>
      <c r="J774" s="186"/>
      <c r="AF774" s="187"/>
    </row>
    <row r="775" spans="1:43" ht="15.5" x14ac:dyDescent="0.35">
      <c r="A775" s="186"/>
      <c r="I775" s="218"/>
      <c r="J775" s="186"/>
      <c r="AF775" s="187"/>
    </row>
    <row r="776" spans="1:43" ht="15.5" x14ac:dyDescent="0.35">
      <c r="A776" s="186"/>
      <c r="I776" s="218"/>
      <c r="J776" s="186"/>
      <c r="AF776" s="187"/>
    </row>
    <row r="777" spans="1:43" ht="15.5" x14ac:dyDescent="0.35">
      <c r="A777" s="186"/>
      <c r="I777" s="218"/>
      <c r="J777" s="186"/>
      <c r="AF777" s="187"/>
    </row>
    <row r="778" spans="1:43" ht="15.5" x14ac:dyDescent="0.35">
      <c r="A778" s="186"/>
      <c r="I778" s="218"/>
      <c r="J778" s="186"/>
      <c r="AF778" s="187"/>
    </row>
    <row r="779" spans="1:43" ht="15.5" x14ac:dyDescent="0.35">
      <c r="A779" s="186"/>
      <c r="I779" s="218"/>
      <c r="J779" s="186"/>
      <c r="AF779" s="187"/>
    </row>
    <row r="780" spans="1:43" ht="15.5" x14ac:dyDescent="0.35">
      <c r="A780" s="186"/>
      <c r="I780" s="218"/>
      <c r="J780" s="186"/>
      <c r="AF780" s="187"/>
    </row>
    <row r="781" spans="1:43" ht="15.5" x14ac:dyDescent="0.35">
      <c r="A781" s="186"/>
      <c r="I781" s="218"/>
      <c r="J781" s="186"/>
      <c r="AF781" s="187"/>
    </row>
    <row r="782" spans="1:43" ht="15.5" x14ac:dyDescent="0.35">
      <c r="A782" s="186"/>
      <c r="I782" s="218"/>
      <c r="J782" s="186"/>
      <c r="AF782" s="187"/>
    </row>
    <row r="783" spans="1:43" ht="15.5" x14ac:dyDescent="0.35">
      <c r="A783" s="186"/>
      <c r="I783" s="218"/>
      <c r="J783" s="186"/>
      <c r="AF783" s="187"/>
    </row>
    <row r="784" spans="1:43" ht="15.5" x14ac:dyDescent="0.35">
      <c r="A784" s="186"/>
      <c r="I784" s="218"/>
      <c r="J784" s="186"/>
      <c r="AF784" s="187"/>
    </row>
    <row r="785" spans="1:32" ht="15.5" x14ac:dyDescent="0.35">
      <c r="A785" s="186"/>
      <c r="I785" s="218"/>
      <c r="J785" s="186"/>
      <c r="AF785" s="187"/>
    </row>
    <row r="786" spans="1:32" ht="15.5" x14ac:dyDescent="0.35">
      <c r="A786" s="186"/>
      <c r="I786" s="218"/>
      <c r="J786" s="186"/>
      <c r="AF786" s="187"/>
    </row>
    <row r="787" spans="1:32" ht="15.5" x14ac:dyDescent="0.35">
      <c r="A787" s="186"/>
      <c r="I787" s="218"/>
      <c r="J787" s="186"/>
      <c r="AF787" s="187"/>
    </row>
    <row r="788" spans="1:32" ht="15.5" x14ac:dyDescent="0.35">
      <c r="A788" s="186"/>
      <c r="I788" s="218"/>
      <c r="J788" s="186"/>
      <c r="AF788" s="187"/>
    </row>
    <row r="789" spans="1:32" ht="15.5" x14ac:dyDescent="0.35">
      <c r="A789" s="186"/>
      <c r="I789" s="218"/>
      <c r="J789" s="186"/>
      <c r="AF789" s="187"/>
    </row>
    <row r="790" spans="1:32" ht="15.5" x14ac:dyDescent="0.35">
      <c r="A790" s="186"/>
      <c r="I790" s="218"/>
      <c r="J790" s="186"/>
      <c r="AF790" s="187"/>
    </row>
    <row r="791" spans="1:32" ht="15.5" x14ac:dyDescent="0.35">
      <c r="A791" s="186"/>
      <c r="I791" s="218"/>
      <c r="J791" s="186"/>
      <c r="AF791" s="187"/>
    </row>
  </sheetData>
  <mergeCells count="11">
    <mergeCell ref="AD32:AG32"/>
    <mergeCell ref="B1:G1"/>
    <mergeCell ref="I1:I2"/>
    <mergeCell ref="J1:AB2"/>
    <mergeCell ref="K3:L3"/>
    <mergeCell ref="M3:N3"/>
    <mergeCell ref="O3:P3"/>
    <mergeCell ref="Q3:R3"/>
    <mergeCell ref="S3:T3"/>
    <mergeCell ref="U3:V3"/>
    <mergeCell ref="X3:Y3"/>
  </mergeCells>
  <conditionalFormatting sqref="P4:P40">
    <cfRule type="notContainsBlanks" dxfId="51" priority="1">
      <formula>LEN(TRIM(P4))&gt;0</formula>
    </cfRule>
  </conditionalFormatting>
  <conditionalFormatting sqref="R4:R40">
    <cfRule type="notContainsBlanks" dxfId="50" priority="2">
      <formula>LEN(TRIM(R4))&gt;0</formula>
    </cfRule>
  </conditionalFormatting>
  <conditionalFormatting sqref="T4:T40">
    <cfRule type="notContainsBlanks" dxfId="49" priority="3">
      <formula>LEN(TRIM(T4))&gt;0</formula>
    </cfRule>
  </conditionalFormatting>
  <conditionalFormatting sqref="V4:V40">
    <cfRule type="notContainsBlanks" dxfId="48" priority="4">
      <formula>LEN(TRIM(V4))&gt;0</formula>
    </cfRule>
  </conditionalFormatting>
  <conditionalFormatting sqref="W4:W40">
    <cfRule type="notContainsBlanks" dxfId="47" priority="5">
      <formula>LEN(TRIM(W4))&gt;0</formula>
    </cfRule>
  </conditionalFormatting>
  <conditionalFormatting sqref="AE5:AE16">
    <cfRule type="containsBlanks" dxfId="46" priority="6">
      <formula>LEN(TRIM(AE5))=0</formula>
    </cfRule>
  </conditionalFormatting>
  <conditionalFormatting sqref="AE5:AE16">
    <cfRule type="beginsWith" dxfId="45" priority="7" operator="beginsWith" text="Front">
      <formula>LEFT((AE5),LEN("Front"))=("Front")</formula>
    </cfRule>
  </conditionalFormatting>
  <conditionalFormatting sqref="AE5:AE16">
    <cfRule type="beginsWith" dxfId="44" priority="8" operator="beginsWith" text="Intake">
      <formula>LEFT((AE5),LEN("Intake"))=("Intake")</formula>
    </cfRule>
  </conditionalFormatting>
  <conditionalFormatting sqref="AE5:AE16">
    <cfRule type="beginsWith" dxfId="43" priority="9" operator="beginsWith" text="HP">
      <formula>LEFT((AE5),LEN("HP"))=("HP")</formula>
    </cfRule>
  </conditionalFormatting>
  <conditionalFormatting sqref="AE5:AE16">
    <cfRule type="beginsWith" dxfId="42" priority="10" operator="beginsWith" text="Peer">
      <formula>LEFT((AE5),LEN("Peer"))=("Peer")</formula>
    </cfRule>
  </conditionalFormatting>
  <conditionalFormatting sqref="L4:L40">
    <cfRule type="notContainsBlanks" dxfId="41" priority="11">
      <formula>LEN(TRIM(L4))&gt;0</formula>
    </cfRule>
  </conditionalFormatting>
  <conditionalFormatting sqref="N4:N40">
    <cfRule type="notContainsBlanks" dxfId="40" priority="12">
      <formula>LEN(TRIM(N4))&gt;0</formula>
    </cfRule>
  </conditionalFormatting>
  <conditionalFormatting sqref="Y4:Y40">
    <cfRule type="notContainsBlanks" dxfId="39" priority="13">
      <formula>LEN(TRIM(Y4))&gt;0</formula>
    </cfRule>
  </conditionalFormatting>
  <dataValidations count="3">
    <dataValidation type="list" allowBlank="1" showErrorMessage="1" sqref="B4:G40" xr:uid="{5DA31C03-6EAC-4F74-8512-FC77A6DD4F0D}">
      <formula1>"1,2,3,4,5,6,7,8,9,10"</formula1>
    </dataValidation>
    <dataValidation type="list" allowBlank="1" showErrorMessage="1" sqref="AE19:AE30 W4:W40" xr:uid="{D6A1D5A4-11DD-44CD-8860-5DF84B9E2E3C}">
      <formula1>$AD$5:$AD$16</formula1>
    </dataValidation>
    <dataValidation type="list" allowBlank="1" showErrorMessage="1" sqref="I4:I40" xr:uid="{8C099C65-03AF-40F8-ABC5-4BB46B9C9E37}">
      <formula1>"Albanian,Amharic,Arabic,Bengali,Bosnian,Burmese,Cambodian,cantonese,Chuukese,Dari,Farsi,French,Gujarati,Haitian Creole,Hakha-Chin,Hindi,Hmong,Japanese,Karen,Kimyarwanda,Korean,Mandarin,Nepali,Oromo,Pashto,Polish,Portuguese,Punjabi,Rohingya,Russian,Somali,"&amp;"Spanish,Swahili,Tagalog,Tigrinya,Turkish,Ukrainian,Urdu,Vietnamese"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7A62-5AE0-4D16-9085-BE3F3520643B}">
  <dimension ref="A1:AQ776"/>
  <sheetViews>
    <sheetView topLeftCell="A30" workbookViewId="0">
      <selection activeCell="A35" sqref="A35:XFD278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3.7265625" style="106" bestFit="1" customWidth="1"/>
    <col min="8" max="8" width="13.6328125" style="106" bestFit="1" customWidth="1"/>
    <col min="9" max="9" width="12" style="106" bestFit="1" customWidth="1"/>
    <col min="10" max="10" width="51.6328125" style="106" bestFit="1" customWidth="1"/>
    <col min="11" max="11" width="7.81640625" style="106" bestFit="1" customWidth="1"/>
    <col min="12" max="12" width="13.1796875" style="106" bestFit="1" customWidth="1"/>
    <col min="13" max="13" width="7.81640625" style="106" bestFit="1" customWidth="1"/>
    <col min="14" max="14" width="13.1796875" style="106" bestFit="1" customWidth="1"/>
    <col min="15" max="15" width="7.81640625" style="106" bestFit="1" customWidth="1"/>
    <col min="16" max="16" width="13.1796875" style="106" bestFit="1" customWidth="1"/>
    <col min="17" max="17" width="7.81640625" style="106" bestFit="1" customWidth="1"/>
    <col min="18" max="18" width="7.36328125" style="106" customWidth="1"/>
    <col min="19" max="19" width="7.81640625" style="106" bestFit="1" customWidth="1"/>
    <col min="20" max="20" width="7.26953125" style="106" customWidth="1"/>
    <col min="21" max="21" width="7.81640625" style="106" bestFit="1" customWidth="1"/>
    <col min="22" max="22" width="13.1796875" style="106" bestFit="1" customWidth="1"/>
    <col min="23" max="23" width="13.453125" style="106" bestFit="1" customWidth="1"/>
    <col min="24" max="24" width="7.81640625" style="106" bestFit="1" customWidth="1"/>
    <col min="25" max="25" width="13.26953125" style="106" bestFit="1" customWidth="1"/>
    <col min="26" max="26" width="11.26953125" style="106" bestFit="1" customWidth="1"/>
    <col min="27" max="27" width="12.26953125" style="106" bestFit="1" customWidth="1"/>
    <col min="28" max="28" width="10.26953125" style="106" bestFit="1" customWidth="1"/>
    <col min="29" max="29" width="2.36328125" style="106" customWidth="1"/>
    <col min="30" max="30" width="12.36328125" style="106" bestFit="1" customWidth="1"/>
    <col min="31" max="31" width="12.1796875" style="106" bestFit="1" customWidth="1"/>
    <col min="32" max="32" width="12" style="106" bestFit="1" customWidth="1"/>
    <col min="33" max="33" width="14.81640625" style="106" bestFit="1" customWidth="1"/>
    <col min="34" max="16384" width="12.6328125" style="106"/>
  </cols>
  <sheetData>
    <row r="1" spans="1:43" ht="48" customHeight="1" x14ac:dyDescent="0.35">
      <c r="A1" s="135"/>
      <c r="B1" s="197" t="s">
        <v>0</v>
      </c>
      <c r="C1" s="90"/>
      <c r="D1" s="90"/>
      <c r="E1" s="90"/>
      <c r="F1" s="90"/>
      <c r="G1" s="91"/>
      <c r="H1" s="198" t="s">
        <v>1</v>
      </c>
      <c r="I1" s="199"/>
      <c r="J1" s="200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07"/>
      <c r="AD1" s="107"/>
      <c r="AE1" s="107"/>
      <c r="AF1" s="138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ht="18.5" x14ac:dyDescent="0.45">
      <c r="A2" s="139"/>
      <c r="B2" s="201">
        <f>SUM(B4:B34)</f>
        <v>40</v>
      </c>
      <c r="C2" s="202">
        <f>SUM(C4:C34)</f>
        <v>1</v>
      </c>
      <c r="D2" s="203">
        <f>SUM(D4:D34)</f>
        <v>6</v>
      </c>
      <c r="E2" s="203">
        <f>SUM(E4:E34)</f>
        <v>3</v>
      </c>
      <c r="F2" s="203">
        <f>SUM(F4:F34)</f>
        <v>2</v>
      </c>
      <c r="G2" s="203">
        <f>SUM(G4:G34)</f>
        <v>1</v>
      </c>
      <c r="H2" s="204">
        <f>B2+C2+D2+(E2/2)</f>
        <v>48.5</v>
      </c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44"/>
      <c r="AD2" s="144"/>
      <c r="AE2" s="145"/>
      <c r="AF2" s="138"/>
      <c r="AG2" s="145"/>
      <c r="AH2" s="107"/>
      <c r="AI2" s="107"/>
      <c r="AJ2" s="107"/>
      <c r="AK2" s="107"/>
      <c r="AL2" s="107"/>
      <c r="AM2" s="107"/>
      <c r="AN2" s="107"/>
      <c r="AO2" s="107"/>
      <c r="AP2" s="107"/>
    </row>
    <row r="3" spans="1:43" ht="51.75" customHeight="1" x14ac:dyDescent="0.35">
      <c r="A3" s="146"/>
      <c r="B3" s="205" t="s">
        <v>3</v>
      </c>
      <c r="C3" s="206" t="s">
        <v>4</v>
      </c>
      <c r="D3" s="206" t="s">
        <v>5</v>
      </c>
      <c r="E3" s="206" t="s">
        <v>6</v>
      </c>
      <c r="F3" s="206" t="s">
        <v>7</v>
      </c>
      <c r="G3" s="207" t="s">
        <v>435</v>
      </c>
      <c r="H3" s="208" t="s">
        <v>9</v>
      </c>
      <c r="I3" s="209" t="s">
        <v>436</v>
      </c>
      <c r="J3" s="209" t="s">
        <v>437</v>
      </c>
      <c r="K3" s="97" t="s">
        <v>11</v>
      </c>
      <c r="L3" s="88"/>
      <c r="M3" s="210" t="s">
        <v>12</v>
      </c>
      <c r="N3" s="88"/>
      <c r="O3" s="99" t="s">
        <v>13</v>
      </c>
      <c r="P3" s="88"/>
      <c r="Q3" s="100" t="s">
        <v>14</v>
      </c>
      <c r="R3" s="88"/>
      <c r="S3" s="87" t="s">
        <v>15</v>
      </c>
      <c r="T3" s="88"/>
      <c r="U3" s="89" t="s">
        <v>16</v>
      </c>
      <c r="V3" s="88"/>
      <c r="W3" s="152" t="s">
        <v>17</v>
      </c>
      <c r="X3" s="101" t="s">
        <v>18</v>
      </c>
      <c r="Y3" s="96"/>
      <c r="Z3" s="153" t="s">
        <v>19</v>
      </c>
      <c r="AA3" s="154" t="s">
        <v>20</v>
      </c>
      <c r="AB3" s="155" t="s">
        <v>21</v>
      </c>
      <c r="AC3" s="156"/>
      <c r="AD3" s="144"/>
      <c r="AE3" s="145"/>
      <c r="AF3" s="138"/>
      <c r="AG3" s="145"/>
      <c r="AH3" s="107"/>
      <c r="AI3" s="107"/>
      <c r="AJ3" s="107"/>
      <c r="AK3" s="107"/>
      <c r="AL3" s="107"/>
      <c r="AM3" s="107"/>
      <c r="AN3" s="107"/>
      <c r="AO3" s="107"/>
      <c r="AP3" s="107"/>
    </row>
    <row r="4" spans="1:43" ht="30" customHeight="1" x14ac:dyDescent="0.45">
      <c r="A4" s="157"/>
      <c r="B4" s="158">
        <v>1</v>
      </c>
      <c r="C4" s="158"/>
      <c r="D4" s="158"/>
      <c r="E4" s="158"/>
      <c r="F4" s="158"/>
      <c r="G4" s="158"/>
      <c r="H4" s="159" t="s">
        <v>493</v>
      </c>
      <c r="I4" s="211"/>
      <c r="J4" s="160"/>
      <c r="K4" s="108" t="b">
        <v>1</v>
      </c>
      <c r="L4" s="109">
        <f t="shared" ref="L4:L34" ca="1" si="0">IF(K4=TRUE,IF(L4&lt;&gt;"",L4,NOW()),"")</f>
        <v>45686.33827</v>
      </c>
      <c r="M4" s="108" t="b">
        <v>1</v>
      </c>
      <c r="N4" s="109">
        <f t="shared" ref="N4:N34" ca="1" si="1">IF(M4=TRUE,IF(N4&lt;&gt;"",N4,NOW()),"")</f>
        <v>45686.338559999997</v>
      </c>
      <c r="O4" s="108" t="b">
        <v>1</v>
      </c>
      <c r="P4" s="109">
        <f t="shared" ref="P4:P34" ca="1" si="2">IF(O4=TRUE,IF(P4&lt;&gt;"",P4,NOW()),"")</f>
        <v>45686.344490000003</v>
      </c>
      <c r="Q4" s="108" t="b">
        <v>0</v>
      </c>
      <c r="R4" s="109" t="str">
        <f t="shared" ref="R4:R34" ca="1" si="3">IF(Q4=TRUE,IF(R4&lt;&gt;"",R4,NOW()),"")</f>
        <v/>
      </c>
      <c r="S4" s="108" t="b">
        <v>0</v>
      </c>
      <c r="T4" s="109" t="str">
        <f t="shared" ref="T4:T34" ca="1" si="4">IF(S4=TRUE,IF(T4&lt;&gt;"",T4,NOW()),"")</f>
        <v/>
      </c>
      <c r="U4" s="108" t="b">
        <v>1</v>
      </c>
      <c r="V4" s="109">
        <f t="shared" ref="V4:V34" ca="1" si="5">IF(U4=TRUE,IF(V4&lt;&gt;"",V4,NOW()),"")</f>
        <v>45686.344819999998</v>
      </c>
      <c r="W4" s="161" t="s">
        <v>29</v>
      </c>
      <c r="X4" s="110" t="b">
        <v>1</v>
      </c>
      <c r="Y4" s="162">
        <f t="shared" ref="Y4:Y34" ca="1" si="6">IF(X4=TRUE,IF(Y4&lt;&gt;"",Y4,NOW()),"")</f>
        <v>45686.357839999997</v>
      </c>
      <c r="Z4" s="163">
        <f t="shared" ref="Z4:Z34" ca="1" si="7">MIN(L4:Y4)</f>
        <v>45686.33827</v>
      </c>
      <c r="AA4" s="163">
        <f t="shared" ref="AA4:AA34" ca="1" si="8">MAX(L4:Y4)</f>
        <v>45686.357839999997</v>
      </c>
      <c r="AB4" s="164">
        <f t="shared" ref="AB4:AB34" ca="1" si="9">AA4-Z4</f>
        <v>1.957409723E-2</v>
      </c>
      <c r="AC4" s="111"/>
      <c r="AD4" s="212" t="s">
        <v>24</v>
      </c>
      <c r="AE4" s="213" t="s">
        <v>25</v>
      </c>
      <c r="AF4" s="214" t="s">
        <v>26</v>
      </c>
      <c r="AG4" s="107"/>
      <c r="AH4" s="107"/>
      <c r="AI4" s="107"/>
      <c r="AJ4" s="107"/>
      <c r="AK4" s="107"/>
      <c r="AL4" s="107"/>
      <c r="AM4" s="107"/>
      <c r="AN4" s="107"/>
      <c r="AO4" s="107"/>
      <c r="AP4" s="107"/>
    </row>
    <row r="5" spans="1:43" ht="30" customHeight="1" x14ac:dyDescent="0.45">
      <c r="A5" s="157"/>
      <c r="B5" s="158">
        <v>2</v>
      </c>
      <c r="C5" s="158"/>
      <c r="D5" s="158"/>
      <c r="E5" s="158"/>
      <c r="F5" s="158"/>
      <c r="G5" s="158"/>
      <c r="H5" s="159" t="s">
        <v>494</v>
      </c>
      <c r="I5" s="211" t="s">
        <v>452</v>
      </c>
      <c r="J5" s="160" t="s">
        <v>495</v>
      </c>
      <c r="K5" s="108" t="b">
        <v>1</v>
      </c>
      <c r="L5" s="109">
        <f t="shared" ca="1" si="0"/>
        <v>45686.34014</v>
      </c>
      <c r="M5" s="108" t="b">
        <v>1</v>
      </c>
      <c r="N5" s="109">
        <f t="shared" ca="1" si="1"/>
        <v>45686.34633</v>
      </c>
      <c r="O5" s="108" t="b">
        <v>1</v>
      </c>
      <c r="P5" s="109">
        <f t="shared" ca="1" si="2"/>
        <v>45686.34676</v>
      </c>
      <c r="Q5" s="108" t="b">
        <v>0</v>
      </c>
      <c r="R5" s="109" t="str">
        <f t="shared" ca="1" si="3"/>
        <v/>
      </c>
      <c r="S5" s="108" t="b">
        <v>0</v>
      </c>
      <c r="T5" s="109" t="str">
        <f t="shared" ca="1" si="4"/>
        <v/>
      </c>
      <c r="U5" s="108" t="b">
        <v>1</v>
      </c>
      <c r="V5" s="109">
        <f t="shared" ca="1" si="5"/>
        <v>45686.362090000002</v>
      </c>
      <c r="W5" s="161" t="s">
        <v>29</v>
      </c>
      <c r="X5" s="110" t="b">
        <v>1</v>
      </c>
      <c r="Y5" s="162">
        <f t="shared" ca="1" si="6"/>
        <v>45686.392540000001</v>
      </c>
      <c r="Z5" s="163">
        <f t="shared" ca="1" si="7"/>
        <v>45686.34014</v>
      </c>
      <c r="AA5" s="163">
        <f t="shared" ca="1" si="8"/>
        <v>45686.392540000001</v>
      </c>
      <c r="AB5" s="164">
        <f t="shared" ca="1" si="9"/>
        <v>5.2400370369999998E-2</v>
      </c>
      <c r="AC5" s="111"/>
      <c r="AD5" s="114" t="s">
        <v>29</v>
      </c>
      <c r="AE5" s="115" t="str">
        <f>IFERROR(CHOOSE(MATCH(AD5, AE19:AE31, 0), AD19, AD20, AD21, AD22, AD23, AD24, AD25, AD26, AD27, AD28, AD29, AD30, AD31), "")</f>
        <v>HP2</v>
      </c>
      <c r="AF5" s="168"/>
      <c r="AG5" s="107"/>
      <c r="AH5" s="107"/>
      <c r="AI5" s="107"/>
      <c r="AJ5" s="107"/>
      <c r="AK5" s="107"/>
      <c r="AL5" s="107"/>
      <c r="AM5" s="107"/>
      <c r="AN5" s="107"/>
      <c r="AO5" s="107"/>
      <c r="AP5" s="107"/>
    </row>
    <row r="6" spans="1:43" ht="30" customHeight="1" x14ac:dyDescent="0.45">
      <c r="A6" s="157"/>
      <c r="B6" s="158"/>
      <c r="C6" s="158"/>
      <c r="D6" s="158">
        <v>1</v>
      </c>
      <c r="E6" s="158"/>
      <c r="F6" s="158"/>
      <c r="G6" s="158"/>
      <c r="H6" s="178" t="s">
        <v>496</v>
      </c>
      <c r="I6" s="211"/>
      <c r="J6" s="160"/>
      <c r="K6" s="108" t="b">
        <v>1</v>
      </c>
      <c r="L6" s="109">
        <f t="shared" ca="1" si="0"/>
        <v>45686.351799999997</v>
      </c>
      <c r="M6" s="108" t="b">
        <v>1</v>
      </c>
      <c r="N6" s="109">
        <f t="shared" ca="1" si="1"/>
        <v>45686.352149999999</v>
      </c>
      <c r="O6" s="108" t="b">
        <v>1</v>
      </c>
      <c r="P6" s="109">
        <f t="shared" ca="1" si="2"/>
        <v>45686.363570000001</v>
      </c>
      <c r="Q6" s="108" t="b">
        <v>0</v>
      </c>
      <c r="R6" s="109" t="str">
        <f t="shared" ca="1" si="3"/>
        <v/>
      </c>
      <c r="S6" s="108" t="b">
        <v>0</v>
      </c>
      <c r="T6" s="109" t="str">
        <f t="shared" ca="1" si="4"/>
        <v/>
      </c>
      <c r="U6" s="108" t="b">
        <v>1</v>
      </c>
      <c r="V6" s="109">
        <f t="shared" ca="1" si="5"/>
        <v>45686.369059999997</v>
      </c>
      <c r="W6" s="161" t="s">
        <v>37</v>
      </c>
      <c r="X6" s="110" t="b">
        <v>1</v>
      </c>
      <c r="Y6" s="162">
        <f t="shared" ca="1" si="6"/>
        <v>45686.37356</v>
      </c>
      <c r="Z6" s="163">
        <f t="shared" ca="1" si="7"/>
        <v>45686.351799999997</v>
      </c>
      <c r="AA6" s="163">
        <f t="shared" ca="1" si="8"/>
        <v>45686.37356</v>
      </c>
      <c r="AB6" s="164">
        <f t="shared" ca="1" si="9"/>
        <v>2.176076389E-2</v>
      </c>
      <c r="AC6" s="111"/>
      <c r="AD6" s="114" t="s">
        <v>23</v>
      </c>
      <c r="AE6" s="115" t="str">
        <f>IFERROR(CHOOSE(MATCH(AD6, AE19:AE31, 0), AD19, AD20, AD21, AD22, AD23, AD24, AD25, AD26, AD27, AD28, AD29, AD30, AD31), "")</f>
        <v>HP1</v>
      </c>
      <c r="AF6" s="184"/>
      <c r="AG6" s="107"/>
      <c r="AH6" s="107"/>
      <c r="AI6" s="107"/>
      <c r="AJ6" s="107"/>
      <c r="AK6" s="107"/>
      <c r="AL6" s="107"/>
      <c r="AM6" s="107"/>
      <c r="AN6" s="107"/>
      <c r="AO6" s="107"/>
      <c r="AP6" s="107"/>
    </row>
    <row r="7" spans="1:43" ht="30" customHeight="1" x14ac:dyDescent="0.45">
      <c r="A7" s="157"/>
      <c r="B7" s="158">
        <v>1</v>
      </c>
      <c r="C7" s="158"/>
      <c r="D7" s="158"/>
      <c r="E7" s="158"/>
      <c r="F7" s="158"/>
      <c r="G7" s="158"/>
      <c r="H7" s="178" t="s">
        <v>497</v>
      </c>
      <c r="I7" s="211"/>
      <c r="J7" s="160"/>
      <c r="K7" s="108" t="b">
        <v>1</v>
      </c>
      <c r="L7" s="109">
        <f t="shared" ca="1" si="0"/>
        <v>45686.360419999997</v>
      </c>
      <c r="M7" s="108" t="b">
        <v>1</v>
      </c>
      <c r="N7" s="109">
        <f t="shared" ca="1" si="1"/>
        <v>45686.360439999997</v>
      </c>
      <c r="O7" s="108" t="b">
        <v>1</v>
      </c>
      <c r="P7" s="109">
        <f t="shared" ca="1" si="2"/>
        <v>45686.373090000001</v>
      </c>
      <c r="Q7" s="108" t="b">
        <v>0</v>
      </c>
      <c r="R7" s="109" t="str">
        <f t="shared" ca="1" si="3"/>
        <v/>
      </c>
      <c r="S7" s="108" t="b">
        <v>0</v>
      </c>
      <c r="T7" s="109" t="str">
        <f t="shared" ca="1" si="4"/>
        <v/>
      </c>
      <c r="U7" s="108" t="b">
        <v>1</v>
      </c>
      <c r="V7" s="109">
        <f t="shared" ca="1" si="5"/>
        <v>45686.373469999999</v>
      </c>
      <c r="W7" s="161" t="s">
        <v>23</v>
      </c>
      <c r="X7" s="110" t="b">
        <v>1</v>
      </c>
      <c r="Y7" s="162">
        <f t="shared" ca="1" si="6"/>
        <v>45686.398150000001</v>
      </c>
      <c r="Z7" s="163">
        <f t="shared" ca="1" si="7"/>
        <v>45686.360419999997</v>
      </c>
      <c r="AA7" s="163">
        <f t="shared" ca="1" si="8"/>
        <v>45686.398150000001</v>
      </c>
      <c r="AB7" s="164">
        <f t="shared" ca="1" si="9"/>
        <v>3.7737175919999998E-2</v>
      </c>
      <c r="AC7" s="111"/>
      <c r="AD7" s="114" t="s">
        <v>34</v>
      </c>
      <c r="AE7" s="116" t="str">
        <f>IFERROR(CHOOSE(MATCH(AD7, AE19:AE31, 0), AD19, AD20, AD21, AD22, AD23, AD24, AD25, AD26, AD27, AD28, AD29, AD30, AD31), "")</f>
        <v>HP3</v>
      </c>
      <c r="AF7" s="168"/>
      <c r="AG7" s="107"/>
      <c r="AH7" s="107"/>
      <c r="AI7" s="107"/>
      <c r="AJ7" s="107"/>
      <c r="AK7" s="107"/>
      <c r="AL7" s="107"/>
      <c r="AM7" s="107"/>
      <c r="AN7" s="107"/>
      <c r="AO7" s="107"/>
      <c r="AP7" s="107"/>
    </row>
    <row r="8" spans="1:43" ht="27" customHeight="1" x14ac:dyDescent="0.45">
      <c r="A8" s="157"/>
      <c r="B8" s="158"/>
      <c r="C8" s="158"/>
      <c r="D8" s="158">
        <v>1</v>
      </c>
      <c r="E8" s="158"/>
      <c r="F8" s="158"/>
      <c r="G8" s="158"/>
      <c r="H8" s="117" t="s">
        <v>498</v>
      </c>
      <c r="I8" s="211"/>
      <c r="J8" s="160"/>
      <c r="K8" s="108" t="b">
        <v>1</v>
      </c>
      <c r="L8" s="109">
        <f t="shared" ca="1" si="0"/>
        <v>45686.370519999997</v>
      </c>
      <c r="M8" s="108" t="b">
        <v>1</v>
      </c>
      <c r="N8" s="109">
        <f t="shared" ca="1" si="1"/>
        <v>45686.370759999998</v>
      </c>
      <c r="O8" s="108" t="b">
        <v>1</v>
      </c>
      <c r="P8" s="109">
        <f t="shared" ca="1" si="2"/>
        <v>45686.373650000001</v>
      </c>
      <c r="Q8" s="108" t="b">
        <v>0</v>
      </c>
      <c r="R8" s="109" t="str">
        <f t="shared" ca="1" si="3"/>
        <v/>
      </c>
      <c r="S8" s="108" t="b">
        <v>0</v>
      </c>
      <c r="T8" s="109" t="str">
        <f t="shared" ca="1" si="4"/>
        <v/>
      </c>
      <c r="U8" s="108" t="b">
        <v>1</v>
      </c>
      <c r="V8" s="109">
        <f t="shared" ca="1" si="5"/>
        <v>45686.375200000002</v>
      </c>
      <c r="W8" s="161" t="s">
        <v>34</v>
      </c>
      <c r="X8" s="110" t="b">
        <v>1</v>
      </c>
      <c r="Y8" s="162">
        <f t="shared" ca="1" si="6"/>
        <v>45686.385170000001</v>
      </c>
      <c r="Z8" s="163">
        <f t="shared" ca="1" si="7"/>
        <v>45686.370519999997</v>
      </c>
      <c r="AA8" s="163">
        <f t="shared" ca="1" si="8"/>
        <v>45686.385170000001</v>
      </c>
      <c r="AB8" s="164">
        <f t="shared" ca="1" si="9"/>
        <v>1.4644108790000001E-2</v>
      </c>
      <c r="AC8" s="111"/>
      <c r="AD8" s="114" t="s">
        <v>37</v>
      </c>
      <c r="AE8" s="116" t="str">
        <f>IFERROR(CHOOSE(MATCH(AD8, AE19:AE31, 0), AD19, AD20, AD21, AD22, AD23, AD24, AD25, AD26, AD27, AD28, AD29, AD30, AD31), "")</f>
        <v>Intake</v>
      </c>
      <c r="AF8" s="168"/>
      <c r="AG8" s="107"/>
      <c r="AH8" s="107"/>
      <c r="AI8" s="107"/>
      <c r="AJ8" s="107"/>
      <c r="AK8" s="107"/>
      <c r="AL8" s="107"/>
      <c r="AM8" s="107"/>
      <c r="AN8" s="107"/>
      <c r="AO8" s="107"/>
      <c r="AP8" s="107"/>
    </row>
    <row r="9" spans="1:43" ht="30" customHeight="1" x14ac:dyDescent="0.45">
      <c r="A9" s="157"/>
      <c r="B9" s="158">
        <v>2</v>
      </c>
      <c r="C9" s="158"/>
      <c r="D9" s="158"/>
      <c r="E9" s="158"/>
      <c r="F9" s="158"/>
      <c r="G9" s="158"/>
      <c r="H9" s="159" t="s">
        <v>499</v>
      </c>
      <c r="I9" s="211"/>
      <c r="J9" s="175"/>
      <c r="K9" s="108" t="b">
        <v>1</v>
      </c>
      <c r="L9" s="109">
        <f t="shared" ca="1" si="0"/>
        <v>45686.374170000003</v>
      </c>
      <c r="M9" s="108" t="b">
        <v>1</v>
      </c>
      <c r="N9" s="109">
        <f t="shared" ca="1" si="1"/>
        <v>45686.375970000001</v>
      </c>
      <c r="O9" s="108" t="b">
        <v>1</v>
      </c>
      <c r="P9" s="109">
        <f t="shared" ca="1" si="2"/>
        <v>45686.376609999999</v>
      </c>
      <c r="Q9" s="108" t="b">
        <v>0</v>
      </c>
      <c r="R9" s="109" t="str">
        <f t="shared" ca="1" si="3"/>
        <v/>
      </c>
      <c r="S9" s="108" t="b">
        <v>0</v>
      </c>
      <c r="T9" s="109" t="str">
        <f t="shared" ca="1" si="4"/>
        <v/>
      </c>
      <c r="U9" s="108" t="b">
        <v>1</v>
      </c>
      <c r="V9" s="109">
        <f t="shared" ca="1" si="5"/>
        <v>45686.394010000004</v>
      </c>
      <c r="W9" s="161" t="s">
        <v>29</v>
      </c>
      <c r="X9" s="110" t="b">
        <v>1</v>
      </c>
      <c r="Y9" s="162">
        <f t="shared" ca="1" si="6"/>
        <v>45686.41201</v>
      </c>
      <c r="Z9" s="163">
        <f t="shared" ca="1" si="7"/>
        <v>45686.374170000003</v>
      </c>
      <c r="AA9" s="163">
        <f t="shared" ca="1" si="8"/>
        <v>45686.41201</v>
      </c>
      <c r="AB9" s="164">
        <f t="shared" ca="1" si="9"/>
        <v>3.783905093E-2</v>
      </c>
      <c r="AC9" s="111"/>
      <c r="AD9" s="114" t="s">
        <v>40</v>
      </c>
      <c r="AE9" s="116" t="str">
        <f>IFERROR(CHOOSE(MATCH(AD9, AE19:AE31, 0), AD19, AD20, AD21, AD22, AD23, AD24, AD25, AD26, AD27, AD28, AD29, AD30, AD31), "")</f>
        <v>Front Desk</v>
      </c>
      <c r="AF9" s="168"/>
      <c r="AG9" s="107"/>
      <c r="AH9" s="107"/>
      <c r="AI9" s="107"/>
      <c r="AJ9" s="107"/>
      <c r="AK9" s="107"/>
      <c r="AL9" s="107"/>
      <c r="AM9" s="107"/>
      <c r="AN9" s="107"/>
      <c r="AO9" s="107"/>
      <c r="AP9" s="107"/>
    </row>
    <row r="10" spans="1:43" ht="30" customHeight="1" x14ac:dyDescent="0.45">
      <c r="A10" s="157"/>
      <c r="B10" s="158"/>
      <c r="C10" s="158"/>
      <c r="D10" s="158"/>
      <c r="E10" s="158">
        <v>1</v>
      </c>
      <c r="F10" s="158"/>
      <c r="G10" s="158"/>
      <c r="H10" s="169" t="s">
        <v>500</v>
      </c>
      <c r="I10" s="211"/>
      <c r="J10" s="160" t="s">
        <v>96</v>
      </c>
      <c r="K10" s="108" t="b">
        <v>1</v>
      </c>
      <c r="L10" s="109">
        <f t="shared" ca="1" si="0"/>
        <v>45686.382709999998</v>
      </c>
      <c r="M10" s="108" t="b">
        <v>1</v>
      </c>
      <c r="N10" s="109">
        <f t="shared" ca="1" si="1"/>
        <v>45686.383309999997</v>
      </c>
      <c r="O10" s="108" t="b">
        <v>1</v>
      </c>
      <c r="P10" s="109">
        <f t="shared" ca="1" si="2"/>
        <v>45686.386789999997</v>
      </c>
      <c r="Q10" s="108" t="b">
        <v>0</v>
      </c>
      <c r="R10" s="109" t="str">
        <f t="shared" ca="1" si="3"/>
        <v/>
      </c>
      <c r="S10" s="108" t="b">
        <v>0</v>
      </c>
      <c r="T10" s="109" t="str">
        <f t="shared" ca="1" si="4"/>
        <v/>
      </c>
      <c r="U10" s="108" t="b">
        <v>1</v>
      </c>
      <c r="V10" s="109">
        <f t="shared" ca="1" si="5"/>
        <v>45686.387620000001</v>
      </c>
      <c r="W10" s="161" t="s">
        <v>34</v>
      </c>
      <c r="X10" s="110" t="b">
        <v>1</v>
      </c>
      <c r="Y10" s="162">
        <f t="shared" ca="1" si="6"/>
        <v>45686.401140000002</v>
      </c>
      <c r="Z10" s="163">
        <f t="shared" ca="1" si="7"/>
        <v>45686.382709999998</v>
      </c>
      <c r="AA10" s="163">
        <f t="shared" ca="1" si="8"/>
        <v>45686.401140000002</v>
      </c>
      <c r="AB10" s="164">
        <f t="shared" ca="1" si="9"/>
        <v>1.8422442130000001E-2</v>
      </c>
      <c r="AC10" s="174"/>
      <c r="AD10" s="114" t="s">
        <v>41</v>
      </c>
      <c r="AE10" s="119" t="str">
        <f>IFERROR(CHOOSE(MATCH(AD10, AE19:AE31, 0), AD19, AD20, AD21, AD22, AD23, AD24, AD25, AD26, AD27, AD28, AD29, AD30, AD31), "")</f>
        <v/>
      </c>
      <c r="AF10" s="168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</row>
    <row r="11" spans="1:43" ht="30" customHeight="1" x14ac:dyDescent="0.45">
      <c r="A11" s="157"/>
      <c r="B11" s="158">
        <v>2</v>
      </c>
      <c r="C11" s="158"/>
      <c r="D11" s="158"/>
      <c r="E11" s="158">
        <v>1</v>
      </c>
      <c r="F11" s="158"/>
      <c r="G11" s="158"/>
      <c r="H11" s="159" t="s">
        <v>501</v>
      </c>
      <c r="I11" s="211"/>
      <c r="J11" s="160" t="s">
        <v>502</v>
      </c>
      <c r="K11" s="108" t="b">
        <v>1</v>
      </c>
      <c r="L11" s="109">
        <f t="shared" ca="1" si="0"/>
        <v>45686.391640000002</v>
      </c>
      <c r="M11" s="108" t="b">
        <v>0</v>
      </c>
      <c r="N11" s="109" t="str">
        <f t="shared" ca="1" si="1"/>
        <v/>
      </c>
      <c r="O11" s="108" t="b">
        <v>0</v>
      </c>
      <c r="P11" s="109" t="str">
        <f t="shared" ca="1" si="2"/>
        <v/>
      </c>
      <c r="Q11" s="108" t="b">
        <v>0</v>
      </c>
      <c r="R11" s="109" t="str">
        <f t="shared" ca="1" si="3"/>
        <v/>
      </c>
      <c r="S11" s="108" t="b">
        <v>0</v>
      </c>
      <c r="T11" s="109" t="str">
        <f t="shared" ca="1" si="4"/>
        <v/>
      </c>
      <c r="U11" s="108" t="b">
        <v>1</v>
      </c>
      <c r="V11" s="109">
        <f t="shared" ca="1" si="5"/>
        <v>45686.391880000003</v>
      </c>
      <c r="W11" s="161" t="s">
        <v>23</v>
      </c>
      <c r="X11" s="110" t="b">
        <v>1</v>
      </c>
      <c r="Y11" s="162">
        <f t="shared" ca="1" si="6"/>
        <v>45686.423360000001</v>
      </c>
      <c r="Z11" s="163">
        <f t="shared" ca="1" si="7"/>
        <v>45686.391640000002</v>
      </c>
      <c r="AA11" s="163">
        <f t="shared" ca="1" si="8"/>
        <v>45686.423360000001</v>
      </c>
      <c r="AB11" s="164">
        <f t="shared" ca="1" si="9"/>
        <v>3.1723773140000001E-2</v>
      </c>
      <c r="AC11" s="111"/>
      <c r="AD11" s="114" t="s">
        <v>42</v>
      </c>
      <c r="AE11" s="119" t="str">
        <f>IFERROR(CHOOSE(MATCH(AD11, AE19:AE31, 0), AD19, AD20, AD21, AD22, AD23, AD24, AD25, AD26, AD27, AD28, AD29, AD30, AD31), "")</f>
        <v>Peer</v>
      </c>
      <c r="AF11" s="168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</row>
    <row r="12" spans="1:43" ht="30" customHeight="1" x14ac:dyDescent="0.45">
      <c r="A12" s="157"/>
      <c r="B12" s="158"/>
      <c r="C12" s="158"/>
      <c r="D12" s="158">
        <v>1</v>
      </c>
      <c r="E12" s="158"/>
      <c r="F12" s="158"/>
      <c r="G12" s="158"/>
      <c r="H12" s="159" t="s">
        <v>503</v>
      </c>
      <c r="I12" s="211"/>
      <c r="J12" s="160"/>
      <c r="K12" s="108" t="b">
        <v>1</v>
      </c>
      <c r="L12" s="109">
        <f t="shared" ca="1" si="0"/>
        <v>45686.393369999998</v>
      </c>
      <c r="M12" s="108" t="b">
        <v>1</v>
      </c>
      <c r="N12" s="109">
        <f t="shared" ca="1" si="1"/>
        <v>45686.393700000001</v>
      </c>
      <c r="O12" s="108" t="b">
        <v>1</v>
      </c>
      <c r="P12" s="109">
        <f t="shared" ca="1" si="2"/>
        <v>45686.394249999998</v>
      </c>
      <c r="Q12" s="108" t="b">
        <v>0</v>
      </c>
      <c r="R12" s="109" t="str">
        <f t="shared" ca="1" si="3"/>
        <v/>
      </c>
      <c r="S12" s="108" t="b">
        <v>0</v>
      </c>
      <c r="T12" s="109" t="str">
        <f t="shared" ca="1" si="4"/>
        <v/>
      </c>
      <c r="U12" s="108" t="b">
        <v>1</v>
      </c>
      <c r="V12" s="109">
        <f t="shared" ca="1" si="5"/>
        <v>45686.396059999999</v>
      </c>
      <c r="W12" s="161" t="s">
        <v>34</v>
      </c>
      <c r="X12" s="110" t="b">
        <v>1</v>
      </c>
      <c r="Y12" s="162">
        <f t="shared" ca="1" si="6"/>
        <v>45686.41188</v>
      </c>
      <c r="Z12" s="163">
        <f t="shared" ca="1" si="7"/>
        <v>45686.393369999998</v>
      </c>
      <c r="AA12" s="163">
        <f t="shared" ca="1" si="8"/>
        <v>45686.41188</v>
      </c>
      <c r="AB12" s="164">
        <f t="shared" ca="1" si="9"/>
        <v>1.8509340280000001E-2</v>
      </c>
      <c r="AC12" s="145"/>
      <c r="AD12" s="114" t="s">
        <v>43</v>
      </c>
      <c r="AE12" s="119" t="str">
        <f>IFERROR(CHOOSE(MATCH(AD12, AE19:AE31, 0), AD19, AD20, AD21, AD22, AD23, AD24, AD25, AD26, AD27, AD28, AD29, AD30, AD31), "")</f>
        <v/>
      </c>
      <c r="AF12" s="168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</row>
    <row r="13" spans="1:43" ht="30" customHeight="1" x14ac:dyDescent="0.45">
      <c r="A13" s="157"/>
      <c r="B13" s="158"/>
      <c r="C13" s="158"/>
      <c r="D13" s="158"/>
      <c r="E13" s="158">
        <v>1</v>
      </c>
      <c r="F13" s="158">
        <v>1</v>
      </c>
      <c r="G13" s="158"/>
      <c r="H13" s="159" t="s">
        <v>504</v>
      </c>
      <c r="I13" s="211"/>
      <c r="J13" s="179"/>
      <c r="K13" s="108" t="b">
        <v>1</v>
      </c>
      <c r="L13" s="109">
        <f t="shared" ca="1" si="0"/>
        <v>45686.422010000002</v>
      </c>
      <c r="M13" s="108" t="b">
        <v>0</v>
      </c>
      <c r="N13" s="109" t="str">
        <f t="shared" ca="1" si="1"/>
        <v/>
      </c>
      <c r="O13" s="108" t="b">
        <v>0</v>
      </c>
      <c r="P13" s="109" t="str">
        <f t="shared" ca="1" si="2"/>
        <v/>
      </c>
      <c r="Q13" s="108" t="b">
        <v>0</v>
      </c>
      <c r="R13" s="109" t="str">
        <f t="shared" ca="1" si="3"/>
        <v/>
      </c>
      <c r="S13" s="108" t="b">
        <v>0</v>
      </c>
      <c r="T13" s="109" t="str">
        <f t="shared" ca="1" si="4"/>
        <v/>
      </c>
      <c r="U13" s="108" t="b">
        <v>1</v>
      </c>
      <c r="V13" s="109">
        <f t="shared" ca="1" si="5"/>
        <v>45686.422570000002</v>
      </c>
      <c r="W13" s="161" t="s">
        <v>29</v>
      </c>
      <c r="X13" s="110" t="b">
        <v>1</v>
      </c>
      <c r="Y13" s="162">
        <f t="shared" ca="1" si="6"/>
        <v>45686.432150000001</v>
      </c>
      <c r="Z13" s="163">
        <f t="shared" ca="1" si="7"/>
        <v>45686.422010000002</v>
      </c>
      <c r="AA13" s="163">
        <f t="shared" ca="1" si="8"/>
        <v>45686.432150000001</v>
      </c>
      <c r="AB13" s="164">
        <f t="shared" ca="1" si="9"/>
        <v>1.01394676E-2</v>
      </c>
      <c r="AC13" s="156"/>
      <c r="AD13" s="114" t="s">
        <v>44</v>
      </c>
      <c r="AE13" s="119" t="str">
        <f>IFERROR(CHOOSE(MATCH(AD13, AE19:AE31, 0), AD19, AD20, AD21, AD22, AD23, AD24, AD25, AD26, AD27, AD28, AD29, AD30, AD31), "")</f>
        <v/>
      </c>
      <c r="AF13" s="168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</row>
    <row r="14" spans="1:43" ht="30" customHeight="1" x14ac:dyDescent="0.45">
      <c r="A14" s="157"/>
      <c r="B14" s="158">
        <v>1</v>
      </c>
      <c r="C14" s="158"/>
      <c r="D14" s="158"/>
      <c r="E14" s="158"/>
      <c r="F14" s="158"/>
      <c r="G14" s="158"/>
      <c r="H14" s="159" t="s">
        <v>505</v>
      </c>
      <c r="I14" s="211"/>
      <c r="J14" s="160" t="s">
        <v>506</v>
      </c>
      <c r="K14" s="108" t="b">
        <v>1</v>
      </c>
      <c r="L14" s="109">
        <f t="shared" ca="1" si="0"/>
        <v>45686.425609999998</v>
      </c>
      <c r="M14" s="108" t="b">
        <v>1</v>
      </c>
      <c r="N14" s="109">
        <f t="shared" ca="1" si="1"/>
        <v>45686.42669</v>
      </c>
      <c r="O14" s="108" t="b">
        <v>0</v>
      </c>
      <c r="P14" s="109" t="str">
        <f t="shared" ca="1" si="2"/>
        <v/>
      </c>
      <c r="Q14" s="108" t="b">
        <v>0</v>
      </c>
      <c r="R14" s="109" t="str">
        <f t="shared" ca="1" si="3"/>
        <v/>
      </c>
      <c r="S14" s="108" t="b">
        <v>0</v>
      </c>
      <c r="T14" s="109" t="str">
        <f t="shared" ca="1" si="4"/>
        <v/>
      </c>
      <c r="U14" s="108" t="b">
        <v>0</v>
      </c>
      <c r="V14" s="109" t="str">
        <f t="shared" ca="1" si="5"/>
        <v/>
      </c>
      <c r="W14" s="161"/>
      <c r="X14" s="110" t="b">
        <v>1</v>
      </c>
      <c r="Y14" s="162">
        <f t="shared" ca="1" si="6"/>
        <v>45686.45177</v>
      </c>
      <c r="Z14" s="163">
        <f t="shared" ca="1" si="7"/>
        <v>45686.425609999998</v>
      </c>
      <c r="AA14" s="163">
        <f t="shared" ca="1" si="8"/>
        <v>45686.45177</v>
      </c>
      <c r="AB14" s="164">
        <f t="shared" ca="1" si="9"/>
        <v>2.6155486110000001E-2</v>
      </c>
      <c r="AC14" s="120"/>
      <c r="AD14" s="114" t="s">
        <v>45</v>
      </c>
      <c r="AE14" s="119" t="str">
        <f>IFERROR(CHOOSE(MATCH(AD14, AE19:AE31, 0), AD19, AD20, AD21, AD22, AD23, AD24, AD25, AD26, AD27, AD28, AD29, AD30, AD31), "")</f>
        <v/>
      </c>
      <c r="AF14" s="168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</row>
    <row r="15" spans="1:43" ht="30" customHeight="1" x14ac:dyDescent="0.45">
      <c r="A15" s="157"/>
      <c r="B15" s="158">
        <v>1</v>
      </c>
      <c r="C15" s="158"/>
      <c r="D15" s="158"/>
      <c r="E15" s="158"/>
      <c r="F15" s="158"/>
      <c r="G15" s="158"/>
      <c r="H15" s="191" t="s">
        <v>507</v>
      </c>
      <c r="I15" s="211"/>
      <c r="J15" s="160" t="s">
        <v>508</v>
      </c>
      <c r="K15" s="108" t="b">
        <v>1</v>
      </c>
      <c r="L15" s="109">
        <f t="shared" ca="1" si="0"/>
        <v>45686.430350000002</v>
      </c>
      <c r="M15" s="108" t="b">
        <v>1</v>
      </c>
      <c r="N15" s="109">
        <f t="shared" ca="1" si="1"/>
        <v>45686.430370000002</v>
      </c>
      <c r="O15" s="108" t="b">
        <v>1</v>
      </c>
      <c r="P15" s="109">
        <f t="shared" ca="1" si="2"/>
        <v>45686.457690000003</v>
      </c>
      <c r="Q15" s="108" t="b">
        <v>0</v>
      </c>
      <c r="R15" s="109" t="str">
        <f t="shared" ca="1" si="3"/>
        <v/>
      </c>
      <c r="S15" s="108" t="b">
        <v>0</v>
      </c>
      <c r="T15" s="109" t="str">
        <f t="shared" ca="1" si="4"/>
        <v/>
      </c>
      <c r="U15" s="108" t="b">
        <v>1</v>
      </c>
      <c r="V15" s="109">
        <f t="shared" ca="1" si="5"/>
        <v>45686.457699999999</v>
      </c>
      <c r="W15" s="161" t="s">
        <v>34</v>
      </c>
      <c r="X15" s="110" t="b">
        <v>1</v>
      </c>
      <c r="Y15" s="162">
        <f t="shared" ca="1" si="6"/>
        <v>45686.477420000003</v>
      </c>
      <c r="Z15" s="163">
        <f t="shared" ca="1" si="7"/>
        <v>45686.430350000002</v>
      </c>
      <c r="AA15" s="163">
        <f t="shared" ca="1" si="8"/>
        <v>45686.477420000003</v>
      </c>
      <c r="AB15" s="164">
        <f t="shared" ca="1" si="9"/>
        <v>4.7071099540000001E-2</v>
      </c>
      <c r="AC15" s="120"/>
      <c r="AD15" s="114" t="s">
        <v>46</v>
      </c>
      <c r="AE15" s="119" t="str">
        <f>IFERROR(CHOOSE(MATCH(AD15, AE19:AE31, 0), AD19, AD20, AD21, AD22, AD23, AD24, AD25, AD26, AD27, AD28, AD29, AD30, AD31), "")</f>
        <v/>
      </c>
      <c r="AF15" s="168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</row>
    <row r="16" spans="1:43" ht="30" customHeight="1" x14ac:dyDescent="0.45">
      <c r="A16" s="157"/>
      <c r="B16" s="158"/>
      <c r="C16" s="158"/>
      <c r="D16" s="158">
        <v>1</v>
      </c>
      <c r="E16" s="158"/>
      <c r="F16" s="158"/>
      <c r="G16" s="158"/>
      <c r="H16" s="159" t="s">
        <v>509</v>
      </c>
      <c r="I16" s="211"/>
      <c r="J16" s="160"/>
      <c r="K16" s="108" t="b">
        <v>1</v>
      </c>
      <c r="L16" s="109">
        <f t="shared" ca="1" si="0"/>
        <v>45686.434780000003</v>
      </c>
      <c r="M16" s="108" t="b">
        <v>1</v>
      </c>
      <c r="N16" s="109">
        <f t="shared" ca="1" si="1"/>
        <v>45686.435230000003</v>
      </c>
      <c r="O16" s="108" t="b">
        <v>0</v>
      </c>
      <c r="P16" s="109" t="str">
        <f t="shared" ca="1" si="2"/>
        <v/>
      </c>
      <c r="Q16" s="108" t="b">
        <v>0</v>
      </c>
      <c r="R16" s="109" t="str">
        <f t="shared" ca="1" si="3"/>
        <v/>
      </c>
      <c r="S16" s="108" t="b">
        <v>0</v>
      </c>
      <c r="T16" s="109" t="str">
        <f t="shared" ca="1" si="4"/>
        <v/>
      </c>
      <c r="U16" s="108" t="b">
        <v>1</v>
      </c>
      <c r="V16" s="109">
        <f t="shared" ca="1" si="5"/>
        <v>45686.446510000002</v>
      </c>
      <c r="W16" s="161" t="s">
        <v>29</v>
      </c>
      <c r="X16" s="110" t="b">
        <v>1</v>
      </c>
      <c r="Y16" s="162">
        <f t="shared" ca="1" si="6"/>
        <v>45686.44657</v>
      </c>
      <c r="Z16" s="163">
        <f t="shared" ca="1" si="7"/>
        <v>45686.434780000003</v>
      </c>
      <c r="AA16" s="163">
        <f t="shared" ca="1" si="8"/>
        <v>45686.44657</v>
      </c>
      <c r="AB16" s="164">
        <f t="shared" ca="1" si="9"/>
        <v>1.179388889E-2</v>
      </c>
      <c r="AC16" s="145"/>
      <c r="AD16" s="114" t="s">
        <v>47</v>
      </c>
      <c r="AE16" s="121" t="str">
        <f>IFERROR(CHOOSE(MATCH(AD16, AE19:AE31, 0), AD19, AD20, AD21, AD22, AD23, AD24, AD25, AD26, AD27, AD28, AD29, AD30, AD31), "")</f>
        <v/>
      </c>
      <c r="AF16" s="168"/>
      <c r="AG16" s="145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</row>
    <row r="17" spans="1:43" ht="27.75" customHeight="1" x14ac:dyDescent="0.35">
      <c r="A17" s="157"/>
      <c r="B17" s="158">
        <v>2</v>
      </c>
      <c r="C17" s="158"/>
      <c r="D17" s="158"/>
      <c r="E17" s="158"/>
      <c r="F17" s="158"/>
      <c r="G17" s="158"/>
      <c r="H17" s="159" t="s">
        <v>510</v>
      </c>
      <c r="I17" s="211"/>
      <c r="J17" s="160" t="s">
        <v>511</v>
      </c>
      <c r="K17" s="108" t="b">
        <v>1</v>
      </c>
      <c r="L17" s="109">
        <f t="shared" ca="1" si="0"/>
        <v>45686.441209999997</v>
      </c>
      <c r="M17" s="108" t="b">
        <v>1</v>
      </c>
      <c r="N17" s="109">
        <f t="shared" ca="1" si="1"/>
        <v>45686.441279999999</v>
      </c>
      <c r="O17" s="108" t="b">
        <v>1</v>
      </c>
      <c r="P17" s="109">
        <f t="shared" ca="1" si="2"/>
        <v>45686.45839</v>
      </c>
      <c r="Q17" s="108" t="b">
        <v>0</v>
      </c>
      <c r="R17" s="109" t="str">
        <f t="shared" ca="1" si="3"/>
        <v/>
      </c>
      <c r="S17" s="108" t="b">
        <v>0</v>
      </c>
      <c r="T17" s="109" t="str">
        <f t="shared" ca="1" si="4"/>
        <v/>
      </c>
      <c r="U17" s="108" t="b">
        <v>1</v>
      </c>
      <c r="V17" s="109">
        <f t="shared" ca="1" si="5"/>
        <v>45686.46774</v>
      </c>
      <c r="W17" s="161" t="s">
        <v>29</v>
      </c>
      <c r="X17" s="110" t="b">
        <v>1</v>
      </c>
      <c r="Y17" s="162">
        <f t="shared" ca="1" si="6"/>
        <v>45686.485820000002</v>
      </c>
      <c r="Z17" s="163">
        <f t="shared" ca="1" si="7"/>
        <v>45686.441209999997</v>
      </c>
      <c r="AA17" s="163">
        <f t="shared" ca="1" si="8"/>
        <v>45686.485820000002</v>
      </c>
      <c r="AB17" s="164">
        <f t="shared" ca="1" si="9"/>
        <v>4.4602685189999998E-2</v>
      </c>
      <c r="AC17" s="120"/>
      <c r="AD17" s="122"/>
      <c r="AE17" s="122"/>
      <c r="AF17" s="175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</row>
    <row r="18" spans="1:43" ht="30" customHeight="1" x14ac:dyDescent="0.45">
      <c r="A18" s="157"/>
      <c r="B18" s="158"/>
      <c r="C18" s="158"/>
      <c r="D18" s="158">
        <v>1</v>
      </c>
      <c r="E18" s="158"/>
      <c r="F18" s="158"/>
      <c r="G18" s="158"/>
      <c r="H18" s="117" t="s">
        <v>512</v>
      </c>
      <c r="I18" s="211"/>
      <c r="J18" s="160" t="s">
        <v>513</v>
      </c>
      <c r="K18" s="108" t="b">
        <v>1</v>
      </c>
      <c r="L18" s="109">
        <f t="shared" ca="1" si="0"/>
        <v>45686.442569999999</v>
      </c>
      <c r="M18" s="108" t="b">
        <v>0</v>
      </c>
      <c r="N18" s="109" t="str">
        <f t="shared" ca="1" si="1"/>
        <v/>
      </c>
      <c r="O18" s="108" t="b">
        <v>0</v>
      </c>
      <c r="P18" s="109" t="str">
        <f t="shared" ca="1" si="2"/>
        <v/>
      </c>
      <c r="Q18" s="108" t="b">
        <v>0</v>
      </c>
      <c r="R18" s="109" t="str">
        <f t="shared" ca="1" si="3"/>
        <v/>
      </c>
      <c r="S18" s="108" t="b">
        <v>0</v>
      </c>
      <c r="T18" s="109" t="str">
        <f t="shared" ca="1" si="4"/>
        <v/>
      </c>
      <c r="U18" s="108" t="b">
        <v>1</v>
      </c>
      <c r="V18" s="109">
        <f t="shared" ca="1" si="5"/>
        <v>45686.448790000002</v>
      </c>
      <c r="W18" s="161" t="s">
        <v>29</v>
      </c>
      <c r="X18" s="110" t="b">
        <v>1</v>
      </c>
      <c r="Y18" s="162">
        <f t="shared" ca="1" si="6"/>
        <v>45686.457419999999</v>
      </c>
      <c r="Z18" s="163">
        <f t="shared" ca="1" si="7"/>
        <v>45686.442569999999</v>
      </c>
      <c r="AA18" s="163">
        <f t="shared" ca="1" si="8"/>
        <v>45686.457419999999</v>
      </c>
      <c r="AB18" s="164">
        <f t="shared" ca="1" si="9"/>
        <v>1.4848287030000001E-2</v>
      </c>
      <c r="AC18" s="120"/>
      <c r="AD18" s="215" t="s">
        <v>48</v>
      </c>
      <c r="AE18" s="216" t="s">
        <v>24</v>
      </c>
      <c r="AF18" s="175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</row>
    <row r="19" spans="1:43" ht="30" customHeight="1" x14ac:dyDescent="0.45">
      <c r="A19" s="157"/>
      <c r="B19" s="158">
        <v>2</v>
      </c>
      <c r="C19" s="158"/>
      <c r="D19" s="158"/>
      <c r="E19" s="158"/>
      <c r="F19" s="158"/>
      <c r="G19" s="158"/>
      <c r="H19" s="159" t="s">
        <v>514</v>
      </c>
      <c r="I19" s="211" t="s">
        <v>454</v>
      </c>
      <c r="J19" s="160" t="s">
        <v>511</v>
      </c>
      <c r="K19" s="108" t="b">
        <v>1</v>
      </c>
      <c r="L19" s="109">
        <f t="shared" ca="1" si="0"/>
        <v>45686.448929999999</v>
      </c>
      <c r="M19" s="108" t="b">
        <v>1</v>
      </c>
      <c r="N19" s="109">
        <f t="shared" ca="1" si="1"/>
        <v>45686.456160000002</v>
      </c>
      <c r="O19" s="108" t="b">
        <v>1</v>
      </c>
      <c r="P19" s="109">
        <f t="shared" ca="1" si="2"/>
        <v>45686.478819999997</v>
      </c>
      <c r="Q19" s="108" t="b">
        <v>0</v>
      </c>
      <c r="R19" s="109" t="str">
        <f t="shared" ca="1" si="3"/>
        <v/>
      </c>
      <c r="S19" s="108" t="b">
        <v>0</v>
      </c>
      <c r="T19" s="109" t="str">
        <f t="shared" ca="1" si="4"/>
        <v/>
      </c>
      <c r="U19" s="108" t="b">
        <v>1</v>
      </c>
      <c r="V19" s="109">
        <f t="shared" ca="1" si="5"/>
        <v>45686.47883</v>
      </c>
      <c r="W19" s="161" t="s">
        <v>34</v>
      </c>
      <c r="X19" s="110" t="b">
        <v>1</v>
      </c>
      <c r="Y19" s="162">
        <f t="shared" ca="1" si="6"/>
        <v>45686.506789999999</v>
      </c>
      <c r="Z19" s="163">
        <f t="shared" ca="1" si="7"/>
        <v>45686.448929999999</v>
      </c>
      <c r="AA19" s="163">
        <f t="shared" ca="1" si="8"/>
        <v>45686.506789999999</v>
      </c>
      <c r="AB19" s="164">
        <f t="shared" ca="1" si="9"/>
        <v>5.7860578699999998E-2</v>
      </c>
      <c r="AC19" s="120"/>
      <c r="AD19" s="123" t="s">
        <v>49</v>
      </c>
      <c r="AE19" s="124" t="s">
        <v>40</v>
      </c>
      <c r="AF19" s="175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</row>
    <row r="20" spans="1:43" ht="30" customHeight="1" x14ac:dyDescent="0.45">
      <c r="A20" s="157"/>
      <c r="B20" s="158"/>
      <c r="C20" s="158"/>
      <c r="D20" s="158">
        <v>1</v>
      </c>
      <c r="E20" s="158"/>
      <c r="F20" s="158"/>
      <c r="G20" s="158"/>
      <c r="H20" s="189" t="s">
        <v>515</v>
      </c>
      <c r="I20" s="211"/>
      <c r="J20" s="160"/>
      <c r="K20" s="108" t="b">
        <v>1</v>
      </c>
      <c r="L20" s="109">
        <f t="shared" ca="1" si="0"/>
        <v>45686.456209999997</v>
      </c>
      <c r="M20" s="108" t="b">
        <v>1</v>
      </c>
      <c r="N20" s="109">
        <f t="shared" ca="1" si="1"/>
        <v>45686.456270000002</v>
      </c>
      <c r="O20" s="108" t="b">
        <v>0</v>
      </c>
      <c r="P20" s="109" t="str">
        <f t="shared" ca="1" si="2"/>
        <v/>
      </c>
      <c r="Q20" s="108" t="b">
        <v>0</v>
      </c>
      <c r="R20" s="109" t="str">
        <f t="shared" ca="1" si="3"/>
        <v/>
      </c>
      <c r="S20" s="108" t="b">
        <v>0</v>
      </c>
      <c r="T20" s="109" t="str">
        <f t="shared" ca="1" si="4"/>
        <v/>
      </c>
      <c r="U20" s="108" t="b">
        <v>1</v>
      </c>
      <c r="V20" s="109">
        <f t="shared" ca="1" si="5"/>
        <v>45686.457770000001</v>
      </c>
      <c r="W20" s="161" t="s">
        <v>29</v>
      </c>
      <c r="X20" s="110" t="b">
        <v>1</v>
      </c>
      <c r="Y20" s="162">
        <f t="shared" ca="1" si="6"/>
        <v>45686.467049999999</v>
      </c>
      <c r="Z20" s="163">
        <f t="shared" ca="1" si="7"/>
        <v>45686.456209999997</v>
      </c>
      <c r="AA20" s="163">
        <f t="shared" ca="1" si="8"/>
        <v>45686.467049999999</v>
      </c>
      <c r="AB20" s="164">
        <f t="shared" ca="1" si="9"/>
        <v>1.0840358790000001E-2</v>
      </c>
      <c r="AC20" s="145"/>
      <c r="AD20" s="123" t="s">
        <v>49</v>
      </c>
      <c r="AE20" s="125"/>
      <c r="AF20" s="175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</row>
    <row r="21" spans="1:43" ht="30" customHeight="1" x14ac:dyDescent="0.45">
      <c r="A21" s="157"/>
      <c r="B21" s="158">
        <v>1</v>
      </c>
      <c r="C21" s="158">
        <v>1</v>
      </c>
      <c r="D21" s="158"/>
      <c r="E21" s="158"/>
      <c r="F21" s="158"/>
      <c r="G21" s="158"/>
      <c r="H21" s="159" t="s">
        <v>516</v>
      </c>
      <c r="I21" s="211"/>
      <c r="J21" s="160" t="s">
        <v>517</v>
      </c>
      <c r="K21" s="108" t="b">
        <v>1</v>
      </c>
      <c r="L21" s="109">
        <f t="shared" ca="1" si="0"/>
        <v>45686.547070000001</v>
      </c>
      <c r="M21" s="108" t="b">
        <v>0</v>
      </c>
      <c r="N21" s="109" t="str">
        <f t="shared" ca="1" si="1"/>
        <v/>
      </c>
      <c r="O21" s="108" t="b">
        <v>1</v>
      </c>
      <c r="P21" s="109">
        <f t="shared" ca="1" si="2"/>
        <v>45686.547079999997</v>
      </c>
      <c r="Q21" s="108" t="b">
        <v>0</v>
      </c>
      <c r="R21" s="109" t="str">
        <f t="shared" ca="1" si="3"/>
        <v/>
      </c>
      <c r="S21" s="108" t="b">
        <v>0</v>
      </c>
      <c r="T21" s="109" t="str">
        <f t="shared" ca="1" si="4"/>
        <v/>
      </c>
      <c r="U21" s="108" t="b">
        <v>1</v>
      </c>
      <c r="V21" s="109">
        <f t="shared" ca="1" si="5"/>
        <v>45686.552499999998</v>
      </c>
      <c r="W21" s="161" t="s">
        <v>29</v>
      </c>
      <c r="X21" s="110" t="b">
        <v>1</v>
      </c>
      <c r="Y21" s="162">
        <f t="shared" ca="1" si="6"/>
        <v>45686.57501</v>
      </c>
      <c r="Z21" s="163">
        <f t="shared" ca="1" si="7"/>
        <v>45686.547070000001</v>
      </c>
      <c r="AA21" s="163">
        <f t="shared" ca="1" si="8"/>
        <v>45686.57501</v>
      </c>
      <c r="AB21" s="164">
        <f t="shared" ca="1" si="9"/>
        <v>2.794086807E-2</v>
      </c>
      <c r="AC21" s="145"/>
      <c r="AD21" s="126" t="s">
        <v>50</v>
      </c>
      <c r="AE21" s="125" t="s">
        <v>37</v>
      </c>
      <c r="AF21" s="175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</row>
    <row r="22" spans="1:43" ht="30" customHeight="1" x14ac:dyDescent="0.45">
      <c r="A22" s="157"/>
      <c r="B22" s="158">
        <v>3</v>
      </c>
      <c r="C22" s="158"/>
      <c r="D22" s="158"/>
      <c r="E22" s="158"/>
      <c r="F22" s="158"/>
      <c r="G22" s="158"/>
      <c r="H22" s="127" t="s">
        <v>518</v>
      </c>
      <c r="I22" s="211"/>
      <c r="J22" s="160" t="s">
        <v>519</v>
      </c>
      <c r="K22" s="108" t="b">
        <v>1</v>
      </c>
      <c r="L22" s="109">
        <f t="shared" ca="1" si="0"/>
        <v>45686.546609999998</v>
      </c>
      <c r="M22" s="108" t="b">
        <v>1</v>
      </c>
      <c r="N22" s="109">
        <f t="shared" ca="1" si="1"/>
        <v>45686.548770000001</v>
      </c>
      <c r="O22" s="108" t="b">
        <v>1</v>
      </c>
      <c r="P22" s="109">
        <f t="shared" ca="1" si="2"/>
        <v>45686.556669999998</v>
      </c>
      <c r="Q22" s="108" t="b">
        <v>0</v>
      </c>
      <c r="R22" s="109" t="str">
        <f t="shared" ca="1" si="3"/>
        <v/>
      </c>
      <c r="S22" s="108" t="b">
        <v>0</v>
      </c>
      <c r="T22" s="109" t="str">
        <f t="shared" ca="1" si="4"/>
        <v/>
      </c>
      <c r="U22" s="108" t="b">
        <v>1</v>
      </c>
      <c r="V22" s="109">
        <f t="shared" ca="1" si="5"/>
        <v>45686.556680000002</v>
      </c>
      <c r="W22" s="161" t="s">
        <v>34</v>
      </c>
      <c r="X22" s="110" t="b">
        <v>1</v>
      </c>
      <c r="Y22" s="162">
        <f t="shared" ca="1" si="6"/>
        <v>45686.586600000002</v>
      </c>
      <c r="Z22" s="163">
        <f t="shared" ca="1" si="7"/>
        <v>45686.546609999998</v>
      </c>
      <c r="AA22" s="163">
        <f t="shared" ca="1" si="8"/>
        <v>45686.586600000002</v>
      </c>
      <c r="AB22" s="164">
        <f t="shared" ca="1" si="9"/>
        <v>3.9997719899999999E-2</v>
      </c>
      <c r="AC22" s="145"/>
      <c r="AD22" s="126" t="s">
        <v>50</v>
      </c>
      <c r="AE22" s="125"/>
      <c r="AF22" s="175" t="s">
        <v>51</v>
      </c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</row>
    <row r="23" spans="1:43" ht="30" customHeight="1" x14ac:dyDescent="0.45">
      <c r="A23" s="157"/>
      <c r="B23" s="158">
        <v>2</v>
      </c>
      <c r="C23" s="158"/>
      <c r="D23" s="158"/>
      <c r="E23" s="158"/>
      <c r="F23" s="158"/>
      <c r="G23" s="158"/>
      <c r="H23" s="159" t="s">
        <v>520</v>
      </c>
      <c r="I23" s="211"/>
      <c r="J23" s="219"/>
      <c r="K23" s="108" t="b">
        <v>1</v>
      </c>
      <c r="L23" s="109">
        <f t="shared" ca="1" si="0"/>
        <v>45686.553290000003</v>
      </c>
      <c r="M23" s="108" t="b">
        <v>1</v>
      </c>
      <c r="N23" s="109">
        <f t="shared" ca="1" si="1"/>
        <v>45686.555740000003</v>
      </c>
      <c r="O23" s="108" t="b">
        <v>1</v>
      </c>
      <c r="P23" s="109">
        <f t="shared" ca="1" si="2"/>
        <v>45686.572330000003</v>
      </c>
      <c r="Q23" s="108" t="b">
        <v>0</v>
      </c>
      <c r="R23" s="109" t="str">
        <f t="shared" ca="1" si="3"/>
        <v/>
      </c>
      <c r="S23" s="108" t="b">
        <v>0</v>
      </c>
      <c r="T23" s="109" t="str">
        <f t="shared" ca="1" si="4"/>
        <v/>
      </c>
      <c r="U23" s="108" t="b">
        <v>1</v>
      </c>
      <c r="V23" s="109">
        <f t="shared" ca="1" si="5"/>
        <v>45686.581409999999</v>
      </c>
      <c r="W23" s="161" t="s">
        <v>29</v>
      </c>
      <c r="X23" s="110" t="b">
        <v>1</v>
      </c>
      <c r="Y23" s="162">
        <f t="shared" ca="1" si="6"/>
        <v>45686.594709999998</v>
      </c>
      <c r="Z23" s="163">
        <f t="shared" ca="1" si="7"/>
        <v>45686.553290000003</v>
      </c>
      <c r="AA23" s="163">
        <f t="shared" ca="1" si="8"/>
        <v>45686.594709999998</v>
      </c>
      <c r="AB23" s="164">
        <f t="shared" ca="1" si="9"/>
        <v>4.1415914349999999E-2</v>
      </c>
      <c r="AC23" s="145"/>
      <c r="AD23" s="126" t="s">
        <v>50</v>
      </c>
      <c r="AE23" s="125"/>
      <c r="AF23" s="175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30" customHeight="1" x14ac:dyDescent="0.45">
      <c r="A24" s="157"/>
      <c r="B24" s="158">
        <v>2</v>
      </c>
      <c r="C24" s="158"/>
      <c r="D24" s="158"/>
      <c r="E24" s="158"/>
      <c r="F24" s="158"/>
      <c r="G24" s="158"/>
      <c r="H24" s="159" t="s">
        <v>521</v>
      </c>
      <c r="I24" s="211" t="s">
        <v>522</v>
      </c>
      <c r="J24" s="160" t="s">
        <v>523</v>
      </c>
      <c r="K24" s="108" t="b">
        <v>1</v>
      </c>
      <c r="L24" s="109">
        <f t="shared" ca="1" si="0"/>
        <v>45686.554510000002</v>
      </c>
      <c r="M24" s="108" t="b">
        <v>1</v>
      </c>
      <c r="N24" s="109">
        <f t="shared" ca="1" si="1"/>
        <v>45686.554539999997</v>
      </c>
      <c r="O24" s="108" t="b">
        <v>1</v>
      </c>
      <c r="P24" s="109">
        <f t="shared" ca="1" si="2"/>
        <v>45686.560490000003</v>
      </c>
      <c r="Q24" s="108" t="b">
        <v>0</v>
      </c>
      <c r="R24" s="109" t="str">
        <f t="shared" ca="1" si="3"/>
        <v/>
      </c>
      <c r="S24" s="108" t="b">
        <v>0</v>
      </c>
      <c r="T24" s="109" t="str">
        <f t="shared" ca="1" si="4"/>
        <v/>
      </c>
      <c r="U24" s="108" t="b">
        <v>0</v>
      </c>
      <c r="V24" s="109" t="str">
        <f t="shared" ca="1" si="5"/>
        <v/>
      </c>
      <c r="W24" s="161"/>
      <c r="X24" s="110" t="b">
        <v>1</v>
      </c>
      <c r="Y24" s="162">
        <f t="shared" ca="1" si="6"/>
        <v>45686.565589999998</v>
      </c>
      <c r="Z24" s="163">
        <f t="shared" ca="1" si="7"/>
        <v>45686.554510000002</v>
      </c>
      <c r="AA24" s="163">
        <f t="shared" ca="1" si="8"/>
        <v>45686.565589999998</v>
      </c>
      <c r="AB24" s="164">
        <f t="shared" ca="1" si="9"/>
        <v>1.1075613430000001E-2</v>
      </c>
      <c r="AC24" s="145"/>
      <c r="AD24" s="128" t="s">
        <v>52</v>
      </c>
      <c r="AE24" s="125" t="s">
        <v>23</v>
      </c>
      <c r="AF24" s="175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30" customHeight="1" x14ac:dyDescent="0.45">
      <c r="A25" s="157"/>
      <c r="B25" s="158">
        <v>2</v>
      </c>
      <c r="C25" s="158"/>
      <c r="D25" s="158"/>
      <c r="E25" s="158"/>
      <c r="F25" s="158"/>
      <c r="G25" s="158"/>
      <c r="H25" s="169" t="s">
        <v>524</v>
      </c>
      <c r="I25" s="211"/>
      <c r="J25" s="160" t="s">
        <v>525</v>
      </c>
      <c r="K25" s="108" t="b">
        <v>1</v>
      </c>
      <c r="L25" s="109">
        <f t="shared" ca="1" si="0"/>
        <v>45686.554909999999</v>
      </c>
      <c r="M25" s="108" t="b">
        <v>1</v>
      </c>
      <c r="N25" s="109">
        <f t="shared" ca="1" si="1"/>
        <v>45686.556380000002</v>
      </c>
      <c r="O25" s="108" t="b">
        <v>1</v>
      </c>
      <c r="P25" s="109">
        <f t="shared" ca="1" si="2"/>
        <v>45686.568939999997</v>
      </c>
      <c r="Q25" s="108" t="b">
        <v>0</v>
      </c>
      <c r="R25" s="109" t="str">
        <f t="shared" ca="1" si="3"/>
        <v/>
      </c>
      <c r="S25" s="108" t="b">
        <v>0</v>
      </c>
      <c r="T25" s="109" t="str">
        <f t="shared" ca="1" si="4"/>
        <v/>
      </c>
      <c r="U25" s="108" t="b">
        <v>1</v>
      </c>
      <c r="V25" s="109">
        <f t="shared" ca="1" si="5"/>
        <v>45686.57215</v>
      </c>
      <c r="W25" s="161" t="s">
        <v>23</v>
      </c>
      <c r="X25" s="110" t="b">
        <v>1</v>
      </c>
      <c r="Y25" s="162">
        <f t="shared" ca="1" si="6"/>
        <v>45686.602769999998</v>
      </c>
      <c r="Z25" s="163">
        <f t="shared" ca="1" si="7"/>
        <v>45686.554909999999</v>
      </c>
      <c r="AA25" s="163">
        <f t="shared" ca="1" si="8"/>
        <v>45686.602769999998</v>
      </c>
      <c r="AB25" s="164">
        <f t="shared" ca="1" si="9"/>
        <v>4.7859131940000001E-2</v>
      </c>
      <c r="AC25" s="145"/>
      <c r="AD25" s="128" t="s">
        <v>53</v>
      </c>
      <c r="AE25" s="125" t="s">
        <v>29</v>
      </c>
      <c r="AF25" s="175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30" customHeight="1" x14ac:dyDescent="0.45">
      <c r="A26" s="157"/>
      <c r="B26" s="158">
        <v>2</v>
      </c>
      <c r="C26" s="158"/>
      <c r="D26" s="158"/>
      <c r="E26" s="158"/>
      <c r="F26" s="158"/>
      <c r="G26" s="158"/>
      <c r="H26" s="217" t="s">
        <v>526</v>
      </c>
      <c r="I26" s="211" t="s">
        <v>454</v>
      </c>
      <c r="J26" s="160" t="s">
        <v>527</v>
      </c>
      <c r="K26" s="108" t="b">
        <v>1</v>
      </c>
      <c r="L26" s="109">
        <f t="shared" ca="1" si="0"/>
        <v>45686.569060000002</v>
      </c>
      <c r="M26" s="108" t="b">
        <v>1</v>
      </c>
      <c r="N26" s="109">
        <f t="shared" ca="1" si="1"/>
        <v>45686.569069999998</v>
      </c>
      <c r="O26" s="108" t="b">
        <v>1</v>
      </c>
      <c r="P26" s="109">
        <f t="shared" ca="1" si="2"/>
        <v>45686.581530000003</v>
      </c>
      <c r="Q26" s="108" t="b">
        <v>0</v>
      </c>
      <c r="R26" s="109" t="str">
        <f t="shared" ca="1" si="3"/>
        <v/>
      </c>
      <c r="S26" s="108" t="b">
        <v>0</v>
      </c>
      <c r="T26" s="109" t="str">
        <f t="shared" ca="1" si="4"/>
        <v/>
      </c>
      <c r="U26" s="108" t="b">
        <v>1</v>
      </c>
      <c r="V26" s="109">
        <f t="shared" ca="1" si="5"/>
        <v>45686.586580000003</v>
      </c>
      <c r="W26" s="161" t="s">
        <v>34</v>
      </c>
      <c r="X26" s="110" t="b">
        <v>1</v>
      </c>
      <c r="Y26" s="162">
        <f t="shared" ca="1" si="6"/>
        <v>45686.609669999998</v>
      </c>
      <c r="Z26" s="163">
        <f t="shared" ca="1" si="7"/>
        <v>45686.569060000002</v>
      </c>
      <c r="AA26" s="163">
        <f t="shared" ca="1" si="8"/>
        <v>45686.609669999998</v>
      </c>
      <c r="AB26" s="164">
        <f t="shared" ca="1" si="9"/>
        <v>4.0609155090000001E-2</v>
      </c>
      <c r="AC26" s="145"/>
      <c r="AD26" s="128" t="s">
        <v>54</v>
      </c>
      <c r="AE26" s="125" t="s">
        <v>34</v>
      </c>
      <c r="AF26" s="175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</row>
    <row r="27" spans="1:43" ht="30" customHeight="1" x14ac:dyDescent="0.45">
      <c r="A27" s="157"/>
      <c r="B27" s="158">
        <v>2</v>
      </c>
      <c r="C27" s="158"/>
      <c r="D27" s="158"/>
      <c r="E27" s="158"/>
      <c r="F27" s="158"/>
      <c r="G27" s="158"/>
      <c r="H27" s="169" t="s">
        <v>528</v>
      </c>
      <c r="I27" s="211"/>
      <c r="J27" s="160" t="s">
        <v>527</v>
      </c>
      <c r="K27" s="108" t="b">
        <v>1</v>
      </c>
      <c r="L27" s="109">
        <f t="shared" ca="1" si="0"/>
        <v>45686.572379999998</v>
      </c>
      <c r="M27" s="108" t="b">
        <v>1</v>
      </c>
      <c r="N27" s="109">
        <f t="shared" ca="1" si="1"/>
        <v>45686.573669999998</v>
      </c>
      <c r="O27" s="108" t="b">
        <v>1</v>
      </c>
      <c r="P27" s="109">
        <f t="shared" ca="1" si="2"/>
        <v>45686.586620000002</v>
      </c>
      <c r="Q27" s="108" t="b">
        <v>0</v>
      </c>
      <c r="R27" s="109" t="str">
        <f t="shared" ca="1" si="3"/>
        <v/>
      </c>
      <c r="S27" s="108" t="b">
        <v>0</v>
      </c>
      <c r="T27" s="109" t="str">
        <f t="shared" ca="1" si="4"/>
        <v/>
      </c>
      <c r="U27" s="108" t="b">
        <v>1</v>
      </c>
      <c r="V27" s="109">
        <f t="shared" ca="1" si="5"/>
        <v>45686.591180000003</v>
      </c>
      <c r="W27" s="161" t="s">
        <v>29</v>
      </c>
      <c r="X27" s="110" t="b">
        <v>1</v>
      </c>
      <c r="Y27" s="162">
        <f t="shared" ca="1" si="6"/>
        <v>45686.615709999998</v>
      </c>
      <c r="Z27" s="163">
        <f t="shared" ca="1" si="7"/>
        <v>45686.572379999998</v>
      </c>
      <c r="AA27" s="163">
        <f t="shared" ca="1" si="8"/>
        <v>45686.615709999998</v>
      </c>
      <c r="AB27" s="164">
        <f t="shared" ca="1" si="9"/>
        <v>4.3334039349999999E-2</v>
      </c>
      <c r="AC27" s="145"/>
      <c r="AD27" s="128" t="s">
        <v>55</v>
      </c>
      <c r="AE27" s="125"/>
      <c r="AF27" s="175"/>
      <c r="AG27" s="145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</row>
    <row r="28" spans="1:43" ht="30" customHeight="1" x14ac:dyDescent="0.45">
      <c r="A28" s="157"/>
      <c r="B28" s="158">
        <v>3</v>
      </c>
      <c r="C28" s="158"/>
      <c r="D28" s="158"/>
      <c r="E28" s="158"/>
      <c r="F28" s="158"/>
      <c r="G28" s="158"/>
      <c r="H28" s="169" t="s">
        <v>529</v>
      </c>
      <c r="I28" s="211"/>
      <c r="J28" s="160" t="s">
        <v>530</v>
      </c>
      <c r="K28" s="108" t="b">
        <v>1</v>
      </c>
      <c r="L28" s="109">
        <f t="shared" ca="1" si="0"/>
        <v>45686.573250000001</v>
      </c>
      <c r="M28" s="108" t="b">
        <v>1</v>
      </c>
      <c r="N28" s="109">
        <f t="shared" ca="1" si="1"/>
        <v>45686.577960000002</v>
      </c>
      <c r="O28" s="108" t="b">
        <v>1</v>
      </c>
      <c r="P28" s="109">
        <f t="shared" ca="1" si="2"/>
        <v>45686.591209999999</v>
      </c>
      <c r="Q28" s="108" t="b">
        <v>0</v>
      </c>
      <c r="R28" s="109" t="str">
        <f t="shared" ca="1" si="3"/>
        <v/>
      </c>
      <c r="S28" s="108" t="b">
        <v>0</v>
      </c>
      <c r="T28" s="109" t="str">
        <f t="shared" ca="1" si="4"/>
        <v/>
      </c>
      <c r="U28" s="108" t="b">
        <v>1</v>
      </c>
      <c r="V28" s="109">
        <f t="shared" ca="1" si="5"/>
        <v>45686.598819999999</v>
      </c>
      <c r="W28" s="161" t="s">
        <v>23</v>
      </c>
      <c r="X28" s="110" t="b">
        <v>1</v>
      </c>
      <c r="Y28" s="162">
        <f t="shared" ca="1" si="6"/>
        <v>45686.635269999999</v>
      </c>
      <c r="Z28" s="163">
        <f t="shared" ca="1" si="7"/>
        <v>45686.573250000001</v>
      </c>
      <c r="AA28" s="163">
        <f t="shared" ca="1" si="8"/>
        <v>45686.635269999999</v>
      </c>
      <c r="AB28" s="164">
        <f t="shared" ca="1" si="9"/>
        <v>6.2022858790000003E-2</v>
      </c>
      <c r="AC28" s="145"/>
      <c r="AD28" s="128" t="s">
        <v>56</v>
      </c>
      <c r="AE28" s="125"/>
      <c r="AF28" s="175"/>
      <c r="AG28" s="145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</row>
    <row r="29" spans="1:43" ht="30" customHeight="1" x14ac:dyDescent="0.45">
      <c r="A29" s="157"/>
      <c r="B29" s="158">
        <v>3</v>
      </c>
      <c r="C29" s="158"/>
      <c r="D29" s="158"/>
      <c r="E29" s="158"/>
      <c r="F29" s="158"/>
      <c r="G29" s="158"/>
      <c r="H29" s="189" t="s">
        <v>531</v>
      </c>
      <c r="I29" s="211" t="s">
        <v>532</v>
      </c>
      <c r="J29" s="160" t="s">
        <v>533</v>
      </c>
      <c r="K29" s="108" t="b">
        <v>1</v>
      </c>
      <c r="L29" s="109">
        <f t="shared" ca="1" si="0"/>
        <v>45686.580269999999</v>
      </c>
      <c r="M29" s="108" t="b">
        <v>1</v>
      </c>
      <c r="N29" s="109">
        <f t="shared" ca="1" si="1"/>
        <v>45686.581850000002</v>
      </c>
      <c r="O29" s="108" t="b">
        <v>1</v>
      </c>
      <c r="P29" s="109">
        <f t="shared" ca="1" si="2"/>
        <v>45686.59895</v>
      </c>
      <c r="Q29" s="108" t="b">
        <v>0</v>
      </c>
      <c r="R29" s="109" t="str">
        <f t="shared" ca="1" si="3"/>
        <v/>
      </c>
      <c r="S29" s="108" t="b">
        <v>0</v>
      </c>
      <c r="T29" s="109" t="str">
        <f t="shared" ca="1" si="4"/>
        <v/>
      </c>
      <c r="U29" s="108" t="b">
        <v>1</v>
      </c>
      <c r="V29" s="109">
        <f t="shared" ca="1" si="5"/>
        <v>45686.60815</v>
      </c>
      <c r="W29" s="161" t="s">
        <v>34</v>
      </c>
      <c r="X29" s="110" t="b">
        <v>1</v>
      </c>
      <c r="Y29" s="162">
        <f t="shared" ca="1" si="6"/>
        <v>45686.651969999999</v>
      </c>
      <c r="Z29" s="163">
        <f t="shared" ca="1" si="7"/>
        <v>45686.580269999999</v>
      </c>
      <c r="AA29" s="163">
        <f t="shared" ca="1" si="8"/>
        <v>45686.651969999999</v>
      </c>
      <c r="AB29" s="164">
        <f t="shared" ca="1" si="9"/>
        <v>7.1700451390000003E-2</v>
      </c>
      <c r="AC29" s="145"/>
      <c r="AD29" s="128" t="s">
        <v>57</v>
      </c>
      <c r="AE29" s="125"/>
      <c r="AF29" s="175"/>
      <c r="AG29" s="145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</row>
    <row r="30" spans="1:43" ht="30" customHeight="1" x14ac:dyDescent="0.45">
      <c r="A30" s="157"/>
      <c r="B30" s="158">
        <v>2</v>
      </c>
      <c r="C30" s="158"/>
      <c r="D30" s="158"/>
      <c r="E30" s="158"/>
      <c r="F30" s="158"/>
      <c r="G30" s="158"/>
      <c r="H30" s="117" t="s">
        <v>534</v>
      </c>
      <c r="I30" s="211"/>
      <c r="J30" s="160"/>
      <c r="K30" s="108" t="b">
        <v>1</v>
      </c>
      <c r="L30" s="109">
        <f t="shared" ca="1" si="0"/>
        <v>45686.587160000003</v>
      </c>
      <c r="M30" s="108" t="b">
        <v>1</v>
      </c>
      <c r="N30" s="109">
        <f t="shared" ca="1" si="1"/>
        <v>45686.587610000002</v>
      </c>
      <c r="O30" s="108" t="b">
        <v>1</v>
      </c>
      <c r="P30" s="109">
        <f t="shared" ca="1" si="2"/>
        <v>45686.608540000001</v>
      </c>
      <c r="Q30" s="108" t="b">
        <v>0</v>
      </c>
      <c r="R30" s="109" t="str">
        <f t="shared" ca="1" si="3"/>
        <v/>
      </c>
      <c r="S30" s="108" t="b">
        <v>0</v>
      </c>
      <c r="T30" s="109" t="str">
        <f t="shared" ca="1" si="4"/>
        <v/>
      </c>
      <c r="U30" s="108" t="b">
        <v>1</v>
      </c>
      <c r="V30" s="109">
        <f t="shared" ca="1" si="5"/>
        <v>45686.616430000002</v>
      </c>
      <c r="W30" s="161" t="s">
        <v>29</v>
      </c>
      <c r="X30" s="110" t="b">
        <v>1</v>
      </c>
      <c r="Y30" s="162">
        <f t="shared" ca="1" si="6"/>
        <v>45686.636290000002</v>
      </c>
      <c r="Z30" s="163">
        <f t="shared" ca="1" si="7"/>
        <v>45686.587160000003</v>
      </c>
      <c r="AA30" s="163">
        <f t="shared" ca="1" si="8"/>
        <v>45686.636290000002</v>
      </c>
      <c r="AB30" s="164">
        <f t="shared" ca="1" si="9"/>
        <v>4.912799768E-2</v>
      </c>
      <c r="AC30" s="145"/>
      <c r="AD30" s="129" t="s">
        <v>58</v>
      </c>
      <c r="AE30" s="124" t="s">
        <v>42</v>
      </c>
      <c r="AF30" s="175"/>
      <c r="AG30" s="145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</row>
    <row r="31" spans="1:43" ht="30" customHeight="1" x14ac:dyDescent="0.35">
      <c r="A31" s="157"/>
      <c r="B31" s="158">
        <v>2</v>
      </c>
      <c r="C31" s="158"/>
      <c r="D31" s="158"/>
      <c r="E31" s="158"/>
      <c r="F31" s="158"/>
      <c r="G31" s="158"/>
      <c r="H31" s="117" t="s">
        <v>535</v>
      </c>
      <c r="I31" s="211"/>
      <c r="J31" s="160" t="s">
        <v>536</v>
      </c>
      <c r="K31" s="108" t="b">
        <v>1</v>
      </c>
      <c r="L31" s="109">
        <f t="shared" ca="1" si="0"/>
        <v>45686.590219999998</v>
      </c>
      <c r="M31" s="108" t="b">
        <v>1</v>
      </c>
      <c r="N31" s="109">
        <f t="shared" ca="1" si="1"/>
        <v>45686.592920000003</v>
      </c>
      <c r="O31" s="108" t="b">
        <v>1</v>
      </c>
      <c r="P31" s="109">
        <f t="shared" ca="1" si="2"/>
        <v>45686.620009999999</v>
      </c>
      <c r="Q31" s="108" t="b">
        <v>0</v>
      </c>
      <c r="R31" s="109" t="str">
        <f t="shared" ca="1" si="3"/>
        <v/>
      </c>
      <c r="S31" s="108" t="b">
        <v>0</v>
      </c>
      <c r="T31" s="109" t="str">
        <f t="shared" ca="1" si="4"/>
        <v/>
      </c>
      <c r="U31" s="108" t="b">
        <v>1</v>
      </c>
      <c r="V31" s="109">
        <f t="shared" ca="1" si="5"/>
        <v>45686.62429</v>
      </c>
      <c r="W31" s="161" t="s">
        <v>23</v>
      </c>
      <c r="X31" s="110" t="b">
        <v>1</v>
      </c>
      <c r="Y31" s="162">
        <f t="shared" ca="1" si="6"/>
        <v>45686.659540000001</v>
      </c>
      <c r="Z31" s="163">
        <f t="shared" ca="1" si="7"/>
        <v>45686.590219999998</v>
      </c>
      <c r="AA31" s="163">
        <f t="shared" ca="1" si="8"/>
        <v>45686.659540000001</v>
      </c>
      <c r="AB31" s="164">
        <f t="shared" ca="1" si="9"/>
        <v>6.9317754630000006E-2</v>
      </c>
      <c r="AC31" s="145"/>
      <c r="AD31" s="145"/>
      <c r="AE31" s="145"/>
      <c r="AF31" s="138"/>
      <c r="AG31" s="145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</row>
    <row r="32" spans="1:43" ht="30" customHeight="1" x14ac:dyDescent="0.45">
      <c r="A32" s="157"/>
      <c r="B32" s="158">
        <v>2</v>
      </c>
      <c r="C32" s="158"/>
      <c r="D32" s="158"/>
      <c r="E32" s="158"/>
      <c r="F32" s="158"/>
      <c r="G32" s="158"/>
      <c r="H32" s="159" t="s">
        <v>537</v>
      </c>
      <c r="I32" s="211"/>
      <c r="J32" s="160"/>
      <c r="K32" s="108" t="b">
        <v>1</v>
      </c>
      <c r="L32" s="109">
        <f t="shared" ca="1" si="0"/>
        <v>45686.604930000001</v>
      </c>
      <c r="M32" s="108" t="b">
        <v>1</v>
      </c>
      <c r="N32" s="109">
        <f t="shared" ca="1" si="1"/>
        <v>45686.60714</v>
      </c>
      <c r="O32" s="108" t="b">
        <v>1</v>
      </c>
      <c r="P32" s="109">
        <f t="shared" ca="1" si="2"/>
        <v>45686.635889999998</v>
      </c>
      <c r="Q32" s="108" t="b">
        <v>0</v>
      </c>
      <c r="R32" s="109" t="str">
        <f t="shared" ca="1" si="3"/>
        <v/>
      </c>
      <c r="S32" s="108" t="b">
        <v>0</v>
      </c>
      <c r="T32" s="109" t="str">
        <f t="shared" ca="1" si="4"/>
        <v/>
      </c>
      <c r="U32" s="108" t="b">
        <v>1</v>
      </c>
      <c r="V32" s="109">
        <f t="shared" ca="1" si="5"/>
        <v>45686.636140000002</v>
      </c>
      <c r="W32" s="161" t="s">
        <v>29</v>
      </c>
      <c r="X32" s="110" t="b">
        <v>1</v>
      </c>
      <c r="Y32" s="162">
        <f t="shared" ca="1" si="6"/>
        <v>45686.653209999997</v>
      </c>
      <c r="Z32" s="163">
        <f t="shared" ca="1" si="7"/>
        <v>45686.604930000001</v>
      </c>
      <c r="AA32" s="163">
        <f t="shared" ca="1" si="8"/>
        <v>45686.653209999997</v>
      </c>
      <c r="AB32" s="164">
        <f t="shared" ca="1" si="9"/>
        <v>4.8287731479999998E-2</v>
      </c>
      <c r="AC32" s="145"/>
      <c r="AD32" s="133" t="s">
        <v>59</v>
      </c>
      <c r="AE32" s="90"/>
      <c r="AF32" s="90"/>
      <c r="AG32" s="91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</row>
    <row r="33" spans="1:43" ht="30" customHeight="1" x14ac:dyDescent="0.45">
      <c r="A33" s="157"/>
      <c r="B33" s="158"/>
      <c r="C33" s="158"/>
      <c r="D33" s="158"/>
      <c r="E33" s="158"/>
      <c r="F33" s="158">
        <v>1</v>
      </c>
      <c r="G33" s="158"/>
      <c r="H33" s="169" t="s">
        <v>538</v>
      </c>
      <c r="I33" s="211"/>
      <c r="J33" s="160"/>
      <c r="K33" s="108" t="b">
        <v>1</v>
      </c>
      <c r="L33" s="109">
        <f t="shared" ca="1" si="0"/>
        <v>45686.619870000002</v>
      </c>
      <c r="M33" s="108" t="b">
        <v>0</v>
      </c>
      <c r="N33" s="109" t="str">
        <f t="shared" ca="1" si="1"/>
        <v/>
      </c>
      <c r="O33" s="108" t="b">
        <v>0</v>
      </c>
      <c r="P33" s="109" t="str">
        <f t="shared" ca="1" si="2"/>
        <v/>
      </c>
      <c r="Q33" s="108" t="b">
        <v>0</v>
      </c>
      <c r="R33" s="109" t="str">
        <f t="shared" ca="1" si="3"/>
        <v/>
      </c>
      <c r="S33" s="108" t="b">
        <v>0</v>
      </c>
      <c r="T33" s="109" t="str">
        <f t="shared" ca="1" si="4"/>
        <v/>
      </c>
      <c r="U33" s="108" t="b">
        <v>0</v>
      </c>
      <c r="V33" s="109" t="str">
        <f t="shared" ca="1" si="5"/>
        <v/>
      </c>
      <c r="W33" s="161"/>
      <c r="X33" s="110" t="b">
        <v>1</v>
      </c>
      <c r="Y33" s="162">
        <f t="shared" ca="1" si="6"/>
        <v>45686.625339999999</v>
      </c>
      <c r="Z33" s="163">
        <f t="shared" ca="1" si="7"/>
        <v>45686.619870000002</v>
      </c>
      <c r="AA33" s="163">
        <f t="shared" ca="1" si="8"/>
        <v>45686.625339999999</v>
      </c>
      <c r="AB33" s="164">
        <f t="shared" ca="1" si="9"/>
        <v>5.4675925859999997E-3</v>
      </c>
      <c r="AC33" s="145"/>
      <c r="AD33" s="180" t="s">
        <v>60</v>
      </c>
      <c r="AE33" s="180" t="s">
        <v>61</v>
      </c>
      <c r="AF33" s="180" t="s">
        <v>62</v>
      </c>
      <c r="AG33" s="180" t="s">
        <v>63</v>
      </c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</row>
    <row r="34" spans="1:43" ht="30" customHeight="1" x14ac:dyDescent="0.45">
      <c r="A34" s="157"/>
      <c r="B34" s="158"/>
      <c r="C34" s="158"/>
      <c r="D34" s="158"/>
      <c r="E34" s="158"/>
      <c r="F34" s="158"/>
      <c r="G34" s="158">
        <v>1</v>
      </c>
      <c r="H34" s="169" t="s">
        <v>539</v>
      </c>
      <c r="I34" s="211"/>
      <c r="J34" s="179" t="s">
        <v>540</v>
      </c>
      <c r="K34" s="108" t="b">
        <v>1</v>
      </c>
      <c r="L34" s="109">
        <f t="shared" ca="1" si="0"/>
        <v>45686.652710000002</v>
      </c>
      <c r="M34" s="108" t="b">
        <v>0</v>
      </c>
      <c r="N34" s="109" t="str">
        <f t="shared" ca="1" si="1"/>
        <v/>
      </c>
      <c r="O34" s="108" t="b">
        <v>0</v>
      </c>
      <c r="P34" s="109" t="str">
        <f t="shared" ca="1" si="2"/>
        <v/>
      </c>
      <c r="Q34" s="108" t="b">
        <v>0</v>
      </c>
      <c r="R34" s="109" t="str">
        <f t="shared" ca="1" si="3"/>
        <v/>
      </c>
      <c r="S34" s="108" t="b">
        <v>0</v>
      </c>
      <c r="T34" s="109" t="str">
        <f t="shared" ca="1" si="4"/>
        <v/>
      </c>
      <c r="U34" s="108" t="b">
        <v>1</v>
      </c>
      <c r="V34" s="109">
        <f t="shared" ca="1" si="5"/>
        <v>45686.652730000002</v>
      </c>
      <c r="W34" s="161" t="s">
        <v>29</v>
      </c>
      <c r="X34" s="110" t="b">
        <v>1</v>
      </c>
      <c r="Y34" s="162">
        <f t="shared" ca="1" si="6"/>
        <v>45686.67282</v>
      </c>
      <c r="Z34" s="163">
        <f t="shared" ca="1" si="7"/>
        <v>45686.652710000002</v>
      </c>
      <c r="AA34" s="163">
        <f t="shared" ca="1" si="8"/>
        <v>45686.67282</v>
      </c>
      <c r="AB34" s="164">
        <f t="shared" ca="1" si="9"/>
        <v>2.010430555E-2</v>
      </c>
      <c r="AC34" s="145"/>
      <c r="AD34" s="181" t="s">
        <v>64</v>
      </c>
      <c r="AE34" s="181">
        <v>8</v>
      </c>
      <c r="AF34" s="181">
        <v>8</v>
      </c>
      <c r="AG34" s="181">
        <v>16</v>
      </c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</row>
    <row r="35" spans="1:43" ht="15.5" x14ac:dyDescent="0.35">
      <c r="A35" s="185"/>
      <c r="B35" s="107"/>
      <c r="C35" s="107"/>
      <c r="D35" s="107"/>
      <c r="E35" s="107"/>
      <c r="F35" s="107"/>
      <c r="G35" s="107"/>
      <c r="H35" s="107"/>
      <c r="I35" s="218"/>
      <c r="J35" s="185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38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</row>
    <row r="36" spans="1:43" ht="15.5" x14ac:dyDescent="0.35">
      <c r="A36" s="185"/>
      <c r="B36" s="107"/>
      <c r="C36" s="107"/>
      <c r="D36" s="107"/>
      <c r="E36" s="107"/>
      <c r="F36" s="107"/>
      <c r="G36" s="107"/>
      <c r="H36" s="107"/>
      <c r="I36" s="218"/>
      <c r="J36" s="185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38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</row>
    <row r="37" spans="1:43" ht="15.5" x14ac:dyDescent="0.35">
      <c r="A37" s="185"/>
      <c r="B37" s="107"/>
      <c r="C37" s="107"/>
      <c r="D37" s="107"/>
      <c r="E37" s="107"/>
      <c r="F37" s="107"/>
      <c r="G37" s="107"/>
      <c r="H37" s="107"/>
      <c r="I37" s="218"/>
      <c r="J37" s="185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38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</row>
    <row r="38" spans="1:43" ht="15.5" x14ac:dyDescent="0.35">
      <c r="A38" s="185"/>
      <c r="B38" s="107"/>
      <c r="C38" s="107"/>
      <c r="D38" s="107"/>
      <c r="E38" s="107"/>
      <c r="F38" s="107"/>
      <c r="G38" s="107"/>
      <c r="H38" s="107"/>
      <c r="I38" s="218"/>
      <c r="J38" s="185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38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</row>
    <row r="39" spans="1:43" ht="15.5" x14ac:dyDescent="0.35">
      <c r="A39" s="185"/>
      <c r="B39" s="107"/>
      <c r="C39" s="107"/>
      <c r="D39" s="107"/>
      <c r="E39" s="107"/>
      <c r="F39" s="107"/>
      <c r="G39" s="107"/>
      <c r="H39" s="107"/>
      <c r="I39" s="218"/>
      <c r="J39" s="185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38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</row>
    <row r="40" spans="1:43" ht="15.5" x14ac:dyDescent="0.35">
      <c r="A40" s="185"/>
      <c r="B40" s="107"/>
      <c r="C40" s="107"/>
      <c r="D40" s="107"/>
      <c r="E40" s="107"/>
      <c r="F40" s="107"/>
      <c r="G40" s="107"/>
      <c r="H40" s="107"/>
      <c r="I40" s="218"/>
      <c r="J40" s="185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38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</row>
    <row r="41" spans="1:43" ht="15.5" x14ac:dyDescent="0.35">
      <c r="A41" s="185"/>
      <c r="B41" s="107"/>
      <c r="C41" s="107"/>
      <c r="D41" s="107"/>
      <c r="E41" s="107"/>
      <c r="F41" s="107"/>
      <c r="G41" s="107"/>
      <c r="H41" s="107"/>
      <c r="I41" s="218"/>
      <c r="J41" s="185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38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</row>
    <row r="42" spans="1:43" ht="15.5" x14ac:dyDescent="0.35">
      <c r="A42" s="185"/>
      <c r="B42" s="107"/>
      <c r="C42" s="107"/>
      <c r="D42" s="107"/>
      <c r="E42" s="107"/>
      <c r="F42" s="107"/>
      <c r="G42" s="107"/>
      <c r="H42" s="107"/>
      <c r="I42" s="218"/>
      <c r="J42" s="185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38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</row>
    <row r="43" spans="1:43" ht="15.5" x14ac:dyDescent="0.35">
      <c r="A43" s="185"/>
      <c r="B43" s="107"/>
      <c r="C43" s="107"/>
      <c r="D43" s="107"/>
      <c r="E43" s="107"/>
      <c r="F43" s="107"/>
      <c r="G43" s="107"/>
      <c r="H43" s="107"/>
      <c r="I43" s="218"/>
      <c r="J43" s="185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38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</row>
    <row r="44" spans="1:43" ht="15.5" x14ac:dyDescent="0.35">
      <c r="A44" s="185"/>
      <c r="B44" s="107"/>
      <c r="C44" s="107"/>
      <c r="D44" s="107"/>
      <c r="E44" s="107"/>
      <c r="F44" s="107"/>
      <c r="G44" s="107"/>
      <c r="H44" s="107"/>
      <c r="I44" s="218"/>
      <c r="J44" s="185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38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</row>
    <row r="45" spans="1:43" ht="15.5" x14ac:dyDescent="0.35">
      <c r="A45" s="185"/>
      <c r="B45" s="107"/>
      <c r="C45" s="107"/>
      <c r="D45" s="107"/>
      <c r="E45" s="107"/>
      <c r="F45" s="107"/>
      <c r="G45" s="107"/>
      <c r="H45" s="107"/>
      <c r="I45" s="218"/>
      <c r="J45" s="185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38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</row>
    <row r="46" spans="1:43" ht="15.5" x14ac:dyDescent="0.35">
      <c r="A46" s="185"/>
      <c r="B46" s="107"/>
      <c r="C46" s="107"/>
      <c r="D46" s="107"/>
      <c r="E46" s="107"/>
      <c r="F46" s="107"/>
      <c r="G46" s="107"/>
      <c r="H46" s="107"/>
      <c r="I46" s="218"/>
      <c r="J46" s="185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38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</row>
    <row r="47" spans="1:43" ht="15.5" x14ac:dyDescent="0.35">
      <c r="A47" s="185"/>
      <c r="B47" s="107"/>
      <c r="C47" s="107"/>
      <c r="D47" s="107"/>
      <c r="E47" s="107"/>
      <c r="F47" s="107"/>
      <c r="G47" s="107"/>
      <c r="H47" s="107"/>
      <c r="I47" s="218"/>
      <c r="J47" s="185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38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</row>
    <row r="48" spans="1:43" ht="15.5" x14ac:dyDescent="0.35">
      <c r="A48" s="185"/>
      <c r="B48" s="107"/>
      <c r="C48" s="107"/>
      <c r="D48" s="107"/>
      <c r="E48" s="107"/>
      <c r="F48" s="107"/>
      <c r="G48" s="107"/>
      <c r="H48" s="107"/>
      <c r="I48" s="218"/>
      <c r="J48" s="185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38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</row>
    <row r="49" spans="1:43" ht="15.5" x14ac:dyDescent="0.35">
      <c r="A49" s="185"/>
      <c r="B49" s="107"/>
      <c r="C49" s="107"/>
      <c r="D49" s="107"/>
      <c r="E49" s="107"/>
      <c r="F49" s="107"/>
      <c r="G49" s="107"/>
      <c r="H49" s="107"/>
      <c r="I49" s="218"/>
      <c r="J49" s="185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38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</row>
    <row r="50" spans="1:43" ht="15.5" x14ac:dyDescent="0.35">
      <c r="A50" s="185"/>
      <c r="B50" s="107"/>
      <c r="C50" s="107"/>
      <c r="D50" s="107"/>
      <c r="E50" s="107"/>
      <c r="F50" s="107"/>
      <c r="G50" s="107"/>
      <c r="H50" s="107"/>
      <c r="I50" s="218"/>
      <c r="J50" s="185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38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</row>
    <row r="51" spans="1:43" ht="15.5" x14ac:dyDescent="0.35">
      <c r="A51" s="185"/>
      <c r="B51" s="107"/>
      <c r="C51" s="107"/>
      <c r="D51" s="107"/>
      <c r="E51" s="107"/>
      <c r="F51" s="107"/>
      <c r="G51" s="107"/>
      <c r="H51" s="107"/>
      <c r="I51" s="218"/>
      <c r="J51" s="185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38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</row>
    <row r="52" spans="1:43" ht="15.5" x14ac:dyDescent="0.35">
      <c r="A52" s="185"/>
      <c r="B52" s="107"/>
      <c r="C52" s="107"/>
      <c r="D52" s="107"/>
      <c r="E52" s="107"/>
      <c r="F52" s="107"/>
      <c r="G52" s="107"/>
      <c r="H52" s="107"/>
      <c r="I52" s="218"/>
      <c r="J52" s="185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38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</row>
    <row r="53" spans="1:43" ht="15.5" x14ac:dyDescent="0.35">
      <c r="A53" s="185"/>
      <c r="B53" s="107"/>
      <c r="C53" s="107"/>
      <c r="D53" s="107"/>
      <c r="E53" s="107"/>
      <c r="F53" s="107"/>
      <c r="G53" s="107"/>
      <c r="H53" s="107"/>
      <c r="I53" s="218"/>
      <c r="J53" s="185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38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</row>
    <row r="54" spans="1:43" ht="15.5" x14ac:dyDescent="0.35">
      <c r="A54" s="185"/>
      <c r="B54" s="107"/>
      <c r="C54" s="107"/>
      <c r="D54" s="107"/>
      <c r="E54" s="107"/>
      <c r="F54" s="107"/>
      <c r="G54" s="107"/>
      <c r="H54" s="107"/>
      <c r="I54" s="218"/>
      <c r="J54" s="185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38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</row>
    <row r="55" spans="1:43" ht="15.5" x14ac:dyDescent="0.35">
      <c r="A55" s="185"/>
      <c r="B55" s="107"/>
      <c r="C55" s="107"/>
      <c r="D55" s="107"/>
      <c r="E55" s="107"/>
      <c r="F55" s="107"/>
      <c r="G55" s="107"/>
      <c r="H55" s="107"/>
      <c r="I55" s="218"/>
      <c r="J55" s="185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38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</row>
    <row r="56" spans="1:43" ht="15.5" x14ac:dyDescent="0.35">
      <c r="A56" s="185"/>
      <c r="B56" s="107"/>
      <c r="C56" s="107"/>
      <c r="D56" s="107"/>
      <c r="E56" s="107"/>
      <c r="F56" s="107"/>
      <c r="G56" s="107"/>
      <c r="H56" s="107"/>
      <c r="I56" s="218"/>
      <c r="J56" s="185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38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</row>
    <row r="57" spans="1:43" ht="15.5" x14ac:dyDescent="0.35">
      <c r="A57" s="185"/>
      <c r="B57" s="107"/>
      <c r="C57" s="107"/>
      <c r="D57" s="107"/>
      <c r="E57" s="107"/>
      <c r="F57" s="107"/>
      <c r="G57" s="107"/>
      <c r="H57" s="107"/>
      <c r="I57" s="218"/>
      <c r="J57" s="185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38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</row>
    <row r="58" spans="1:43" ht="15.5" x14ac:dyDescent="0.35">
      <c r="A58" s="185"/>
      <c r="B58" s="107"/>
      <c r="C58" s="107"/>
      <c r="D58" s="107"/>
      <c r="E58" s="107"/>
      <c r="F58" s="107"/>
      <c r="G58" s="107"/>
      <c r="H58" s="107"/>
      <c r="I58" s="218"/>
      <c r="J58" s="185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38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</row>
    <row r="59" spans="1:43" ht="15.5" x14ac:dyDescent="0.35">
      <c r="A59" s="185"/>
      <c r="B59" s="107"/>
      <c r="C59" s="107"/>
      <c r="D59" s="107"/>
      <c r="E59" s="107"/>
      <c r="F59" s="107"/>
      <c r="G59" s="107"/>
      <c r="H59" s="107"/>
      <c r="I59" s="218"/>
      <c r="J59" s="185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38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</row>
    <row r="60" spans="1:43" ht="15.5" x14ac:dyDescent="0.35">
      <c r="A60" s="185"/>
      <c r="B60" s="107"/>
      <c r="C60" s="107"/>
      <c r="D60" s="107"/>
      <c r="E60" s="107"/>
      <c r="F60" s="107"/>
      <c r="G60" s="107"/>
      <c r="H60" s="107"/>
      <c r="I60" s="218"/>
      <c r="J60" s="185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38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</row>
    <row r="61" spans="1:43" ht="15.5" x14ac:dyDescent="0.35">
      <c r="A61" s="185"/>
      <c r="B61" s="107"/>
      <c r="C61" s="107"/>
      <c r="D61" s="107"/>
      <c r="E61" s="107"/>
      <c r="F61" s="107"/>
      <c r="G61" s="107"/>
      <c r="H61" s="107"/>
      <c r="I61" s="218"/>
      <c r="J61" s="185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38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</row>
    <row r="62" spans="1:43" ht="15.5" x14ac:dyDescent="0.35">
      <c r="A62" s="185"/>
      <c r="B62" s="107"/>
      <c r="C62" s="107"/>
      <c r="D62" s="107"/>
      <c r="E62" s="107"/>
      <c r="F62" s="107"/>
      <c r="G62" s="107"/>
      <c r="H62" s="107"/>
      <c r="I62" s="218"/>
      <c r="J62" s="185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38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</row>
    <row r="63" spans="1:43" ht="15.5" x14ac:dyDescent="0.35">
      <c r="A63" s="185"/>
      <c r="B63" s="107"/>
      <c r="C63" s="107"/>
      <c r="D63" s="107"/>
      <c r="E63" s="107"/>
      <c r="F63" s="107"/>
      <c r="G63" s="107"/>
      <c r="H63" s="107"/>
      <c r="I63" s="218"/>
      <c r="J63" s="185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38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</row>
    <row r="64" spans="1:43" ht="15.5" x14ac:dyDescent="0.35">
      <c r="A64" s="185"/>
      <c r="B64" s="107"/>
      <c r="C64" s="107"/>
      <c r="D64" s="107"/>
      <c r="E64" s="107"/>
      <c r="F64" s="107"/>
      <c r="G64" s="107"/>
      <c r="H64" s="107"/>
      <c r="I64" s="218"/>
      <c r="J64" s="185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38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</row>
    <row r="65" spans="1:43" ht="15.5" x14ac:dyDescent="0.35">
      <c r="A65" s="185"/>
      <c r="B65" s="107"/>
      <c r="C65" s="107"/>
      <c r="D65" s="107"/>
      <c r="E65" s="107"/>
      <c r="F65" s="107"/>
      <c r="G65" s="107"/>
      <c r="H65" s="107"/>
      <c r="I65" s="218"/>
      <c r="J65" s="185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38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</row>
    <row r="66" spans="1:43" ht="15.5" x14ac:dyDescent="0.35">
      <c r="A66" s="185"/>
      <c r="B66" s="107"/>
      <c r="C66" s="107"/>
      <c r="D66" s="107"/>
      <c r="E66" s="107"/>
      <c r="F66" s="107"/>
      <c r="G66" s="107"/>
      <c r="H66" s="107"/>
      <c r="I66" s="218"/>
      <c r="J66" s="185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38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</row>
    <row r="67" spans="1:43" ht="15.5" x14ac:dyDescent="0.35">
      <c r="A67" s="185"/>
      <c r="B67" s="107"/>
      <c r="C67" s="107"/>
      <c r="D67" s="107"/>
      <c r="E67" s="107"/>
      <c r="F67" s="107"/>
      <c r="G67" s="107"/>
      <c r="H67" s="107"/>
      <c r="I67" s="218"/>
      <c r="J67" s="185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38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</row>
    <row r="68" spans="1:43" ht="15.5" x14ac:dyDescent="0.35">
      <c r="A68" s="185"/>
      <c r="B68" s="107"/>
      <c r="C68" s="107"/>
      <c r="D68" s="107"/>
      <c r="E68" s="107"/>
      <c r="F68" s="107"/>
      <c r="G68" s="107"/>
      <c r="H68" s="107"/>
      <c r="I68" s="218"/>
      <c r="J68" s="185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38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</row>
    <row r="69" spans="1:43" ht="15.5" x14ac:dyDescent="0.35">
      <c r="A69" s="185"/>
      <c r="B69" s="107"/>
      <c r="C69" s="107"/>
      <c r="D69" s="107"/>
      <c r="E69" s="107"/>
      <c r="F69" s="107"/>
      <c r="G69" s="107"/>
      <c r="H69" s="107"/>
      <c r="I69" s="218"/>
      <c r="J69" s="185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38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</row>
    <row r="70" spans="1:43" ht="15.5" x14ac:dyDescent="0.35">
      <c r="A70" s="185"/>
      <c r="B70" s="107"/>
      <c r="C70" s="107"/>
      <c r="D70" s="107"/>
      <c r="E70" s="107"/>
      <c r="F70" s="107"/>
      <c r="G70" s="107"/>
      <c r="H70" s="107"/>
      <c r="I70" s="218"/>
      <c r="J70" s="185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38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</row>
    <row r="71" spans="1:43" ht="15.5" x14ac:dyDescent="0.35">
      <c r="A71" s="185"/>
      <c r="B71" s="107"/>
      <c r="C71" s="107"/>
      <c r="D71" s="107"/>
      <c r="E71" s="107"/>
      <c r="F71" s="107"/>
      <c r="G71" s="107"/>
      <c r="H71" s="107"/>
      <c r="I71" s="218"/>
      <c r="J71" s="185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38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</row>
    <row r="72" spans="1:43" ht="15.5" x14ac:dyDescent="0.35">
      <c r="A72" s="185"/>
      <c r="B72" s="107"/>
      <c r="C72" s="107"/>
      <c r="D72" s="107"/>
      <c r="E72" s="107"/>
      <c r="F72" s="107"/>
      <c r="G72" s="107"/>
      <c r="H72" s="107"/>
      <c r="I72" s="218"/>
      <c r="J72" s="185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38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</row>
    <row r="73" spans="1:43" ht="15.5" x14ac:dyDescent="0.35">
      <c r="A73" s="185"/>
      <c r="B73" s="107"/>
      <c r="C73" s="107"/>
      <c r="D73" s="107"/>
      <c r="E73" s="107"/>
      <c r="F73" s="107"/>
      <c r="G73" s="107"/>
      <c r="H73" s="107"/>
      <c r="I73" s="218"/>
      <c r="J73" s="185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38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</row>
    <row r="74" spans="1:43" ht="15.5" x14ac:dyDescent="0.35">
      <c r="A74" s="185"/>
      <c r="B74" s="107"/>
      <c r="C74" s="107"/>
      <c r="D74" s="107"/>
      <c r="E74" s="107"/>
      <c r="F74" s="107"/>
      <c r="G74" s="107"/>
      <c r="H74" s="107"/>
      <c r="I74" s="218"/>
      <c r="J74" s="185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38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</row>
    <row r="75" spans="1:43" ht="15.5" x14ac:dyDescent="0.35">
      <c r="A75" s="185"/>
      <c r="B75" s="107"/>
      <c r="C75" s="107"/>
      <c r="D75" s="107"/>
      <c r="E75" s="107"/>
      <c r="F75" s="107"/>
      <c r="G75" s="107"/>
      <c r="H75" s="107"/>
      <c r="I75" s="218"/>
      <c r="J75" s="185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38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</row>
    <row r="76" spans="1:43" ht="15.5" x14ac:dyDescent="0.35">
      <c r="A76" s="185"/>
      <c r="B76" s="107"/>
      <c r="C76" s="107"/>
      <c r="D76" s="107"/>
      <c r="E76" s="107"/>
      <c r="F76" s="107"/>
      <c r="G76" s="107"/>
      <c r="H76" s="107"/>
      <c r="I76" s="218"/>
      <c r="J76" s="185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38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</row>
    <row r="77" spans="1:43" ht="15.5" x14ac:dyDescent="0.35">
      <c r="A77" s="185"/>
      <c r="B77" s="107"/>
      <c r="C77" s="107"/>
      <c r="D77" s="107"/>
      <c r="E77" s="107"/>
      <c r="F77" s="107"/>
      <c r="G77" s="107"/>
      <c r="H77" s="107"/>
      <c r="I77" s="218"/>
      <c r="J77" s="185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38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</row>
    <row r="78" spans="1:43" ht="15.5" x14ac:dyDescent="0.35">
      <c r="A78" s="185"/>
      <c r="B78" s="107"/>
      <c r="C78" s="107"/>
      <c r="D78" s="107"/>
      <c r="E78" s="107"/>
      <c r="F78" s="107"/>
      <c r="G78" s="107"/>
      <c r="H78" s="107"/>
      <c r="I78" s="218"/>
      <c r="J78" s="185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38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</row>
    <row r="79" spans="1:43" ht="15.5" x14ac:dyDescent="0.35">
      <c r="A79" s="185"/>
      <c r="B79" s="107"/>
      <c r="C79" s="107"/>
      <c r="D79" s="107"/>
      <c r="E79" s="107"/>
      <c r="F79" s="107"/>
      <c r="G79" s="107"/>
      <c r="H79" s="107"/>
      <c r="I79" s="218"/>
      <c r="J79" s="185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38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</row>
    <row r="80" spans="1:43" ht="15.5" x14ac:dyDescent="0.35">
      <c r="A80" s="185"/>
      <c r="B80" s="107"/>
      <c r="C80" s="107"/>
      <c r="D80" s="107"/>
      <c r="E80" s="107"/>
      <c r="F80" s="107"/>
      <c r="G80" s="107"/>
      <c r="H80" s="107"/>
      <c r="I80" s="218"/>
      <c r="J80" s="185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38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</row>
    <row r="81" spans="1:43" ht="15.5" x14ac:dyDescent="0.35">
      <c r="A81" s="185"/>
      <c r="B81" s="107"/>
      <c r="C81" s="107"/>
      <c r="D81" s="107"/>
      <c r="E81" s="107"/>
      <c r="F81" s="107"/>
      <c r="G81" s="107"/>
      <c r="H81" s="107"/>
      <c r="I81" s="218"/>
      <c r="J81" s="185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38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</row>
    <row r="82" spans="1:43" ht="15.5" x14ac:dyDescent="0.35">
      <c r="A82" s="185"/>
      <c r="B82" s="107"/>
      <c r="C82" s="107"/>
      <c r="D82" s="107"/>
      <c r="E82" s="107"/>
      <c r="F82" s="107"/>
      <c r="G82" s="107"/>
      <c r="H82" s="107"/>
      <c r="I82" s="218"/>
      <c r="J82" s="185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38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</row>
    <row r="83" spans="1:43" ht="15.5" x14ac:dyDescent="0.35">
      <c r="A83" s="185"/>
      <c r="B83" s="107"/>
      <c r="C83" s="107"/>
      <c r="D83" s="107"/>
      <c r="E83" s="107"/>
      <c r="F83" s="107"/>
      <c r="G83" s="107"/>
      <c r="H83" s="107"/>
      <c r="I83" s="218"/>
      <c r="J83" s="185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38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</row>
    <row r="84" spans="1:43" ht="15.5" x14ac:dyDescent="0.35">
      <c r="A84" s="185"/>
      <c r="B84" s="107"/>
      <c r="C84" s="107"/>
      <c r="D84" s="107"/>
      <c r="E84" s="107"/>
      <c r="F84" s="107"/>
      <c r="G84" s="107"/>
      <c r="H84" s="107"/>
      <c r="I84" s="218"/>
      <c r="J84" s="185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38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</row>
    <row r="85" spans="1:43" ht="15.5" x14ac:dyDescent="0.35">
      <c r="A85" s="185"/>
      <c r="B85" s="107"/>
      <c r="C85" s="107"/>
      <c r="D85" s="107"/>
      <c r="E85" s="107"/>
      <c r="F85" s="107"/>
      <c r="G85" s="107"/>
      <c r="H85" s="107"/>
      <c r="I85" s="218"/>
      <c r="J85" s="185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38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5.5" x14ac:dyDescent="0.35">
      <c r="A86" s="185"/>
      <c r="B86" s="107"/>
      <c r="C86" s="107"/>
      <c r="D86" s="107"/>
      <c r="E86" s="107"/>
      <c r="F86" s="107"/>
      <c r="G86" s="107"/>
      <c r="H86" s="107"/>
      <c r="I86" s="218"/>
      <c r="J86" s="185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38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5.5" x14ac:dyDescent="0.35">
      <c r="A87" s="185"/>
      <c r="B87" s="107"/>
      <c r="C87" s="107"/>
      <c r="D87" s="107"/>
      <c r="E87" s="107"/>
      <c r="F87" s="107"/>
      <c r="G87" s="107"/>
      <c r="H87" s="107"/>
      <c r="I87" s="218"/>
      <c r="J87" s="185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38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5" x14ac:dyDescent="0.35">
      <c r="A88" s="185"/>
      <c r="B88" s="107"/>
      <c r="C88" s="107"/>
      <c r="D88" s="107"/>
      <c r="E88" s="107"/>
      <c r="F88" s="107"/>
      <c r="G88" s="107"/>
      <c r="H88" s="107"/>
      <c r="I88" s="218"/>
      <c r="J88" s="185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38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</row>
    <row r="89" spans="1:43" ht="15.5" x14ac:dyDescent="0.35">
      <c r="A89" s="185"/>
      <c r="B89" s="107"/>
      <c r="C89" s="107"/>
      <c r="D89" s="107"/>
      <c r="E89" s="107"/>
      <c r="F89" s="107"/>
      <c r="G89" s="107"/>
      <c r="H89" s="107"/>
      <c r="I89" s="218"/>
      <c r="J89" s="185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38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</row>
    <row r="90" spans="1:43" ht="15.5" x14ac:dyDescent="0.35">
      <c r="A90" s="185"/>
      <c r="B90" s="107"/>
      <c r="C90" s="107"/>
      <c r="D90" s="107"/>
      <c r="E90" s="107"/>
      <c r="F90" s="107"/>
      <c r="G90" s="107"/>
      <c r="H90" s="107"/>
      <c r="I90" s="218"/>
      <c r="J90" s="185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38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</row>
    <row r="91" spans="1:43" ht="15.5" x14ac:dyDescent="0.35">
      <c r="A91" s="185"/>
      <c r="B91" s="107"/>
      <c r="C91" s="107"/>
      <c r="D91" s="107"/>
      <c r="E91" s="107"/>
      <c r="F91" s="107"/>
      <c r="G91" s="107"/>
      <c r="H91" s="107"/>
      <c r="I91" s="218"/>
      <c r="J91" s="185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38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</row>
    <row r="92" spans="1:43" ht="15.5" x14ac:dyDescent="0.35">
      <c r="A92" s="185"/>
      <c r="B92" s="107"/>
      <c r="C92" s="107"/>
      <c r="D92" s="107"/>
      <c r="E92" s="107"/>
      <c r="F92" s="107"/>
      <c r="G92" s="107"/>
      <c r="H92" s="107"/>
      <c r="I92" s="218"/>
      <c r="J92" s="185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38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</row>
    <row r="93" spans="1:43" ht="15.5" x14ac:dyDescent="0.35">
      <c r="A93" s="185"/>
      <c r="B93" s="107"/>
      <c r="C93" s="107"/>
      <c r="D93" s="107"/>
      <c r="E93" s="107"/>
      <c r="F93" s="107"/>
      <c r="G93" s="107"/>
      <c r="H93" s="107"/>
      <c r="I93" s="218"/>
      <c r="J93" s="185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38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</row>
    <row r="94" spans="1:43" ht="15.5" x14ac:dyDescent="0.35">
      <c r="A94" s="185"/>
      <c r="B94" s="107"/>
      <c r="C94" s="107"/>
      <c r="D94" s="107"/>
      <c r="E94" s="107"/>
      <c r="F94" s="107"/>
      <c r="G94" s="107"/>
      <c r="H94" s="107"/>
      <c r="I94" s="218"/>
      <c r="J94" s="185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38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</row>
    <row r="95" spans="1:43" ht="15.5" x14ac:dyDescent="0.35">
      <c r="A95" s="185"/>
      <c r="B95" s="107"/>
      <c r="C95" s="107"/>
      <c r="D95" s="107"/>
      <c r="E95" s="107"/>
      <c r="F95" s="107"/>
      <c r="G95" s="107"/>
      <c r="H95" s="107"/>
      <c r="I95" s="218"/>
      <c r="J95" s="185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38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</row>
    <row r="96" spans="1:43" ht="15.5" x14ac:dyDescent="0.35">
      <c r="A96" s="185"/>
      <c r="B96" s="107"/>
      <c r="C96" s="107"/>
      <c r="D96" s="107"/>
      <c r="E96" s="107"/>
      <c r="F96" s="107"/>
      <c r="G96" s="107"/>
      <c r="H96" s="107"/>
      <c r="I96" s="218"/>
      <c r="J96" s="185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38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</row>
    <row r="97" spans="1:43" ht="15.5" x14ac:dyDescent="0.35">
      <c r="A97" s="185"/>
      <c r="B97" s="107"/>
      <c r="C97" s="107"/>
      <c r="D97" s="107"/>
      <c r="E97" s="107"/>
      <c r="F97" s="107"/>
      <c r="G97" s="107"/>
      <c r="H97" s="107"/>
      <c r="I97" s="218"/>
      <c r="J97" s="185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38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</row>
    <row r="98" spans="1:43" ht="15.5" x14ac:dyDescent="0.35">
      <c r="A98" s="185"/>
      <c r="B98" s="107"/>
      <c r="C98" s="107"/>
      <c r="D98" s="107"/>
      <c r="E98" s="107"/>
      <c r="F98" s="107"/>
      <c r="G98" s="107"/>
      <c r="H98" s="107"/>
      <c r="I98" s="218"/>
      <c r="J98" s="185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38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</row>
    <row r="99" spans="1:43" ht="15.5" x14ac:dyDescent="0.35">
      <c r="A99" s="185"/>
      <c r="B99" s="107"/>
      <c r="C99" s="107"/>
      <c r="D99" s="107"/>
      <c r="E99" s="107"/>
      <c r="F99" s="107"/>
      <c r="G99" s="107"/>
      <c r="H99" s="107"/>
      <c r="I99" s="218"/>
      <c r="J99" s="185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38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</row>
    <row r="100" spans="1:43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218"/>
      <c r="J100" s="185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38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</row>
    <row r="101" spans="1:43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218"/>
      <c r="J101" s="185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38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</row>
    <row r="102" spans="1:43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218"/>
      <c r="J102" s="185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38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</row>
    <row r="103" spans="1:43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218"/>
      <c r="J103" s="185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38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</row>
    <row r="104" spans="1:43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218"/>
      <c r="J104" s="185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38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</row>
    <row r="105" spans="1:43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218"/>
      <c r="J105" s="185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38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</row>
    <row r="106" spans="1:43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218"/>
      <c r="J106" s="185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38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</row>
    <row r="107" spans="1:43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218"/>
      <c r="J107" s="185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38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</row>
    <row r="108" spans="1:43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218"/>
      <c r="J108" s="185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38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</row>
    <row r="109" spans="1:43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218"/>
      <c r="J109" s="185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38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</row>
    <row r="110" spans="1:43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218"/>
      <c r="J110" s="185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38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</row>
    <row r="111" spans="1:43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218"/>
      <c r="J111" s="185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38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</row>
    <row r="112" spans="1:43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218"/>
      <c r="J112" s="185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38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</row>
    <row r="113" spans="1:43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218"/>
      <c r="J113" s="185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38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</row>
    <row r="114" spans="1:43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218"/>
      <c r="J114" s="185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38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</row>
    <row r="115" spans="1:43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218"/>
      <c r="J115" s="185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38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</row>
    <row r="116" spans="1:43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218"/>
      <c r="J116" s="185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38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</row>
    <row r="117" spans="1:43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218"/>
      <c r="J117" s="185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38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</row>
    <row r="118" spans="1:43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218"/>
      <c r="J118" s="185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38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</row>
    <row r="119" spans="1:43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218"/>
      <c r="J119" s="185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38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</row>
    <row r="120" spans="1:43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218"/>
      <c r="J120" s="185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38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</row>
    <row r="121" spans="1:43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218"/>
      <c r="J121" s="185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38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</row>
    <row r="122" spans="1:43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218"/>
      <c r="J122" s="185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38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</row>
    <row r="123" spans="1:43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218"/>
      <c r="J123" s="185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38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</row>
    <row r="124" spans="1:43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218"/>
      <c r="J124" s="185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38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</row>
    <row r="125" spans="1:43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218"/>
      <c r="J125" s="185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38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</row>
    <row r="126" spans="1:43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218"/>
      <c r="J126" s="185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38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</row>
    <row r="127" spans="1:43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218"/>
      <c r="J127" s="185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38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</row>
    <row r="128" spans="1:43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218"/>
      <c r="J128" s="185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38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</row>
    <row r="129" spans="1:43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218"/>
      <c r="J129" s="185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38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</row>
    <row r="130" spans="1:43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218"/>
      <c r="J130" s="185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38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</row>
    <row r="131" spans="1:43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218"/>
      <c r="J131" s="185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38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</row>
    <row r="132" spans="1:43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218"/>
      <c r="J132" s="185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38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</row>
    <row r="133" spans="1:43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218"/>
      <c r="J133" s="185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38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</row>
    <row r="134" spans="1:43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218"/>
      <c r="J134" s="185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38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</row>
    <row r="135" spans="1:43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218"/>
      <c r="J135" s="185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38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</row>
    <row r="136" spans="1:43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218"/>
      <c r="J136" s="185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38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</row>
    <row r="137" spans="1:43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218"/>
      <c r="J137" s="185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38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</row>
    <row r="138" spans="1:43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218"/>
      <c r="J138" s="185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38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</row>
    <row r="139" spans="1:43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218"/>
      <c r="J139" s="185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38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</row>
    <row r="140" spans="1:43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218"/>
      <c r="J140" s="185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38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</row>
    <row r="141" spans="1:43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218"/>
      <c r="J141" s="185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38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</row>
    <row r="142" spans="1:43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218"/>
      <c r="J142" s="185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38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</row>
    <row r="143" spans="1:43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218"/>
      <c r="J143" s="185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38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</row>
    <row r="144" spans="1:43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218"/>
      <c r="J144" s="185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38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</row>
    <row r="145" spans="1:43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218"/>
      <c r="J145" s="185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38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</row>
    <row r="146" spans="1:43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218"/>
      <c r="J146" s="185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38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</row>
    <row r="147" spans="1:43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218"/>
      <c r="J147" s="185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38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</row>
    <row r="148" spans="1:43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218"/>
      <c r="J148" s="185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38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</row>
    <row r="149" spans="1:43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218"/>
      <c r="J149" s="185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38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</row>
    <row r="150" spans="1:43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218"/>
      <c r="J150" s="185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38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</row>
    <row r="151" spans="1:43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218"/>
      <c r="J151" s="185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38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</row>
    <row r="152" spans="1:43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218"/>
      <c r="J152" s="185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38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</row>
    <row r="153" spans="1:43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218"/>
      <c r="J153" s="185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38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</row>
    <row r="154" spans="1:43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218"/>
      <c r="J154" s="185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38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</row>
    <row r="155" spans="1:43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218"/>
      <c r="J155" s="185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38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</row>
    <row r="156" spans="1:43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218"/>
      <c r="J156" s="185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38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</row>
    <row r="157" spans="1:43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218"/>
      <c r="J157" s="185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38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</row>
    <row r="158" spans="1:43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218"/>
      <c r="J158" s="185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38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</row>
    <row r="159" spans="1:43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218"/>
      <c r="J159" s="185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38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</row>
    <row r="160" spans="1:43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218"/>
      <c r="J160" s="185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38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</row>
    <row r="161" spans="1:43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218"/>
      <c r="J161" s="185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38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</row>
    <row r="162" spans="1:43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218"/>
      <c r="J162" s="185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38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</row>
    <row r="163" spans="1:43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218"/>
      <c r="J163" s="185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38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</row>
    <row r="164" spans="1:43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218"/>
      <c r="J164" s="185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38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</row>
    <row r="165" spans="1:43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218"/>
      <c r="J165" s="185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38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</row>
    <row r="166" spans="1:43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218"/>
      <c r="J166" s="185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38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</row>
    <row r="167" spans="1:43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218"/>
      <c r="J167" s="185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38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</row>
    <row r="168" spans="1:43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218"/>
      <c r="J168" s="185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38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</row>
    <row r="169" spans="1:43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218"/>
      <c r="J169" s="185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38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</row>
    <row r="170" spans="1:43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218"/>
      <c r="J170" s="185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38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</row>
    <row r="171" spans="1:43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218"/>
      <c r="J171" s="185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38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</row>
    <row r="172" spans="1:43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218"/>
      <c r="J172" s="185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38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</row>
    <row r="173" spans="1:43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218"/>
      <c r="J173" s="185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38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</row>
    <row r="174" spans="1:43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218"/>
      <c r="J174" s="185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38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</row>
    <row r="175" spans="1:43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218"/>
      <c r="J175" s="185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38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</row>
    <row r="176" spans="1:43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218"/>
      <c r="J176" s="185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38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</row>
    <row r="177" spans="1:43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218"/>
      <c r="J177" s="185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38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</row>
    <row r="178" spans="1:43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218"/>
      <c r="J178" s="185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38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</row>
    <row r="179" spans="1:43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218"/>
      <c r="J179" s="185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38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</row>
    <row r="180" spans="1:43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218"/>
      <c r="J180" s="185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38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</row>
    <row r="181" spans="1:43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218"/>
      <c r="J181" s="185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38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</row>
    <row r="182" spans="1:43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218"/>
      <c r="J182" s="185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38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</row>
    <row r="183" spans="1:43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218"/>
      <c r="J183" s="185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38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</row>
    <row r="184" spans="1:43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218"/>
      <c r="J184" s="185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38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</row>
    <row r="185" spans="1:43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218"/>
      <c r="J185" s="185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38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</row>
    <row r="186" spans="1:43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218"/>
      <c r="J186" s="185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38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</row>
    <row r="187" spans="1:43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218"/>
      <c r="J187" s="185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38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</row>
    <row r="188" spans="1:43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218"/>
      <c r="J188" s="185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38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</row>
    <row r="189" spans="1:43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218"/>
      <c r="J189" s="185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38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</row>
    <row r="190" spans="1:43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218"/>
      <c r="J190" s="185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38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</row>
    <row r="191" spans="1:43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218"/>
      <c r="J191" s="185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38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</row>
    <row r="192" spans="1:43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218"/>
      <c r="J192" s="185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38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</row>
    <row r="193" spans="1:43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218"/>
      <c r="J193" s="185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38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</row>
    <row r="194" spans="1:43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218"/>
      <c r="J194" s="185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38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</row>
    <row r="195" spans="1:43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218"/>
      <c r="J195" s="185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38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</row>
    <row r="196" spans="1:43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218"/>
      <c r="J196" s="185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38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</row>
    <row r="197" spans="1:43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218"/>
      <c r="J197" s="185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38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</row>
    <row r="198" spans="1:43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218"/>
      <c r="J198" s="185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38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</row>
    <row r="199" spans="1:43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218"/>
      <c r="J199" s="185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38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</row>
    <row r="200" spans="1:43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218"/>
      <c r="J200" s="185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38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</row>
    <row r="201" spans="1:43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218"/>
      <c r="J201" s="185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38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</row>
    <row r="202" spans="1:43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218"/>
      <c r="J202" s="185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38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</row>
    <row r="203" spans="1:43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218"/>
      <c r="J203" s="185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38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</row>
    <row r="204" spans="1:43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218"/>
      <c r="J204" s="185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38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</row>
    <row r="205" spans="1:43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218"/>
      <c r="J205" s="185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38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</row>
    <row r="206" spans="1:43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218"/>
      <c r="J206" s="185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38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</row>
    <row r="207" spans="1:43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218"/>
      <c r="J207" s="185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38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</row>
    <row r="208" spans="1:43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218"/>
      <c r="J208" s="185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38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</row>
    <row r="209" spans="1:43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218"/>
      <c r="J209" s="185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38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</row>
    <row r="210" spans="1:43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218"/>
      <c r="J210" s="185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38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</row>
    <row r="211" spans="1:43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218"/>
      <c r="J211" s="185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38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</row>
    <row r="212" spans="1:43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218"/>
      <c r="J212" s="185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38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</row>
    <row r="213" spans="1:43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218"/>
      <c r="J213" s="185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38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</row>
    <row r="214" spans="1:43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218"/>
      <c r="J214" s="185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38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</row>
    <row r="215" spans="1:43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218"/>
      <c r="J215" s="185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38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</row>
    <row r="216" spans="1:43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218"/>
      <c r="J216" s="185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38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</row>
    <row r="217" spans="1:43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218"/>
      <c r="J217" s="185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38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</row>
    <row r="218" spans="1:43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218"/>
      <c r="J218" s="185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38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</row>
    <row r="219" spans="1:43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218"/>
      <c r="J219" s="185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38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</row>
    <row r="220" spans="1:43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218"/>
      <c r="J220" s="185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38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</row>
    <row r="221" spans="1:43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218"/>
      <c r="J221" s="185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38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</row>
    <row r="222" spans="1:43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218"/>
      <c r="J222" s="185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38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</row>
    <row r="223" spans="1:43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218"/>
      <c r="J223" s="185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38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</row>
    <row r="224" spans="1:43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218"/>
      <c r="J224" s="185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38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</row>
    <row r="225" spans="1:43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218"/>
      <c r="J225" s="185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38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</row>
    <row r="226" spans="1:43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218"/>
      <c r="J226" s="185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38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</row>
    <row r="227" spans="1:43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218"/>
      <c r="J227" s="185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38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</row>
    <row r="228" spans="1:43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218"/>
      <c r="J228" s="185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38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</row>
    <row r="229" spans="1:43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218"/>
      <c r="J229" s="185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38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</row>
    <row r="230" spans="1:43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218"/>
      <c r="J230" s="185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38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</row>
    <row r="231" spans="1:43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218"/>
      <c r="J231" s="185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38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</row>
    <row r="232" spans="1:43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218"/>
      <c r="J232" s="185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38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</row>
    <row r="233" spans="1:43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218"/>
      <c r="J233" s="185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38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</row>
    <row r="234" spans="1:43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218"/>
      <c r="J234" s="185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38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</row>
    <row r="235" spans="1:43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218"/>
      <c r="J235" s="185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38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</row>
    <row r="236" spans="1:43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218"/>
      <c r="J236" s="185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38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</row>
    <row r="237" spans="1:43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218"/>
      <c r="J237" s="185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38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</row>
    <row r="238" spans="1:43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218"/>
      <c r="J238" s="185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38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</row>
    <row r="239" spans="1:43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218"/>
      <c r="J239" s="185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38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</row>
    <row r="240" spans="1:43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218"/>
      <c r="J240" s="185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38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</row>
    <row r="241" spans="1:43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218"/>
      <c r="J241" s="185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38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</row>
    <row r="242" spans="1:43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218"/>
      <c r="J242" s="185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38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</row>
    <row r="243" spans="1:43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218"/>
      <c r="J243" s="185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38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</row>
    <row r="244" spans="1:43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218"/>
      <c r="J244" s="185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38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</row>
    <row r="245" spans="1:43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218"/>
      <c r="J245" s="185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38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</row>
    <row r="246" spans="1:43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218"/>
      <c r="J246" s="185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38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</row>
    <row r="247" spans="1:43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218"/>
      <c r="J247" s="185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38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</row>
    <row r="248" spans="1:43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218"/>
      <c r="J248" s="185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38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</row>
    <row r="249" spans="1:43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218"/>
      <c r="J249" s="185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38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</row>
    <row r="250" spans="1:43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218"/>
      <c r="J250" s="185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38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</row>
    <row r="251" spans="1:43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218"/>
      <c r="J251" s="185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38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</row>
    <row r="252" spans="1:43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218"/>
      <c r="J252" s="185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38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</row>
    <row r="253" spans="1:43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218"/>
      <c r="J253" s="185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38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</row>
    <row r="254" spans="1:43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218"/>
      <c r="J254" s="185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38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</row>
    <row r="255" spans="1:43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218"/>
      <c r="J255" s="185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38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</row>
    <row r="256" spans="1:43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218"/>
      <c r="J256" s="185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38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</row>
    <row r="257" spans="1:43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218"/>
      <c r="J257" s="185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38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</row>
    <row r="258" spans="1:43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218"/>
      <c r="J258" s="185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38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</row>
    <row r="259" spans="1:43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218"/>
      <c r="J259" s="185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38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</row>
    <row r="260" spans="1:43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218"/>
      <c r="J260" s="185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38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</row>
    <row r="261" spans="1:43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218"/>
      <c r="J261" s="185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38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</row>
    <row r="262" spans="1:43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218"/>
      <c r="J262" s="185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38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</row>
    <row r="263" spans="1:43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218"/>
      <c r="J263" s="185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38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</row>
    <row r="264" spans="1:43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218"/>
      <c r="J264" s="185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38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</row>
    <row r="265" spans="1:43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218"/>
      <c r="J265" s="185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38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</row>
    <row r="266" spans="1:43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218"/>
      <c r="J266" s="185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38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</row>
    <row r="267" spans="1:43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218"/>
      <c r="J267" s="185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38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</row>
    <row r="268" spans="1:43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218"/>
      <c r="J268" s="185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38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</row>
    <row r="269" spans="1:43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218"/>
      <c r="J269" s="185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38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</row>
    <row r="270" spans="1:43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218"/>
      <c r="J270" s="185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38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</row>
    <row r="271" spans="1:43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218"/>
      <c r="J271" s="185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38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</row>
    <row r="272" spans="1:43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218"/>
      <c r="J272" s="185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38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</row>
    <row r="273" spans="1:43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218"/>
      <c r="J273" s="185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38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</row>
    <row r="274" spans="1:43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218"/>
      <c r="J274" s="185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38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</row>
    <row r="275" spans="1:43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218"/>
      <c r="J275" s="185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38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</row>
    <row r="276" spans="1:43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218"/>
      <c r="J276" s="185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38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</row>
    <row r="277" spans="1:43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218"/>
      <c r="J277" s="185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38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</row>
    <row r="278" spans="1:43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218"/>
      <c r="J278" s="185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38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</row>
    <row r="279" spans="1:43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218"/>
      <c r="J279" s="185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38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</row>
    <row r="280" spans="1:43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218"/>
      <c r="J280" s="185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38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</row>
    <row r="281" spans="1:43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218"/>
      <c r="J281" s="185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38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</row>
    <row r="282" spans="1:43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218"/>
      <c r="J282" s="185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38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</row>
    <row r="283" spans="1:43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218"/>
      <c r="J283" s="185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38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</row>
    <row r="284" spans="1:43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218"/>
      <c r="J284" s="185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38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</row>
    <row r="285" spans="1:43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218"/>
      <c r="J285" s="185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38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</row>
    <row r="286" spans="1:43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218"/>
      <c r="J286" s="185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38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</row>
    <row r="287" spans="1:43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218"/>
      <c r="J287" s="185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38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</row>
    <row r="288" spans="1:43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218"/>
      <c r="J288" s="185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38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</row>
    <row r="289" spans="1:43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218"/>
      <c r="J289" s="185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38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</row>
    <row r="290" spans="1:43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218"/>
      <c r="J290" s="185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38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</row>
    <row r="291" spans="1:43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218"/>
      <c r="J291" s="185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38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</row>
    <row r="292" spans="1:43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218"/>
      <c r="J292" s="185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38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</row>
    <row r="293" spans="1:43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218"/>
      <c r="J293" s="185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38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</row>
    <row r="294" spans="1:43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218"/>
      <c r="J294" s="185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38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</row>
    <row r="295" spans="1:43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218"/>
      <c r="J295" s="185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38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</row>
    <row r="296" spans="1:43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218"/>
      <c r="J296" s="185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38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</row>
    <row r="297" spans="1:43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218"/>
      <c r="J297" s="185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38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</row>
    <row r="298" spans="1:43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218"/>
      <c r="J298" s="185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38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</row>
    <row r="299" spans="1:43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218"/>
      <c r="J299" s="185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38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</row>
    <row r="300" spans="1:43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218"/>
      <c r="J300" s="185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38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</row>
    <row r="301" spans="1:43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218"/>
      <c r="J301" s="185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38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</row>
    <row r="302" spans="1:43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218"/>
      <c r="J302" s="185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38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</row>
    <row r="303" spans="1:43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218"/>
      <c r="J303" s="185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38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</row>
    <row r="304" spans="1:43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218"/>
      <c r="J304" s="185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38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</row>
    <row r="305" spans="1:43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218"/>
      <c r="J305" s="185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38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</row>
    <row r="306" spans="1:43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218"/>
      <c r="J306" s="185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38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</row>
    <row r="307" spans="1:43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218"/>
      <c r="J307" s="185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38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</row>
    <row r="308" spans="1:43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218"/>
      <c r="J308" s="185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38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</row>
    <row r="309" spans="1:43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218"/>
      <c r="J309" s="185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38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</row>
    <row r="310" spans="1:43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218"/>
      <c r="J310" s="185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38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</row>
    <row r="311" spans="1:43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218"/>
      <c r="J311" s="185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38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</row>
    <row r="312" spans="1:43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218"/>
      <c r="J312" s="185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38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</row>
    <row r="313" spans="1:43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218"/>
      <c r="J313" s="185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38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</row>
    <row r="314" spans="1:43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218"/>
      <c r="J314" s="185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38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</row>
    <row r="315" spans="1:43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218"/>
      <c r="J315" s="185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38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</row>
    <row r="316" spans="1:43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218"/>
      <c r="J316" s="185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38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</row>
    <row r="317" spans="1:43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218"/>
      <c r="J317" s="185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38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</row>
    <row r="318" spans="1:43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218"/>
      <c r="J318" s="185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38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</row>
    <row r="319" spans="1:43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218"/>
      <c r="J319" s="185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38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</row>
    <row r="320" spans="1:43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218"/>
      <c r="J320" s="185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38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</row>
    <row r="321" spans="1:43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218"/>
      <c r="J321" s="185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38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</row>
    <row r="322" spans="1:43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218"/>
      <c r="J322" s="185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38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</row>
    <row r="323" spans="1:43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218"/>
      <c r="J323" s="185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38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</row>
    <row r="324" spans="1:43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218"/>
      <c r="J324" s="185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38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</row>
    <row r="325" spans="1:43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218"/>
      <c r="J325" s="185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38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</row>
    <row r="326" spans="1:43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218"/>
      <c r="J326" s="185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38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</row>
    <row r="327" spans="1:43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218"/>
      <c r="J327" s="185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38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</row>
    <row r="328" spans="1:43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218"/>
      <c r="J328" s="185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38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</row>
    <row r="329" spans="1:43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218"/>
      <c r="J329" s="185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38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</row>
    <row r="330" spans="1:43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218"/>
      <c r="J330" s="185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38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</row>
    <row r="331" spans="1:43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218"/>
      <c r="J331" s="185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38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</row>
    <row r="332" spans="1:43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218"/>
      <c r="J332" s="185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38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</row>
    <row r="333" spans="1:43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218"/>
      <c r="J333" s="185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38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</row>
    <row r="334" spans="1:43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218"/>
      <c r="J334" s="185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38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</row>
    <row r="335" spans="1:43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218"/>
      <c r="J335" s="185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38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</row>
    <row r="336" spans="1:43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218"/>
      <c r="J336" s="185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38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</row>
    <row r="337" spans="1:43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218"/>
      <c r="J337" s="185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38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</row>
    <row r="338" spans="1:43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218"/>
      <c r="J338" s="185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38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</row>
    <row r="339" spans="1:43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218"/>
      <c r="J339" s="185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38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</row>
    <row r="340" spans="1:43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218"/>
      <c r="J340" s="185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38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</row>
    <row r="341" spans="1:43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218"/>
      <c r="J341" s="185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38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</row>
    <row r="342" spans="1:43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218"/>
      <c r="J342" s="185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38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</row>
    <row r="343" spans="1:43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218"/>
      <c r="J343" s="185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38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</row>
    <row r="344" spans="1:43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218"/>
      <c r="J344" s="185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38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</row>
    <row r="345" spans="1:43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218"/>
      <c r="J345" s="185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38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</row>
    <row r="346" spans="1:43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218"/>
      <c r="J346" s="185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38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</row>
    <row r="347" spans="1:43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218"/>
      <c r="J347" s="185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38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</row>
    <row r="348" spans="1:43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218"/>
      <c r="J348" s="185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38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</row>
    <row r="349" spans="1:43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218"/>
      <c r="J349" s="185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38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</row>
    <row r="350" spans="1:43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218"/>
      <c r="J350" s="185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38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</row>
    <row r="351" spans="1:43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218"/>
      <c r="J351" s="185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38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</row>
    <row r="352" spans="1:43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218"/>
      <c r="J352" s="185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38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</row>
    <row r="353" spans="1:43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218"/>
      <c r="J353" s="185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38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</row>
    <row r="354" spans="1:43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218"/>
      <c r="J354" s="185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38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</row>
    <row r="355" spans="1:43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218"/>
      <c r="J355" s="185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38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</row>
    <row r="356" spans="1:43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218"/>
      <c r="J356" s="185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38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</row>
    <row r="357" spans="1:43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218"/>
      <c r="J357" s="185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38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</row>
    <row r="358" spans="1:43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218"/>
      <c r="J358" s="185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38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</row>
    <row r="359" spans="1:43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218"/>
      <c r="J359" s="185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38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</row>
    <row r="360" spans="1:43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218"/>
      <c r="J360" s="185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38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</row>
    <row r="361" spans="1:43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218"/>
      <c r="J361" s="185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38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</row>
    <row r="362" spans="1:43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218"/>
      <c r="J362" s="185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38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</row>
    <row r="363" spans="1:43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218"/>
      <c r="J363" s="185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38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</row>
    <row r="364" spans="1:43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218"/>
      <c r="J364" s="185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38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</row>
    <row r="365" spans="1:43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218"/>
      <c r="J365" s="185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38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</row>
    <row r="366" spans="1:43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218"/>
      <c r="J366" s="185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38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</row>
    <row r="367" spans="1:43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218"/>
      <c r="J367" s="185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38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</row>
    <row r="368" spans="1:43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218"/>
      <c r="J368" s="185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38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</row>
    <row r="369" spans="1:43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218"/>
      <c r="J369" s="185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38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</row>
    <row r="370" spans="1:43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218"/>
      <c r="J370" s="185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38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</row>
    <row r="371" spans="1:43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218"/>
      <c r="J371" s="185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38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</row>
    <row r="372" spans="1:43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218"/>
      <c r="J372" s="185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38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</row>
    <row r="373" spans="1:43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218"/>
      <c r="J373" s="185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38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</row>
    <row r="374" spans="1:43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218"/>
      <c r="J374" s="185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38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</row>
    <row r="375" spans="1:43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218"/>
      <c r="J375" s="185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38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</row>
    <row r="376" spans="1:43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218"/>
      <c r="J376" s="185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38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</row>
    <row r="377" spans="1:43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218"/>
      <c r="J377" s="185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38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</row>
    <row r="378" spans="1:43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218"/>
      <c r="J378" s="185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38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</row>
    <row r="379" spans="1:43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218"/>
      <c r="J379" s="185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38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</row>
    <row r="380" spans="1:43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218"/>
      <c r="J380" s="185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38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</row>
    <row r="381" spans="1:43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218"/>
      <c r="J381" s="185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38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</row>
    <row r="382" spans="1:43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218"/>
      <c r="J382" s="185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38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</row>
    <row r="383" spans="1:43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218"/>
      <c r="J383" s="185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38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</row>
    <row r="384" spans="1:43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218"/>
      <c r="J384" s="185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38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</row>
    <row r="385" spans="1:43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218"/>
      <c r="J385" s="185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38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</row>
    <row r="386" spans="1:43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218"/>
      <c r="J386" s="185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38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</row>
    <row r="387" spans="1:43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218"/>
      <c r="J387" s="185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38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</row>
    <row r="388" spans="1:43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218"/>
      <c r="J388" s="185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38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</row>
    <row r="389" spans="1:43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218"/>
      <c r="J389" s="185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38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</row>
    <row r="390" spans="1:43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218"/>
      <c r="J390" s="185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38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</row>
    <row r="391" spans="1:43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218"/>
      <c r="J391" s="185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38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</row>
    <row r="392" spans="1:43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218"/>
      <c r="J392" s="185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38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</row>
    <row r="393" spans="1:43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218"/>
      <c r="J393" s="185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38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</row>
    <row r="394" spans="1:43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218"/>
      <c r="J394" s="185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38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</row>
    <row r="395" spans="1:43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218"/>
      <c r="J395" s="185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38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</row>
    <row r="396" spans="1:43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218"/>
      <c r="J396" s="185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38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</row>
    <row r="397" spans="1:43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218"/>
      <c r="J397" s="185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38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</row>
    <row r="398" spans="1:43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218"/>
      <c r="J398" s="185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38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</row>
    <row r="399" spans="1:43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218"/>
      <c r="J399" s="185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38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</row>
    <row r="400" spans="1:43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218"/>
      <c r="J400" s="185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38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</row>
    <row r="401" spans="1:43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218"/>
      <c r="J401" s="185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38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</row>
    <row r="402" spans="1:43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218"/>
      <c r="J402" s="185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38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</row>
    <row r="403" spans="1:43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218"/>
      <c r="J403" s="185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38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</row>
    <row r="404" spans="1:43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218"/>
      <c r="J404" s="185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38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</row>
    <row r="405" spans="1:43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218"/>
      <c r="J405" s="185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38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</row>
    <row r="406" spans="1:43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218"/>
      <c r="J406" s="185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38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</row>
    <row r="407" spans="1:43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218"/>
      <c r="J407" s="185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38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</row>
    <row r="408" spans="1:43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218"/>
      <c r="J408" s="185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38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</row>
    <row r="409" spans="1:43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218"/>
      <c r="J409" s="185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38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</row>
    <row r="410" spans="1:43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218"/>
      <c r="J410" s="185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38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</row>
    <row r="411" spans="1:43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218"/>
      <c r="J411" s="185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38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</row>
    <row r="412" spans="1:43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218"/>
      <c r="J412" s="185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38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</row>
    <row r="413" spans="1:43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218"/>
      <c r="J413" s="185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38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</row>
    <row r="414" spans="1:43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218"/>
      <c r="J414" s="185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38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</row>
    <row r="415" spans="1:43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218"/>
      <c r="J415" s="185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38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</row>
    <row r="416" spans="1:43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218"/>
      <c r="J416" s="185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38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</row>
    <row r="417" spans="1:43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218"/>
      <c r="J417" s="185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38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</row>
    <row r="418" spans="1:43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218"/>
      <c r="J418" s="185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38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</row>
    <row r="419" spans="1:43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218"/>
      <c r="J419" s="185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38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</row>
    <row r="420" spans="1:43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218"/>
      <c r="J420" s="185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38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</row>
    <row r="421" spans="1:43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218"/>
      <c r="J421" s="185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38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</row>
    <row r="422" spans="1:43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218"/>
      <c r="J422" s="185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38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</row>
    <row r="423" spans="1:43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218"/>
      <c r="J423" s="185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38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</row>
    <row r="424" spans="1:43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218"/>
      <c r="J424" s="185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38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</row>
    <row r="425" spans="1:43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218"/>
      <c r="J425" s="185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38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</row>
    <row r="426" spans="1:43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218"/>
      <c r="J426" s="185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38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</row>
    <row r="427" spans="1:43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218"/>
      <c r="J427" s="185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38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</row>
    <row r="428" spans="1:43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218"/>
      <c r="J428" s="185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38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</row>
    <row r="429" spans="1:43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218"/>
      <c r="J429" s="185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38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</row>
    <row r="430" spans="1:43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218"/>
      <c r="J430" s="185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38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</row>
    <row r="431" spans="1:43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218"/>
      <c r="J431" s="185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38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</row>
    <row r="432" spans="1:43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218"/>
      <c r="J432" s="185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38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</row>
    <row r="433" spans="1:43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218"/>
      <c r="J433" s="185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38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</row>
    <row r="434" spans="1:43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218"/>
      <c r="J434" s="185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38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</row>
    <row r="435" spans="1:43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218"/>
      <c r="J435" s="185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38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</row>
    <row r="436" spans="1:43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218"/>
      <c r="J436" s="185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38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</row>
    <row r="437" spans="1:43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218"/>
      <c r="J437" s="185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38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</row>
    <row r="438" spans="1:43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218"/>
      <c r="J438" s="185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38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</row>
    <row r="439" spans="1:43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218"/>
      <c r="J439" s="185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38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</row>
    <row r="440" spans="1:43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218"/>
      <c r="J440" s="185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38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</row>
    <row r="441" spans="1:43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218"/>
      <c r="J441" s="185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38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</row>
    <row r="442" spans="1:43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218"/>
      <c r="J442" s="185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38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</row>
    <row r="443" spans="1:43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218"/>
      <c r="J443" s="185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38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</row>
    <row r="444" spans="1:43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218"/>
      <c r="J444" s="185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38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</row>
    <row r="445" spans="1:43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218"/>
      <c r="J445" s="185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38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</row>
    <row r="446" spans="1:43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218"/>
      <c r="J446" s="185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38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</row>
    <row r="447" spans="1:43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218"/>
      <c r="J447" s="185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38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</row>
    <row r="448" spans="1:43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218"/>
      <c r="J448" s="185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38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</row>
    <row r="449" spans="1:43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218"/>
      <c r="J449" s="185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38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</row>
    <row r="450" spans="1:43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218"/>
      <c r="J450" s="185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38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</row>
    <row r="451" spans="1:43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218"/>
      <c r="J451" s="185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38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</row>
    <row r="452" spans="1:43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218"/>
      <c r="J452" s="185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38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</row>
    <row r="453" spans="1:43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218"/>
      <c r="J453" s="185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38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</row>
    <row r="454" spans="1:43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218"/>
      <c r="J454" s="185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38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</row>
    <row r="455" spans="1:43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218"/>
      <c r="J455" s="185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38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</row>
    <row r="456" spans="1:43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218"/>
      <c r="J456" s="185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38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</row>
    <row r="457" spans="1:43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218"/>
      <c r="J457" s="185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38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</row>
    <row r="458" spans="1:43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218"/>
      <c r="J458" s="185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38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</row>
    <row r="459" spans="1:43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218"/>
      <c r="J459" s="185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38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</row>
    <row r="460" spans="1:43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218"/>
      <c r="J460" s="185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38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</row>
    <row r="461" spans="1:43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218"/>
      <c r="J461" s="185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38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</row>
    <row r="462" spans="1:43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218"/>
      <c r="J462" s="185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38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</row>
    <row r="463" spans="1:43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218"/>
      <c r="J463" s="185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38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</row>
    <row r="464" spans="1:43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218"/>
      <c r="J464" s="185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38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</row>
    <row r="465" spans="1:43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218"/>
      <c r="J465" s="185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38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</row>
    <row r="466" spans="1:43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218"/>
      <c r="J466" s="185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38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</row>
    <row r="467" spans="1:43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218"/>
      <c r="J467" s="185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38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</row>
    <row r="468" spans="1:43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218"/>
      <c r="J468" s="185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38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</row>
    <row r="469" spans="1:43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218"/>
      <c r="J469" s="185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38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</row>
    <row r="470" spans="1:43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218"/>
      <c r="J470" s="185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38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</row>
    <row r="471" spans="1:43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218"/>
      <c r="J471" s="185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38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</row>
    <row r="472" spans="1:43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218"/>
      <c r="J472" s="185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38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</row>
    <row r="473" spans="1:43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218"/>
      <c r="J473" s="185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38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</row>
    <row r="474" spans="1:43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218"/>
      <c r="J474" s="185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38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</row>
    <row r="475" spans="1:43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218"/>
      <c r="J475" s="185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38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</row>
    <row r="476" spans="1:43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218"/>
      <c r="J476" s="185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38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</row>
    <row r="477" spans="1:43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218"/>
      <c r="J477" s="185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38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</row>
    <row r="478" spans="1:43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218"/>
      <c r="J478" s="185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38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</row>
    <row r="479" spans="1:43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218"/>
      <c r="J479" s="185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38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</row>
    <row r="480" spans="1:43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218"/>
      <c r="J480" s="185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38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</row>
    <row r="481" spans="1:43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218"/>
      <c r="J481" s="185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38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</row>
    <row r="482" spans="1:43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218"/>
      <c r="J482" s="185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38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</row>
    <row r="483" spans="1:43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218"/>
      <c r="J483" s="185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38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</row>
    <row r="484" spans="1:43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218"/>
      <c r="J484" s="185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38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</row>
    <row r="485" spans="1:43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218"/>
      <c r="J485" s="185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38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</row>
    <row r="486" spans="1:43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218"/>
      <c r="J486" s="185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38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</row>
    <row r="487" spans="1:43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218"/>
      <c r="J487" s="185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38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</row>
    <row r="488" spans="1:43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218"/>
      <c r="J488" s="185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38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</row>
    <row r="489" spans="1:43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218"/>
      <c r="J489" s="185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38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</row>
    <row r="490" spans="1:43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218"/>
      <c r="J490" s="185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38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</row>
    <row r="491" spans="1:43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218"/>
      <c r="J491" s="185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38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</row>
    <row r="492" spans="1:43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218"/>
      <c r="J492" s="185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38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</row>
    <row r="493" spans="1:43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218"/>
      <c r="J493" s="185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38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</row>
    <row r="494" spans="1:43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218"/>
      <c r="J494" s="185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38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</row>
    <row r="495" spans="1:43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218"/>
      <c r="J495" s="185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38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</row>
    <row r="496" spans="1:43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218"/>
      <c r="J496" s="185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38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</row>
    <row r="497" spans="1:43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218"/>
      <c r="J497" s="185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38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</row>
    <row r="498" spans="1:43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218"/>
      <c r="J498" s="185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38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</row>
    <row r="499" spans="1:43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218"/>
      <c r="J499" s="185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38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</row>
    <row r="500" spans="1:43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218"/>
      <c r="J500" s="185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38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</row>
    <row r="501" spans="1:43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218"/>
      <c r="J501" s="185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38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</row>
    <row r="502" spans="1:43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218"/>
      <c r="J502" s="185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38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</row>
    <row r="503" spans="1:43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218"/>
      <c r="J503" s="185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38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</row>
    <row r="504" spans="1:43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218"/>
      <c r="J504" s="185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38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</row>
    <row r="505" spans="1:43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218"/>
      <c r="J505" s="185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38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</row>
    <row r="506" spans="1:43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218"/>
      <c r="J506" s="185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38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</row>
    <row r="507" spans="1:43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218"/>
      <c r="J507" s="185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38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</row>
    <row r="508" spans="1:43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218"/>
      <c r="J508" s="185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38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</row>
    <row r="509" spans="1:43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218"/>
      <c r="J509" s="185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38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</row>
    <row r="510" spans="1:43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218"/>
      <c r="J510" s="185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38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</row>
    <row r="511" spans="1:43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218"/>
      <c r="J511" s="185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38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</row>
    <row r="512" spans="1:43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218"/>
      <c r="J512" s="185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38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</row>
    <row r="513" spans="1:43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218"/>
      <c r="J513" s="185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38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</row>
    <row r="514" spans="1:43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218"/>
      <c r="J514" s="185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38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</row>
    <row r="515" spans="1:43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218"/>
      <c r="J515" s="185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38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</row>
    <row r="516" spans="1:43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218"/>
      <c r="J516" s="185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38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</row>
    <row r="517" spans="1:43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218"/>
      <c r="J517" s="185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38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</row>
    <row r="518" spans="1:43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218"/>
      <c r="J518" s="185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38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</row>
    <row r="519" spans="1:43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218"/>
      <c r="J519" s="185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38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</row>
    <row r="520" spans="1:43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218"/>
      <c r="J520" s="185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38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</row>
    <row r="521" spans="1:43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218"/>
      <c r="J521" s="185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38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</row>
    <row r="522" spans="1:43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218"/>
      <c r="J522" s="185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38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</row>
    <row r="523" spans="1:43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218"/>
      <c r="J523" s="185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38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</row>
    <row r="524" spans="1:43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218"/>
      <c r="J524" s="185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38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</row>
    <row r="525" spans="1:43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218"/>
      <c r="J525" s="185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38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</row>
    <row r="526" spans="1:43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218"/>
      <c r="J526" s="185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38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</row>
    <row r="527" spans="1:43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218"/>
      <c r="J527" s="185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38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</row>
    <row r="528" spans="1:43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218"/>
      <c r="J528" s="185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38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</row>
    <row r="529" spans="1:43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218"/>
      <c r="J529" s="185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38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</row>
    <row r="530" spans="1:43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218"/>
      <c r="J530" s="185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38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</row>
    <row r="531" spans="1:43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218"/>
      <c r="J531" s="185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38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</row>
    <row r="532" spans="1:43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218"/>
      <c r="J532" s="185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38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</row>
    <row r="533" spans="1:43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218"/>
      <c r="J533" s="185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38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</row>
    <row r="534" spans="1:43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218"/>
      <c r="J534" s="185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38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</row>
    <row r="535" spans="1:43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218"/>
      <c r="J535" s="185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38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</row>
    <row r="536" spans="1:43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218"/>
      <c r="J536" s="185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38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</row>
    <row r="537" spans="1:43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218"/>
      <c r="J537" s="185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38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</row>
    <row r="538" spans="1:43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218"/>
      <c r="J538" s="185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38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</row>
    <row r="539" spans="1:43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218"/>
      <c r="J539" s="185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38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</row>
    <row r="540" spans="1:43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218"/>
      <c r="J540" s="185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38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</row>
    <row r="541" spans="1:43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218"/>
      <c r="J541" s="185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38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</row>
    <row r="542" spans="1:43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218"/>
      <c r="J542" s="185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38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</row>
    <row r="543" spans="1:43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218"/>
      <c r="J543" s="185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38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</row>
    <row r="544" spans="1:43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218"/>
      <c r="J544" s="185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38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</row>
    <row r="545" spans="1:43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218"/>
      <c r="J545" s="185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38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</row>
    <row r="546" spans="1:43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218"/>
      <c r="J546" s="185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38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</row>
    <row r="547" spans="1:43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218"/>
      <c r="J547" s="185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38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</row>
    <row r="548" spans="1:43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218"/>
      <c r="J548" s="185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38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</row>
    <row r="549" spans="1:43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218"/>
      <c r="J549" s="185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38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</row>
    <row r="550" spans="1:43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218"/>
      <c r="J550" s="185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38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</row>
    <row r="551" spans="1:43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218"/>
      <c r="J551" s="185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38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</row>
    <row r="552" spans="1:43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218"/>
      <c r="J552" s="185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38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</row>
    <row r="553" spans="1:43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218"/>
      <c r="J553" s="185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38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</row>
    <row r="554" spans="1:43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218"/>
      <c r="J554" s="185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38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</row>
    <row r="555" spans="1:43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218"/>
      <c r="J555" s="185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38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</row>
    <row r="556" spans="1:43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218"/>
      <c r="J556" s="185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38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</row>
    <row r="557" spans="1:43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218"/>
      <c r="J557" s="185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38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</row>
    <row r="558" spans="1:43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218"/>
      <c r="J558" s="185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38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</row>
    <row r="559" spans="1:43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218"/>
      <c r="J559" s="185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38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</row>
    <row r="560" spans="1:43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218"/>
      <c r="J560" s="185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38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</row>
    <row r="561" spans="1:43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218"/>
      <c r="J561" s="185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38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</row>
    <row r="562" spans="1:43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218"/>
      <c r="J562" s="185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38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</row>
    <row r="563" spans="1:43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218"/>
      <c r="J563" s="185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38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</row>
    <row r="564" spans="1:43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218"/>
      <c r="J564" s="185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38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</row>
    <row r="565" spans="1:43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218"/>
      <c r="J565" s="185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38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</row>
    <row r="566" spans="1:43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218"/>
      <c r="J566" s="185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38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</row>
    <row r="567" spans="1:43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218"/>
      <c r="J567" s="185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38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</row>
    <row r="568" spans="1:43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218"/>
      <c r="J568" s="185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38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</row>
    <row r="569" spans="1:43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218"/>
      <c r="J569" s="185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38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</row>
    <row r="570" spans="1:43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218"/>
      <c r="J570" s="185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38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</row>
    <row r="571" spans="1:43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218"/>
      <c r="J571" s="185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38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</row>
    <row r="572" spans="1:43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218"/>
      <c r="J572" s="185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38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</row>
    <row r="573" spans="1:43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218"/>
      <c r="J573" s="185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38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</row>
    <row r="574" spans="1:43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218"/>
      <c r="J574" s="185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38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</row>
    <row r="575" spans="1:43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218"/>
      <c r="J575" s="185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38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</row>
    <row r="576" spans="1:43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218"/>
      <c r="J576" s="185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38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</row>
    <row r="577" spans="1:43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218"/>
      <c r="J577" s="185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38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</row>
    <row r="578" spans="1:43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218"/>
      <c r="J578" s="185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38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</row>
    <row r="579" spans="1:43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218"/>
      <c r="J579" s="185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38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</row>
    <row r="580" spans="1:43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218"/>
      <c r="J580" s="185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38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</row>
    <row r="581" spans="1:43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218"/>
      <c r="J581" s="185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38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</row>
    <row r="582" spans="1:43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218"/>
      <c r="J582" s="185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38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</row>
    <row r="583" spans="1:43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218"/>
      <c r="J583" s="185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38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</row>
    <row r="584" spans="1:43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218"/>
      <c r="J584" s="185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38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</row>
    <row r="585" spans="1:43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218"/>
      <c r="J585" s="185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38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</row>
    <row r="586" spans="1:43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218"/>
      <c r="J586" s="185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38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</row>
    <row r="587" spans="1:43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218"/>
      <c r="J587" s="185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38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</row>
    <row r="588" spans="1:43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218"/>
      <c r="J588" s="185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38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</row>
    <row r="589" spans="1:43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218"/>
      <c r="J589" s="185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38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</row>
    <row r="590" spans="1:43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218"/>
      <c r="J590" s="185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38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</row>
    <row r="591" spans="1:43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218"/>
      <c r="J591" s="185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38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</row>
    <row r="592" spans="1:43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218"/>
      <c r="J592" s="185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38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</row>
    <row r="593" spans="1:43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218"/>
      <c r="J593" s="185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38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</row>
    <row r="594" spans="1:43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218"/>
      <c r="J594" s="185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38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</row>
    <row r="595" spans="1:43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218"/>
      <c r="J595" s="185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38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</row>
    <row r="596" spans="1:43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218"/>
      <c r="J596" s="185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38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</row>
    <row r="597" spans="1:43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218"/>
      <c r="J597" s="185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38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</row>
    <row r="598" spans="1:43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218"/>
      <c r="J598" s="185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38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</row>
    <row r="599" spans="1:43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218"/>
      <c r="J599" s="185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38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</row>
    <row r="600" spans="1:43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218"/>
      <c r="J600" s="185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38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</row>
    <row r="601" spans="1:43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218"/>
      <c r="J601" s="185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38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</row>
    <row r="602" spans="1:43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218"/>
      <c r="J602" s="185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38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</row>
    <row r="603" spans="1:43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218"/>
      <c r="J603" s="185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38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</row>
    <row r="604" spans="1:43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218"/>
      <c r="J604" s="185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38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</row>
    <row r="605" spans="1:43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218"/>
      <c r="J605" s="185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38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</row>
    <row r="606" spans="1:43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218"/>
      <c r="J606" s="185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38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</row>
    <row r="607" spans="1:43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218"/>
      <c r="J607" s="185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38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</row>
    <row r="608" spans="1:43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218"/>
      <c r="J608" s="185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38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</row>
    <row r="609" spans="1:43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218"/>
      <c r="J609" s="185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38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</row>
    <row r="610" spans="1:43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218"/>
      <c r="J610" s="185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38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</row>
    <row r="611" spans="1:43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218"/>
      <c r="J611" s="185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38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</row>
    <row r="612" spans="1:43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218"/>
      <c r="J612" s="185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38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</row>
    <row r="613" spans="1:43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218"/>
      <c r="J613" s="185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38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</row>
    <row r="614" spans="1:43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218"/>
      <c r="J614" s="185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38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</row>
    <row r="615" spans="1:43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218"/>
      <c r="J615" s="185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38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</row>
    <row r="616" spans="1:43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218"/>
      <c r="J616" s="185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38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</row>
    <row r="617" spans="1:43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218"/>
      <c r="J617" s="185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38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</row>
    <row r="618" spans="1:43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218"/>
      <c r="J618" s="185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38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</row>
    <row r="619" spans="1:43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218"/>
      <c r="J619" s="185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38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</row>
    <row r="620" spans="1:43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218"/>
      <c r="J620" s="185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38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</row>
    <row r="621" spans="1:43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218"/>
      <c r="J621" s="185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38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</row>
    <row r="622" spans="1:43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218"/>
      <c r="J622" s="185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38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</row>
    <row r="623" spans="1:43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218"/>
      <c r="J623" s="185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38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</row>
    <row r="624" spans="1:43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218"/>
      <c r="J624" s="185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38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</row>
    <row r="625" spans="1:43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218"/>
      <c r="J625" s="185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38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</row>
    <row r="626" spans="1:43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218"/>
      <c r="J626" s="185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38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</row>
    <row r="627" spans="1:43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218"/>
      <c r="J627" s="185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38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</row>
    <row r="628" spans="1:43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218"/>
      <c r="J628" s="185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38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</row>
    <row r="629" spans="1:43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218"/>
      <c r="J629" s="185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38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</row>
    <row r="630" spans="1:43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218"/>
      <c r="J630" s="185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38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</row>
    <row r="631" spans="1:43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218"/>
      <c r="J631" s="185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38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</row>
    <row r="632" spans="1:43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218"/>
      <c r="J632" s="185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38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</row>
    <row r="633" spans="1:43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218"/>
      <c r="J633" s="185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38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</row>
    <row r="634" spans="1:43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218"/>
      <c r="J634" s="185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38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</row>
    <row r="635" spans="1:43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218"/>
      <c r="J635" s="185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38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</row>
    <row r="636" spans="1:43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218"/>
      <c r="J636" s="185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38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</row>
    <row r="637" spans="1:43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218"/>
      <c r="J637" s="185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38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</row>
    <row r="638" spans="1:43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218"/>
      <c r="J638" s="185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38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</row>
    <row r="639" spans="1:43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218"/>
      <c r="J639" s="185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38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</row>
    <row r="640" spans="1:43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218"/>
      <c r="J640" s="185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38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</row>
    <row r="641" spans="1:43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218"/>
      <c r="J641" s="185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38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</row>
    <row r="642" spans="1:43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218"/>
      <c r="J642" s="185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38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</row>
    <row r="643" spans="1:43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218"/>
      <c r="J643" s="185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38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</row>
    <row r="644" spans="1:43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218"/>
      <c r="J644" s="185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38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</row>
    <row r="645" spans="1:43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218"/>
      <c r="J645" s="185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38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</row>
    <row r="646" spans="1:43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218"/>
      <c r="J646" s="185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38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</row>
    <row r="647" spans="1:43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218"/>
      <c r="J647" s="185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38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</row>
    <row r="648" spans="1:43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218"/>
      <c r="J648" s="185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38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</row>
    <row r="649" spans="1:43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218"/>
      <c r="J649" s="185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38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</row>
    <row r="650" spans="1:43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218"/>
      <c r="J650" s="185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38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</row>
    <row r="651" spans="1:43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218"/>
      <c r="J651" s="185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38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</row>
    <row r="652" spans="1:43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218"/>
      <c r="J652" s="185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38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</row>
    <row r="653" spans="1:43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218"/>
      <c r="J653" s="185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38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</row>
    <row r="654" spans="1:43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218"/>
      <c r="J654" s="185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38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</row>
    <row r="655" spans="1:43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218"/>
      <c r="J655" s="185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38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</row>
    <row r="656" spans="1:43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218"/>
      <c r="J656" s="185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38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</row>
    <row r="657" spans="1:43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218"/>
      <c r="J657" s="185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38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</row>
    <row r="658" spans="1:43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218"/>
      <c r="J658" s="185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38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</row>
    <row r="659" spans="1:43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218"/>
      <c r="J659" s="185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38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</row>
    <row r="660" spans="1:43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218"/>
      <c r="J660" s="185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38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</row>
    <row r="661" spans="1:43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218"/>
      <c r="J661" s="185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38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</row>
    <row r="662" spans="1:43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218"/>
      <c r="J662" s="185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38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</row>
    <row r="663" spans="1:43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218"/>
      <c r="J663" s="185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38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</row>
    <row r="664" spans="1:43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218"/>
      <c r="J664" s="185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38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</row>
    <row r="665" spans="1:43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218"/>
      <c r="J665" s="185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38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</row>
    <row r="666" spans="1:43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218"/>
      <c r="J666" s="185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38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</row>
    <row r="667" spans="1:43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218"/>
      <c r="J667" s="185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38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</row>
    <row r="668" spans="1:43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218"/>
      <c r="J668" s="185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38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</row>
    <row r="669" spans="1:43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218"/>
      <c r="J669" s="185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38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</row>
    <row r="670" spans="1:43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218"/>
      <c r="J670" s="185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38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</row>
    <row r="671" spans="1:43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218"/>
      <c r="J671" s="185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38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</row>
    <row r="672" spans="1:43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218"/>
      <c r="J672" s="185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38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</row>
    <row r="673" spans="1:43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218"/>
      <c r="J673" s="185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38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</row>
    <row r="674" spans="1:43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218"/>
      <c r="J674" s="185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38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</row>
    <row r="675" spans="1:43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218"/>
      <c r="J675" s="185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38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</row>
    <row r="676" spans="1:43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218"/>
      <c r="J676" s="185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38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</row>
    <row r="677" spans="1:43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218"/>
      <c r="J677" s="185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38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</row>
    <row r="678" spans="1:43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218"/>
      <c r="J678" s="185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38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</row>
    <row r="679" spans="1:43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218"/>
      <c r="J679" s="185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38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</row>
    <row r="680" spans="1:43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218"/>
      <c r="J680" s="185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38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</row>
    <row r="681" spans="1:43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218"/>
      <c r="J681" s="185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38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</row>
    <row r="682" spans="1:43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218"/>
      <c r="J682" s="185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38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</row>
    <row r="683" spans="1:43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218"/>
      <c r="J683" s="185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38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</row>
    <row r="684" spans="1:43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218"/>
      <c r="J684" s="185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38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</row>
    <row r="685" spans="1:43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218"/>
      <c r="J685" s="185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38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</row>
    <row r="686" spans="1:43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218"/>
      <c r="J686" s="185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38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</row>
    <row r="687" spans="1:43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218"/>
      <c r="J687" s="185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38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</row>
    <row r="688" spans="1:43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218"/>
      <c r="J688" s="185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38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</row>
    <row r="689" spans="1:43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218"/>
      <c r="J689" s="185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38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</row>
    <row r="690" spans="1:43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218"/>
      <c r="J690" s="185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38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</row>
    <row r="691" spans="1:43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218"/>
      <c r="J691" s="185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38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</row>
    <row r="692" spans="1:43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218"/>
      <c r="J692" s="185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38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</row>
    <row r="693" spans="1:43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218"/>
      <c r="J693" s="185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38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</row>
    <row r="694" spans="1:43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218"/>
      <c r="J694" s="185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38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</row>
    <row r="695" spans="1:43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218"/>
      <c r="J695" s="185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38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</row>
    <row r="696" spans="1:43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218"/>
      <c r="J696" s="185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38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</row>
    <row r="697" spans="1:43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218"/>
      <c r="J697" s="185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38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</row>
    <row r="698" spans="1:43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218"/>
      <c r="J698" s="185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38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</row>
    <row r="699" spans="1:43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218"/>
      <c r="J699" s="185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38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</row>
    <row r="700" spans="1:43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218"/>
      <c r="J700" s="185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38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</row>
    <row r="701" spans="1:43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218"/>
      <c r="J701" s="185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38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</row>
    <row r="702" spans="1:43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218"/>
      <c r="J702" s="185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38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</row>
    <row r="703" spans="1:43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218"/>
      <c r="J703" s="185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38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</row>
    <row r="704" spans="1:43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218"/>
      <c r="J704" s="185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38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</row>
    <row r="705" spans="1:43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218"/>
      <c r="J705" s="185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38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</row>
    <row r="706" spans="1:43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218"/>
      <c r="J706" s="185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38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</row>
    <row r="707" spans="1:43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218"/>
      <c r="J707" s="185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38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</row>
    <row r="708" spans="1:43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218"/>
      <c r="J708" s="185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38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</row>
    <row r="709" spans="1:43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218"/>
      <c r="J709" s="185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38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</row>
    <row r="710" spans="1:43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218"/>
      <c r="J710" s="185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38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</row>
    <row r="711" spans="1:43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218"/>
      <c r="J711" s="185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38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</row>
    <row r="712" spans="1:43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218"/>
      <c r="J712" s="185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38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</row>
    <row r="713" spans="1:43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218"/>
      <c r="J713" s="185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38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</row>
    <row r="714" spans="1:43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218"/>
      <c r="J714" s="185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38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</row>
    <row r="715" spans="1:43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218"/>
      <c r="J715" s="185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38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</row>
    <row r="716" spans="1:43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218"/>
      <c r="J716" s="185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38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</row>
    <row r="717" spans="1:43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218"/>
      <c r="J717" s="185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38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</row>
    <row r="718" spans="1:43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218"/>
      <c r="J718" s="185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38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</row>
    <row r="719" spans="1:43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218"/>
      <c r="J719" s="185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38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</row>
    <row r="720" spans="1:43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218"/>
      <c r="J720" s="185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38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</row>
    <row r="721" spans="1:43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218"/>
      <c r="J721" s="185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38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</row>
    <row r="722" spans="1:43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218"/>
      <c r="J722" s="185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38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</row>
    <row r="723" spans="1:43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218"/>
      <c r="J723" s="185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38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</row>
    <row r="724" spans="1:43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218"/>
      <c r="J724" s="185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38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</row>
    <row r="725" spans="1:43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218"/>
      <c r="J725" s="185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38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</row>
    <row r="726" spans="1:43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218"/>
      <c r="J726" s="185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38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</row>
    <row r="727" spans="1:43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218"/>
      <c r="J727" s="185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38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</row>
    <row r="728" spans="1:43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218"/>
      <c r="J728" s="185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38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</row>
    <row r="729" spans="1:43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218"/>
      <c r="J729" s="185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38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</row>
    <row r="730" spans="1:43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218"/>
      <c r="J730" s="185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38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</row>
    <row r="731" spans="1:43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218"/>
      <c r="J731" s="185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38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</row>
    <row r="732" spans="1:43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218"/>
      <c r="J732" s="185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38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</row>
    <row r="733" spans="1:43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218"/>
      <c r="J733" s="185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38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</row>
    <row r="734" spans="1:43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218"/>
      <c r="J734" s="185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38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</row>
    <row r="735" spans="1:43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218"/>
      <c r="J735" s="185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38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</row>
    <row r="736" spans="1:43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218"/>
      <c r="J736" s="185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38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</row>
    <row r="737" spans="1:43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218"/>
      <c r="J737" s="185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38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</row>
    <row r="738" spans="1:43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218"/>
      <c r="J738" s="185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38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</row>
    <row r="739" spans="1:43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218"/>
      <c r="J739" s="185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38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</row>
    <row r="740" spans="1:43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218"/>
      <c r="J740" s="185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38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</row>
    <row r="741" spans="1:43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218"/>
      <c r="J741" s="185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38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</row>
    <row r="742" spans="1:43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218"/>
      <c r="J742" s="185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38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</row>
    <row r="743" spans="1:43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218"/>
      <c r="J743" s="185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38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</row>
    <row r="744" spans="1:43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218"/>
      <c r="J744" s="185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38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</row>
    <row r="745" spans="1:43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218"/>
      <c r="J745" s="185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38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</row>
    <row r="746" spans="1:43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218"/>
      <c r="J746" s="185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38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</row>
    <row r="747" spans="1:43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218"/>
      <c r="J747" s="185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38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</row>
    <row r="748" spans="1:43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218"/>
      <c r="J748" s="185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38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</row>
    <row r="749" spans="1:43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218"/>
      <c r="J749" s="185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38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</row>
    <row r="750" spans="1:43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218"/>
      <c r="J750" s="185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38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</row>
    <row r="751" spans="1:43" ht="15.5" x14ac:dyDescent="0.35">
      <c r="A751" s="185"/>
      <c r="B751" s="107"/>
      <c r="C751" s="107"/>
      <c r="D751" s="107"/>
      <c r="E751" s="107"/>
      <c r="F751" s="107"/>
      <c r="G751" s="107"/>
      <c r="H751" s="107"/>
      <c r="I751" s="218"/>
      <c r="J751" s="185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38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</row>
    <row r="752" spans="1:43" ht="15.5" x14ac:dyDescent="0.35">
      <c r="A752" s="185"/>
      <c r="B752" s="107"/>
      <c r="C752" s="107"/>
      <c r="D752" s="107"/>
      <c r="E752" s="107"/>
      <c r="F752" s="107"/>
      <c r="G752" s="107"/>
      <c r="H752" s="107"/>
      <c r="I752" s="218"/>
      <c r="J752" s="185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38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</row>
    <row r="753" spans="1:43" ht="15.5" x14ac:dyDescent="0.35">
      <c r="A753" s="185"/>
      <c r="B753" s="107"/>
      <c r="C753" s="107"/>
      <c r="D753" s="107"/>
      <c r="E753" s="107"/>
      <c r="F753" s="107"/>
      <c r="G753" s="107"/>
      <c r="H753" s="107"/>
      <c r="I753" s="218"/>
      <c r="J753" s="185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38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</row>
    <row r="754" spans="1:43" ht="15.5" x14ac:dyDescent="0.35">
      <c r="A754" s="185"/>
      <c r="B754" s="107"/>
      <c r="C754" s="107"/>
      <c r="D754" s="107"/>
      <c r="E754" s="107"/>
      <c r="F754" s="107"/>
      <c r="G754" s="107"/>
      <c r="H754" s="107"/>
      <c r="I754" s="218"/>
      <c r="J754" s="185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38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</row>
    <row r="755" spans="1:43" ht="15.5" x14ac:dyDescent="0.35">
      <c r="A755" s="185"/>
      <c r="B755" s="107"/>
      <c r="C755" s="107"/>
      <c r="D755" s="107"/>
      <c r="E755" s="107"/>
      <c r="F755" s="107"/>
      <c r="G755" s="107"/>
      <c r="H755" s="107"/>
      <c r="I755" s="218"/>
      <c r="J755" s="185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38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</row>
    <row r="756" spans="1:43" ht="15.5" x14ac:dyDescent="0.35">
      <c r="A756" s="185"/>
      <c r="B756" s="107"/>
      <c r="C756" s="107"/>
      <c r="D756" s="107"/>
      <c r="E756" s="107"/>
      <c r="F756" s="107"/>
      <c r="G756" s="107"/>
      <c r="H756" s="107"/>
      <c r="I756" s="218"/>
      <c r="J756" s="185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38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</row>
    <row r="757" spans="1:43" ht="15.5" x14ac:dyDescent="0.35">
      <c r="A757" s="186"/>
      <c r="I757" s="218"/>
      <c r="J757" s="186"/>
      <c r="AD757" s="107"/>
      <c r="AE757" s="107"/>
      <c r="AF757" s="138"/>
      <c r="AG757" s="107"/>
    </row>
    <row r="758" spans="1:43" ht="15.5" x14ac:dyDescent="0.35">
      <c r="A758" s="186"/>
      <c r="I758" s="218"/>
      <c r="J758" s="186"/>
      <c r="AF758" s="187"/>
    </row>
    <row r="759" spans="1:43" ht="15.5" x14ac:dyDescent="0.35">
      <c r="A759" s="186"/>
      <c r="I759" s="218"/>
      <c r="J759" s="186"/>
      <c r="AF759" s="187"/>
    </row>
    <row r="760" spans="1:43" ht="15.5" x14ac:dyDescent="0.35">
      <c r="A760" s="186"/>
      <c r="I760" s="218"/>
      <c r="J760" s="186"/>
      <c r="AF760" s="187"/>
    </row>
    <row r="761" spans="1:43" ht="15.5" x14ac:dyDescent="0.35">
      <c r="A761" s="186"/>
      <c r="I761" s="218"/>
      <c r="J761" s="186"/>
      <c r="AF761" s="187"/>
    </row>
    <row r="762" spans="1:43" ht="15.5" x14ac:dyDescent="0.35">
      <c r="A762" s="186"/>
      <c r="I762" s="218"/>
      <c r="J762" s="186"/>
      <c r="AF762" s="187"/>
    </row>
    <row r="763" spans="1:43" ht="15.5" x14ac:dyDescent="0.35">
      <c r="A763" s="186"/>
      <c r="I763" s="218"/>
      <c r="J763" s="186"/>
      <c r="AF763" s="187"/>
    </row>
    <row r="764" spans="1:43" ht="15.5" x14ac:dyDescent="0.35">
      <c r="A764" s="186"/>
      <c r="I764" s="218"/>
      <c r="J764" s="186"/>
      <c r="AF764" s="187"/>
    </row>
    <row r="765" spans="1:43" ht="15.5" x14ac:dyDescent="0.35">
      <c r="A765" s="186"/>
      <c r="I765" s="218"/>
      <c r="J765" s="186"/>
      <c r="AF765" s="187"/>
    </row>
    <row r="766" spans="1:43" ht="15.5" x14ac:dyDescent="0.35">
      <c r="A766" s="186"/>
      <c r="I766" s="218"/>
      <c r="J766" s="186"/>
      <c r="AF766" s="187"/>
    </row>
    <row r="767" spans="1:43" ht="15.5" x14ac:dyDescent="0.35">
      <c r="A767" s="186"/>
      <c r="I767" s="218"/>
      <c r="J767" s="186"/>
      <c r="AF767" s="187"/>
    </row>
    <row r="768" spans="1:43" ht="15.5" x14ac:dyDescent="0.35">
      <c r="A768" s="186"/>
      <c r="I768" s="218"/>
      <c r="J768" s="186"/>
      <c r="AF768" s="187"/>
    </row>
    <row r="769" spans="1:32" ht="15.5" x14ac:dyDescent="0.35">
      <c r="A769" s="186"/>
      <c r="I769" s="218"/>
      <c r="J769" s="186"/>
      <c r="AF769" s="187"/>
    </row>
    <row r="770" spans="1:32" ht="15.5" x14ac:dyDescent="0.35">
      <c r="A770" s="186"/>
      <c r="I770" s="218"/>
      <c r="J770" s="186"/>
      <c r="AF770" s="187"/>
    </row>
    <row r="771" spans="1:32" ht="15.5" x14ac:dyDescent="0.35">
      <c r="A771" s="186"/>
      <c r="I771" s="218"/>
      <c r="J771" s="186"/>
      <c r="AF771" s="187"/>
    </row>
    <row r="772" spans="1:32" ht="15.5" x14ac:dyDescent="0.35">
      <c r="A772" s="186"/>
      <c r="I772" s="218"/>
      <c r="J772" s="186"/>
      <c r="AF772" s="187"/>
    </row>
    <row r="773" spans="1:32" ht="15.5" x14ac:dyDescent="0.35">
      <c r="A773" s="186"/>
      <c r="I773" s="218"/>
      <c r="J773" s="186"/>
      <c r="AF773" s="187"/>
    </row>
    <row r="774" spans="1:32" ht="15.5" x14ac:dyDescent="0.35">
      <c r="A774" s="186"/>
      <c r="I774" s="218"/>
      <c r="J774" s="186"/>
      <c r="AF774" s="187"/>
    </row>
    <row r="775" spans="1:32" ht="15.5" x14ac:dyDescent="0.35">
      <c r="A775" s="186"/>
      <c r="I775" s="218"/>
      <c r="J775" s="186"/>
      <c r="AF775" s="187"/>
    </row>
    <row r="776" spans="1:32" ht="15.5" x14ac:dyDescent="0.35">
      <c r="A776" s="186"/>
      <c r="I776" s="218"/>
      <c r="J776" s="186"/>
      <c r="AF776" s="187"/>
    </row>
  </sheetData>
  <mergeCells count="11">
    <mergeCell ref="AD32:AG32"/>
    <mergeCell ref="B1:G1"/>
    <mergeCell ref="I1:I2"/>
    <mergeCell ref="J1:AB2"/>
    <mergeCell ref="K3:L3"/>
    <mergeCell ref="M3:N3"/>
    <mergeCell ref="O3:P3"/>
    <mergeCell ref="Q3:R3"/>
    <mergeCell ref="S3:T3"/>
    <mergeCell ref="U3:V3"/>
    <mergeCell ref="X3:Y3"/>
  </mergeCells>
  <conditionalFormatting sqref="P4:P34">
    <cfRule type="notContainsBlanks" dxfId="38" priority="1">
      <formula>LEN(TRIM(P4))&gt;0</formula>
    </cfRule>
  </conditionalFormatting>
  <conditionalFormatting sqref="R4:R34">
    <cfRule type="notContainsBlanks" dxfId="37" priority="2">
      <formula>LEN(TRIM(R4))&gt;0</formula>
    </cfRule>
  </conditionalFormatting>
  <conditionalFormatting sqref="T4:T34">
    <cfRule type="notContainsBlanks" dxfId="36" priority="3">
      <formula>LEN(TRIM(T4))&gt;0</formula>
    </cfRule>
  </conditionalFormatting>
  <conditionalFormatting sqref="V4:V34">
    <cfRule type="notContainsBlanks" dxfId="35" priority="4">
      <formula>LEN(TRIM(V4))&gt;0</formula>
    </cfRule>
  </conditionalFormatting>
  <conditionalFormatting sqref="W4:W34">
    <cfRule type="notContainsBlanks" dxfId="34" priority="5">
      <formula>LEN(TRIM(W4))&gt;0</formula>
    </cfRule>
  </conditionalFormatting>
  <conditionalFormatting sqref="AE5:AE16">
    <cfRule type="containsBlanks" dxfId="33" priority="6">
      <formula>LEN(TRIM(AE5))=0</formula>
    </cfRule>
  </conditionalFormatting>
  <conditionalFormatting sqref="AE5:AE16">
    <cfRule type="beginsWith" dxfId="32" priority="7" operator="beginsWith" text="Front">
      <formula>LEFT((AE5),LEN("Front"))=("Front")</formula>
    </cfRule>
  </conditionalFormatting>
  <conditionalFormatting sqref="AE5:AE16">
    <cfRule type="beginsWith" dxfId="31" priority="8" operator="beginsWith" text="Intake">
      <formula>LEFT((AE5),LEN("Intake"))=("Intake")</formula>
    </cfRule>
  </conditionalFormatting>
  <conditionalFormatting sqref="AE5:AE16">
    <cfRule type="beginsWith" dxfId="30" priority="9" operator="beginsWith" text="HP">
      <formula>LEFT((AE5),LEN("HP"))=("HP")</formula>
    </cfRule>
  </conditionalFormatting>
  <conditionalFormatting sqref="AE5:AE16">
    <cfRule type="beginsWith" dxfId="29" priority="10" operator="beginsWith" text="Peer">
      <formula>LEFT((AE5),LEN("Peer"))=("Peer")</formula>
    </cfRule>
  </conditionalFormatting>
  <conditionalFormatting sqref="L4:L34">
    <cfRule type="notContainsBlanks" dxfId="28" priority="11">
      <formula>LEN(TRIM(L4))&gt;0</formula>
    </cfRule>
  </conditionalFormatting>
  <conditionalFormatting sqref="N4:N34">
    <cfRule type="notContainsBlanks" dxfId="27" priority="12">
      <formula>LEN(TRIM(N4))&gt;0</formula>
    </cfRule>
  </conditionalFormatting>
  <conditionalFormatting sqref="Y4:Y34">
    <cfRule type="notContainsBlanks" dxfId="26" priority="13">
      <formula>LEN(TRIM(Y4))&gt;0</formula>
    </cfRule>
  </conditionalFormatting>
  <dataValidations count="3">
    <dataValidation type="list" allowBlank="1" showErrorMessage="1" sqref="B4:G34" xr:uid="{628856C4-8F26-4063-A957-455C43DB6087}">
      <formula1>"1,2,3,4,5,6,7,8,9,10"</formula1>
    </dataValidation>
    <dataValidation type="list" allowBlank="1" showErrorMessage="1" sqref="AE19:AE30 W4:W34" xr:uid="{ADEF30AC-FF84-4B94-A1EA-25C7CCF314FC}">
      <formula1>$AD$5:$AD$16</formula1>
    </dataValidation>
    <dataValidation type="list" allowBlank="1" showErrorMessage="1" sqref="I4:I34" xr:uid="{2B73943F-EA1F-4FF7-B97C-856C383D2002}">
      <formula1>"Albanian,Amharic,Arabic,Bengali,Bosnian,Burmese,Cambodian,cantonese,Chuukese,Dari,Farsi,French,Gujarati,Haitian Creole,Hakha-Chin,Hindi,Hmong,Japanese,Karen,Kimyarwanda,Korean,Mandarin,Nepali,Oromo,Pashto,Polish,Portuguese,Punjabi,Rohingya,Russian,Somali,"&amp;"Spanish,Swahili,Tagalog,Tigrinya,Turkish,Ukrainian,Urdu,Vietnamese"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262DC-8584-43A6-8C7D-55B0CA68311D}">
  <dimension ref="A1:AQ812"/>
  <sheetViews>
    <sheetView topLeftCell="A14" workbookViewId="0">
      <selection activeCell="A19" sqref="A19:XFD226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3.7265625" style="106" bestFit="1" customWidth="1"/>
    <col min="8" max="8" width="13.6328125" style="106" bestFit="1" customWidth="1"/>
    <col min="9" max="9" width="11.1796875" style="106" bestFit="1" customWidth="1"/>
    <col min="10" max="10" width="33.08984375" style="106" bestFit="1" customWidth="1"/>
    <col min="11" max="11" width="7.81640625" style="106" bestFit="1" customWidth="1"/>
    <col min="12" max="12" width="13.1796875" style="106" bestFit="1" customWidth="1"/>
    <col min="13" max="13" width="7.81640625" style="106" bestFit="1" customWidth="1"/>
    <col min="14" max="14" width="13.1796875" style="106" bestFit="1" customWidth="1"/>
    <col min="15" max="15" width="7.81640625" style="106" bestFit="1" customWidth="1"/>
    <col min="16" max="16" width="13.1796875" style="106" bestFit="1" customWidth="1"/>
    <col min="17" max="17" width="7.81640625" style="106" bestFit="1" customWidth="1"/>
    <col min="18" max="18" width="7.36328125" style="106" customWidth="1"/>
    <col min="19" max="19" width="7.81640625" style="106" bestFit="1" customWidth="1"/>
    <col min="20" max="20" width="7.26953125" style="106" customWidth="1"/>
    <col min="21" max="21" width="7.81640625" style="106" bestFit="1" customWidth="1"/>
    <col min="22" max="22" width="13.1796875" style="106" bestFit="1" customWidth="1"/>
    <col min="23" max="23" width="13.453125" style="106" bestFit="1" customWidth="1"/>
    <col min="24" max="24" width="7.81640625" style="106" bestFit="1" customWidth="1"/>
    <col min="25" max="25" width="13.26953125" style="106" bestFit="1" customWidth="1"/>
    <col min="26" max="26" width="11.26953125" style="106" bestFit="1" customWidth="1"/>
    <col min="27" max="27" width="12.26953125" style="106" bestFit="1" customWidth="1"/>
    <col min="28" max="28" width="10.26953125" style="106" bestFit="1" customWidth="1"/>
    <col min="29" max="29" width="2.36328125" style="106" customWidth="1"/>
    <col min="30" max="30" width="12.36328125" style="106" bestFit="1" customWidth="1"/>
    <col min="31" max="31" width="12.1796875" style="106" bestFit="1" customWidth="1"/>
    <col min="32" max="32" width="20.54296875" style="106" bestFit="1" customWidth="1"/>
    <col min="33" max="33" width="14.81640625" style="106" bestFit="1" customWidth="1"/>
    <col min="34" max="16384" width="12.6328125" style="106"/>
  </cols>
  <sheetData>
    <row r="1" spans="1:43" ht="48" customHeight="1" x14ac:dyDescent="0.35">
      <c r="A1" s="135"/>
      <c r="B1" s="197" t="s">
        <v>0</v>
      </c>
      <c r="C1" s="90"/>
      <c r="D1" s="90"/>
      <c r="E1" s="90"/>
      <c r="F1" s="90"/>
      <c r="G1" s="91"/>
      <c r="H1" s="198" t="s">
        <v>1</v>
      </c>
      <c r="I1" s="199"/>
      <c r="J1" s="200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07"/>
      <c r="AD1" s="107"/>
      <c r="AE1" s="107"/>
      <c r="AF1" s="138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ht="18.5" x14ac:dyDescent="0.45">
      <c r="A2" s="139"/>
      <c r="B2" s="201">
        <f>SUM(B4:B18)</f>
        <v>7</v>
      </c>
      <c r="C2" s="202">
        <f>SUM(C4:C18)</f>
        <v>2</v>
      </c>
      <c r="D2" s="203">
        <f>SUM(D4:D18)</f>
        <v>6</v>
      </c>
      <c r="E2" s="203">
        <f>SUM(E4:E18)</f>
        <v>4</v>
      </c>
      <c r="F2" s="203">
        <f>SUM(F4:F18)</f>
        <v>4</v>
      </c>
      <c r="G2" s="203">
        <f>SUM(G4:G18)</f>
        <v>1</v>
      </c>
      <c r="H2" s="204">
        <f>B2+C2+D2+(E2/2)</f>
        <v>17</v>
      </c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44"/>
      <c r="AD2" s="144"/>
      <c r="AE2" s="145"/>
      <c r="AF2" s="138"/>
      <c r="AG2" s="145"/>
      <c r="AH2" s="107"/>
      <c r="AI2" s="107"/>
      <c r="AJ2" s="107"/>
      <c r="AK2" s="107"/>
      <c r="AL2" s="107"/>
      <c r="AM2" s="107"/>
      <c r="AN2" s="107"/>
      <c r="AO2" s="107"/>
      <c r="AP2" s="107"/>
    </row>
    <row r="3" spans="1:43" ht="51.75" customHeight="1" x14ac:dyDescent="0.35">
      <c r="A3" s="146"/>
      <c r="B3" s="205" t="s">
        <v>3</v>
      </c>
      <c r="C3" s="206" t="s">
        <v>4</v>
      </c>
      <c r="D3" s="206" t="s">
        <v>5</v>
      </c>
      <c r="E3" s="206" t="s">
        <v>6</v>
      </c>
      <c r="F3" s="206" t="s">
        <v>7</v>
      </c>
      <c r="G3" s="207" t="s">
        <v>435</v>
      </c>
      <c r="H3" s="208" t="s">
        <v>9</v>
      </c>
      <c r="I3" s="209" t="s">
        <v>436</v>
      </c>
      <c r="J3" s="209" t="s">
        <v>437</v>
      </c>
      <c r="K3" s="97" t="s">
        <v>11</v>
      </c>
      <c r="L3" s="88"/>
      <c r="M3" s="210" t="s">
        <v>12</v>
      </c>
      <c r="N3" s="88"/>
      <c r="O3" s="99" t="s">
        <v>13</v>
      </c>
      <c r="P3" s="88"/>
      <c r="Q3" s="100" t="s">
        <v>14</v>
      </c>
      <c r="R3" s="88"/>
      <c r="S3" s="87" t="s">
        <v>15</v>
      </c>
      <c r="T3" s="88"/>
      <c r="U3" s="89" t="s">
        <v>16</v>
      </c>
      <c r="V3" s="88"/>
      <c r="W3" s="152" t="s">
        <v>17</v>
      </c>
      <c r="X3" s="101" t="s">
        <v>18</v>
      </c>
      <c r="Y3" s="96"/>
      <c r="Z3" s="153" t="s">
        <v>19</v>
      </c>
      <c r="AA3" s="154" t="s">
        <v>20</v>
      </c>
      <c r="AB3" s="155" t="s">
        <v>21</v>
      </c>
      <c r="AC3" s="156"/>
      <c r="AD3" s="144"/>
      <c r="AE3" s="145"/>
      <c r="AF3" s="138"/>
      <c r="AG3" s="145"/>
      <c r="AH3" s="107"/>
      <c r="AI3" s="107"/>
      <c r="AJ3" s="107"/>
      <c r="AK3" s="107"/>
      <c r="AL3" s="107"/>
      <c r="AM3" s="107"/>
      <c r="AN3" s="107"/>
      <c r="AO3" s="107"/>
      <c r="AP3" s="107"/>
    </row>
    <row r="4" spans="1:43" ht="30" customHeight="1" x14ac:dyDescent="0.45">
      <c r="A4" s="157"/>
      <c r="B4" s="158"/>
      <c r="C4" s="158"/>
      <c r="D4" s="158">
        <v>2</v>
      </c>
      <c r="E4" s="158"/>
      <c r="F4" s="158"/>
      <c r="G4" s="158"/>
      <c r="H4" s="159" t="s">
        <v>541</v>
      </c>
      <c r="I4" s="211"/>
      <c r="J4" s="160"/>
      <c r="K4" s="108" t="b">
        <v>1</v>
      </c>
      <c r="L4" s="109">
        <f t="shared" ref="L4:L18" ca="1" si="0">IF(K4=TRUE,IF(L4&lt;&gt;"",L4,NOW()),"")</f>
        <v>45686.33827</v>
      </c>
      <c r="M4" s="108" t="b">
        <v>1</v>
      </c>
      <c r="N4" s="109">
        <f t="shared" ref="N4:N18" ca="1" si="1">IF(M4=TRUE,IF(N4&lt;&gt;"",N4,NOW()),"")</f>
        <v>45686.338559999997</v>
      </c>
      <c r="O4" s="108" t="b">
        <v>1</v>
      </c>
      <c r="P4" s="109">
        <f t="shared" ref="P4:P18" ca="1" si="2">IF(O4=TRUE,IF(P4&lt;&gt;"",P4,NOW()),"")</f>
        <v>45686.344490000003</v>
      </c>
      <c r="Q4" s="108" t="b">
        <v>0</v>
      </c>
      <c r="R4" s="109" t="str">
        <f t="shared" ref="R4:R18" ca="1" si="3">IF(Q4=TRUE,IF(R4&lt;&gt;"",R4,NOW()),"")</f>
        <v/>
      </c>
      <c r="S4" s="108" t="b">
        <v>0</v>
      </c>
      <c r="T4" s="109" t="str">
        <f t="shared" ref="T4:T18" ca="1" si="4">IF(S4=TRUE,IF(T4&lt;&gt;"",T4,NOW()),"")</f>
        <v/>
      </c>
      <c r="U4" s="108" t="b">
        <v>1</v>
      </c>
      <c r="V4" s="109">
        <f t="shared" ref="V4:V18" ca="1" si="5">IF(U4=TRUE,IF(V4&lt;&gt;"",V4,NOW()),"")</f>
        <v>45686.344819999998</v>
      </c>
      <c r="W4" s="161" t="s">
        <v>37</v>
      </c>
      <c r="X4" s="110" t="b">
        <v>1</v>
      </c>
      <c r="Y4" s="162">
        <f t="shared" ref="Y4:Y18" ca="1" si="6">IF(X4=TRUE,IF(Y4&lt;&gt;"",Y4,NOW()),"")</f>
        <v>45686.357839999997</v>
      </c>
      <c r="Z4" s="163">
        <f t="shared" ref="Z4:Z18" ca="1" si="7">MIN(L4:Y4)</f>
        <v>45686.33827</v>
      </c>
      <c r="AA4" s="163">
        <f t="shared" ref="AA4:AA18" ca="1" si="8">MAX(L4:Y4)</f>
        <v>45686.357839999997</v>
      </c>
      <c r="AB4" s="164">
        <f t="shared" ref="AB4:AB18" ca="1" si="9">AA4-Z4</f>
        <v>1.957409723E-2</v>
      </c>
      <c r="AC4" s="111"/>
      <c r="AD4" s="212" t="s">
        <v>24</v>
      </c>
      <c r="AE4" s="213" t="s">
        <v>25</v>
      </c>
      <c r="AF4" s="214" t="s">
        <v>26</v>
      </c>
      <c r="AG4" s="107"/>
      <c r="AH4" s="107"/>
      <c r="AI4" s="107"/>
      <c r="AJ4" s="107"/>
      <c r="AK4" s="107"/>
      <c r="AL4" s="107"/>
      <c r="AM4" s="107"/>
      <c r="AN4" s="107"/>
      <c r="AO4" s="107"/>
      <c r="AP4" s="107"/>
    </row>
    <row r="5" spans="1:43" ht="30" customHeight="1" x14ac:dyDescent="0.45">
      <c r="A5" s="157"/>
      <c r="B5" s="158"/>
      <c r="C5" s="158"/>
      <c r="D5" s="158"/>
      <c r="E5" s="158">
        <v>2</v>
      </c>
      <c r="F5" s="158">
        <v>1</v>
      </c>
      <c r="G5" s="158"/>
      <c r="H5" s="159" t="s">
        <v>542</v>
      </c>
      <c r="I5" s="211"/>
      <c r="J5" s="160" t="s">
        <v>138</v>
      </c>
      <c r="K5" s="108" t="b">
        <v>1</v>
      </c>
      <c r="L5" s="109">
        <f t="shared" ca="1" si="0"/>
        <v>45686.34014</v>
      </c>
      <c r="M5" s="108" t="b">
        <v>0</v>
      </c>
      <c r="N5" s="109" t="str">
        <f t="shared" ca="1" si="1"/>
        <v/>
      </c>
      <c r="O5" s="108" t="b">
        <v>0</v>
      </c>
      <c r="P5" s="109" t="str">
        <f t="shared" ca="1" si="2"/>
        <v/>
      </c>
      <c r="Q5" s="108" t="b">
        <v>0</v>
      </c>
      <c r="R5" s="109" t="str">
        <f t="shared" ca="1" si="3"/>
        <v/>
      </c>
      <c r="S5" s="108" t="b">
        <v>0</v>
      </c>
      <c r="T5" s="109" t="str">
        <f t="shared" ca="1" si="4"/>
        <v/>
      </c>
      <c r="U5" s="108" t="b">
        <v>1</v>
      </c>
      <c r="V5" s="109">
        <f t="shared" ca="1" si="5"/>
        <v>45686.362090000002</v>
      </c>
      <c r="W5" s="161" t="s">
        <v>29</v>
      </c>
      <c r="X5" s="110" t="b">
        <v>1</v>
      </c>
      <c r="Y5" s="162">
        <f t="shared" ca="1" si="6"/>
        <v>45686.392540000001</v>
      </c>
      <c r="Z5" s="163">
        <f t="shared" ca="1" si="7"/>
        <v>45686.34014</v>
      </c>
      <c r="AA5" s="163">
        <f t="shared" ca="1" si="8"/>
        <v>45686.392540000001</v>
      </c>
      <c r="AB5" s="164">
        <f t="shared" ca="1" si="9"/>
        <v>5.2400370369999998E-2</v>
      </c>
      <c r="AC5" s="111"/>
      <c r="AD5" s="114" t="s">
        <v>29</v>
      </c>
      <c r="AE5" s="115" t="str">
        <f>IFERROR( CHOOSE(MATCH(AD5,#REF!, 0),#REF!,#REF!,#REF!,#REF!,#REF!,#REF!,#REF!,#REF!,#REF!,#REF!,#REF!,#REF!,#REF!), "")</f>
        <v/>
      </c>
      <c r="AF5" s="168"/>
      <c r="AG5" s="107"/>
      <c r="AH5" s="107"/>
      <c r="AI5" s="107"/>
      <c r="AJ5" s="107"/>
      <c r="AK5" s="107"/>
      <c r="AL5" s="107"/>
      <c r="AM5" s="107"/>
      <c r="AN5" s="107"/>
      <c r="AO5" s="107"/>
      <c r="AP5" s="107"/>
    </row>
    <row r="6" spans="1:43" ht="30" customHeight="1" x14ac:dyDescent="0.45">
      <c r="A6" s="157"/>
      <c r="B6" s="158">
        <v>1</v>
      </c>
      <c r="C6" s="158"/>
      <c r="D6" s="158"/>
      <c r="E6" s="158"/>
      <c r="F6" s="158"/>
      <c r="G6" s="158"/>
      <c r="H6" s="159" t="s">
        <v>543</v>
      </c>
      <c r="I6" s="211"/>
      <c r="J6" s="160"/>
      <c r="K6" s="108" t="b">
        <v>1</v>
      </c>
      <c r="L6" s="109">
        <f t="shared" ca="1" si="0"/>
        <v>45686.351799999997</v>
      </c>
      <c r="M6" s="108" t="b">
        <v>1</v>
      </c>
      <c r="N6" s="109">
        <f t="shared" ca="1" si="1"/>
        <v>45686.352149999999</v>
      </c>
      <c r="O6" s="108" t="b">
        <v>1</v>
      </c>
      <c r="P6" s="109">
        <f t="shared" ca="1" si="2"/>
        <v>45686.363570000001</v>
      </c>
      <c r="Q6" s="108" t="b">
        <v>0</v>
      </c>
      <c r="R6" s="109" t="str">
        <f t="shared" ca="1" si="3"/>
        <v/>
      </c>
      <c r="S6" s="108" t="b">
        <v>0</v>
      </c>
      <c r="T6" s="109" t="str">
        <f t="shared" ca="1" si="4"/>
        <v/>
      </c>
      <c r="U6" s="108" t="b">
        <v>1</v>
      </c>
      <c r="V6" s="109">
        <f t="shared" ca="1" si="5"/>
        <v>45686.369059999997</v>
      </c>
      <c r="W6" s="161" t="s">
        <v>29</v>
      </c>
      <c r="X6" s="110" t="b">
        <v>1</v>
      </c>
      <c r="Y6" s="162">
        <f t="shared" ca="1" si="6"/>
        <v>45687.38121</v>
      </c>
      <c r="Z6" s="163">
        <f t="shared" ca="1" si="7"/>
        <v>45686.351799999997</v>
      </c>
      <c r="AA6" s="163">
        <f t="shared" ca="1" si="8"/>
        <v>45687.38121</v>
      </c>
      <c r="AB6" s="164">
        <f t="shared" ca="1" si="9"/>
        <v>1.0294046990000001</v>
      </c>
      <c r="AC6" s="111"/>
      <c r="AD6" s="114" t="s">
        <v>23</v>
      </c>
      <c r="AE6" s="115" t="str">
        <f>IFERROR( CHOOSE(MATCH(AD6,#REF!, 0),#REF!,#REF!,#REF!,#REF!,#REF!,#REF!,#REF!,#REF!,#REF!,#REF!,#REF!,#REF!,#REF!), "")</f>
        <v/>
      </c>
      <c r="AF6" s="184"/>
      <c r="AG6" s="107"/>
      <c r="AH6" s="107"/>
      <c r="AI6" s="107"/>
      <c r="AJ6" s="107"/>
      <c r="AK6" s="107"/>
      <c r="AL6" s="107"/>
      <c r="AM6" s="107"/>
      <c r="AN6" s="107"/>
      <c r="AO6" s="107"/>
      <c r="AP6" s="107"/>
    </row>
    <row r="7" spans="1:43" ht="30" customHeight="1" x14ac:dyDescent="0.45">
      <c r="A7" s="157"/>
      <c r="B7" s="158">
        <v>1</v>
      </c>
      <c r="C7" s="158"/>
      <c r="D7" s="158"/>
      <c r="E7" s="158"/>
      <c r="F7" s="158"/>
      <c r="G7" s="158"/>
      <c r="H7" s="159" t="s">
        <v>544</v>
      </c>
      <c r="I7" s="211"/>
      <c r="J7" s="160"/>
      <c r="K7" s="108" t="b">
        <v>1</v>
      </c>
      <c r="L7" s="109">
        <f t="shared" ca="1" si="0"/>
        <v>45686.360419999997</v>
      </c>
      <c r="M7" s="108" t="b">
        <v>1</v>
      </c>
      <c r="N7" s="109">
        <f t="shared" ca="1" si="1"/>
        <v>45686.360439999997</v>
      </c>
      <c r="O7" s="108" t="b">
        <v>1</v>
      </c>
      <c r="P7" s="109">
        <f t="shared" ca="1" si="2"/>
        <v>45686.373090000001</v>
      </c>
      <c r="Q7" s="108" t="b">
        <v>0</v>
      </c>
      <c r="R7" s="109" t="str">
        <f t="shared" ca="1" si="3"/>
        <v/>
      </c>
      <c r="S7" s="108" t="b">
        <v>0</v>
      </c>
      <c r="T7" s="109" t="str">
        <f t="shared" ca="1" si="4"/>
        <v/>
      </c>
      <c r="U7" s="108" t="b">
        <v>1</v>
      </c>
      <c r="V7" s="109">
        <f t="shared" ca="1" si="5"/>
        <v>45686.373469999999</v>
      </c>
      <c r="W7" s="161" t="s">
        <v>23</v>
      </c>
      <c r="X7" s="110" t="b">
        <v>1</v>
      </c>
      <c r="Y7" s="162">
        <f t="shared" ca="1" si="6"/>
        <v>45687.38609</v>
      </c>
      <c r="Z7" s="163">
        <f t="shared" ca="1" si="7"/>
        <v>45686.360419999997</v>
      </c>
      <c r="AA7" s="163">
        <f t="shared" ca="1" si="8"/>
        <v>45687.38609</v>
      </c>
      <c r="AB7" s="164">
        <f t="shared" ca="1" si="9"/>
        <v>1.0256738190000001</v>
      </c>
      <c r="AC7" s="111"/>
      <c r="AD7" s="114" t="s">
        <v>34</v>
      </c>
      <c r="AE7" s="116" t="str">
        <f>IFERROR( CHOOSE(MATCH(AD7,#REF!, 0),#REF!,#REF!,#REF!,#REF!,#REF!,#REF!,#REF!,#REF!,#REF!,#REF!,#REF!,#REF!,#REF!), "")</f>
        <v/>
      </c>
      <c r="AF7" s="168"/>
      <c r="AG7" s="107"/>
      <c r="AH7" s="107"/>
      <c r="AI7" s="107"/>
      <c r="AJ7" s="107"/>
      <c r="AK7" s="107"/>
      <c r="AL7" s="107"/>
      <c r="AM7" s="107"/>
      <c r="AN7" s="107"/>
      <c r="AO7" s="107"/>
      <c r="AP7" s="107"/>
    </row>
    <row r="8" spans="1:43" ht="27" customHeight="1" x14ac:dyDescent="0.45">
      <c r="A8" s="157"/>
      <c r="B8" s="158"/>
      <c r="C8" s="158"/>
      <c r="D8" s="158">
        <v>2</v>
      </c>
      <c r="E8" s="158"/>
      <c r="F8" s="158"/>
      <c r="G8" s="158"/>
      <c r="H8" s="117" t="s">
        <v>545</v>
      </c>
      <c r="I8" s="211" t="s">
        <v>454</v>
      </c>
      <c r="J8" s="160"/>
      <c r="K8" s="108" t="b">
        <v>1</v>
      </c>
      <c r="L8" s="109">
        <f t="shared" ca="1" si="0"/>
        <v>45686.370519999997</v>
      </c>
      <c r="M8" s="108" t="b">
        <v>1</v>
      </c>
      <c r="N8" s="109">
        <f t="shared" ca="1" si="1"/>
        <v>45686.370759999998</v>
      </c>
      <c r="O8" s="108" t="b">
        <v>1</v>
      </c>
      <c r="P8" s="109">
        <f t="shared" ca="1" si="2"/>
        <v>45686.373650000001</v>
      </c>
      <c r="Q8" s="108" t="b">
        <v>0</v>
      </c>
      <c r="R8" s="109" t="str">
        <f t="shared" ca="1" si="3"/>
        <v/>
      </c>
      <c r="S8" s="108" t="b">
        <v>0</v>
      </c>
      <c r="T8" s="109" t="str">
        <f t="shared" ca="1" si="4"/>
        <v/>
      </c>
      <c r="U8" s="108" t="b">
        <v>1</v>
      </c>
      <c r="V8" s="109">
        <f t="shared" ca="1" si="5"/>
        <v>45686.375200000002</v>
      </c>
      <c r="W8" s="161" t="s">
        <v>37</v>
      </c>
      <c r="X8" s="110" t="b">
        <v>1</v>
      </c>
      <c r="Y8" s="162">
        <f t="shared" ca="1" si="6"/>
        <v>45687.38882</v>
      </c>
      <c r="Z8" s="163">
        <f t="shared" ca="1" si="7"/>
        <v>45686.370519999997</v>
      </c>
      <c r="AA8" s="163">
        <f t="shared" ca="1" si="8"/>
        <v>45687.38882</v>
      </c>
      <c r="AB8" s="164">
        <f t="shared" ca="1" si="9"/>
        <v>1.018296944</v>
      </c>
      <c r="AC8" s="111"/>
      <c r="AD8" s="114" t="s">
        <v>37</v>
      </c>
      <c r="AE8" s="116" t="str">
        <f>IFERROR( CHOOSE(MATCH(AD8,#REF!, 0),#REF!,#REF!,#REF!,#REF!,#REF!,#REF!,#REF!,#REF!,#REF!,#REF!,#REF!,#REF!,#REF!), "")</f>
        <v/>
      </c>
      <c r="AF8" s="171" t="s">
        <v>546</v>
      </c>
      <c r="AG8" s="107"/>
      <c r="AH8" s="107"/>
      <c r="AI8" s="107"/>
      <c r="AJ8" s="107"/>
      <c r="AK8" s="107"/>
      <c r="AL8" s="107"/>
      <c r="AM8" s="107"/>
      <c r="AN8" s="107"/>
      <c r="AO8" s="107"/>
      <c r="AP8" s="107"/>
    </row>
    <row r="9" spans="1:43" ht="30" customHeight="1" x14ac:dyDescent="0.45">
      <c r="A9" s="157"/>
      <c r="B9" s="158"/>
      <c r="C9" s="158"/>
      <c r="D9" s="158"/>
      <c r="E9" s="158"/>
      <c r="F9" s="158">
        <v>2</v>
      </c>
      <c r="G9" s="158"/>
      <c r="H9" s="159" t="s">
        <v>547</v>
      </c>
      <c r="I9" s="211"/>
      <c r="J9" s="175" t="s">
        <v>548</v>
      </c>
      <c r="K9" s="108" t="b">
        <v>1</v>
      </c>
      <c r="L9" s="109">
        <f t="shared" ca="1" si="0"/>
        <v>45686.374170000003</v>
      </c>
      <c r="M9" s="108" t="b">
        <v>0</v>
      </c>
      <c r="N9" s="109" t="str">
        <f t="shared" ca="1" si="1"/>
        <v/>
      </c>
      <c r="O9" s="108" t="b">
        <v>0</v>
      </c>
      <c r="P9" s="109" t="str">
        <f t="shared" ca="1" si="2"/>
        <v/>
      </c>
      <c r="Q9" s="108" t="b">
        <v>0</v>
      </c>
      <c r="R9" s="109" t="str">
        <f t="shared" ca="1" si="3"/>
        <v/>
      </c>
      <c r="S9" s="108" t="b">
        <v>0</v>
      </c>
      <c r="T9" s="109" t="str">
        <f t="shared" ca="1" si="4"/>
        <v/>
      </c>
      <c r="U9" s="108" t="b">
        <v>0</v>
      </c>
      <c r="V9" s="109" t="str">
        <f t="shared" ca="1" si="5"/>
        <v/>
      </c>
      <c r="W9" s="161"/>
      <c r="X9" s="110" t="b">
        <v>1</v>
      </c>
      <c r="Y9" s="162">
        <f t="shared" ca="1" si="6"/>
        <v>45687.376730000004</v>
      </c>
      <c r="Z9" s="163">
        <f t="shared" ca="1" si="7"/>
        <v>45686.374170000003</v>
      </c>
      <c r="AA9" s="163">
        <f t="shared" ca="1" si="8"/>
        <v>45687.376730000004</v>
      </c>
      <c r="AB9" s="164">
        <f t="shared" ca="1" si="9"/>
        <v>1.0025611919999999</v>
      </c>
      <c r="AC9" s="111"/>
      <c r="AD9" s="114" t="s">
        <v>40</v>
      </c>
      <c r="AE9" s="116" t="str">
        <f>IFERROR( CHOOSE(MATCH(AD9,#REF!, 0),#REF!,#REF!,#REF!,#REF!,#REF!,#REF!,#REF!,#REF!,#REF!,#REF!,#REF!,#REF!,#REF!), "")</f>
        <v/>
      </c>
      <c r="AF9" s="168"/>
      <c r="AG9" s="107"/>
      <c r="AH9" s="107"/>
      <c r="AI9" s="107"/>
      <c r="AJ9" s="107"/>
      <c r="AK9" s="107"/>
      <c r="AL9" s="107"/>
      <c r="AM9" s="107"/>
      <c r="AN9" s="107"/>
      <c r="AO9" s="107"/>
      <c r="AP9" s="107"/>
    </row>
    <row r="10" spans="1:43" ht="30" customHeight="1" x14ac:dyDescent="0.45">
      <c r="A10" s="157"/>
      <c r="B10" s="158">
        <v>2</v>
      </c>
      <c r="C10" s="158"/>
      <c r="D10" s="158"/>
      <c r="E10" s="158"/>
      <c r="F10" s="158"/>
      <c r="G10" s="158"/>
      <c r="H10" s="169" t="s">
        <v>549</v>
      </c>
      <c r="I10" s="211"/>
      <c r="J10" s="160"/>
      <c r="K10" s="108" t="b">
        <v>1</v>
      </c>
      <c r="L10" s="109">
        <f t="shared" ca="1" si="0"/>
        <v>45687.38048</v>
      </c>
      <c r="M10" s="108" t="b">
        <v>1</v>
      </c>
      <c r="N10" s="109">
        <f t="shared" ca="1" si="1"/>
        <v>45687.383759999997</v>
      </c>
      <c r="O10" s="108" t="b">
        <v>1</v>
      </c>
      <c r="P10" s="109">
        <f t="shared" ca="1" si="2"/>
        <v>45687.389380000001</v>
      </c>
      <c r="Q10" s="108" t="b">
        <v>0</v>
      </c>
      <c r="R10" s="109" t="str">
        <f t="shared" ca="1" si="3"/>
        <v/>
      </c>
      <c r="S10" s="108" t="b">
        <v>0</v>
      </c>
      <c r="T10" s="109" t="str">
        <f t="shared" ca="1" si="4"/>
        <v/>
      </c>
      <c r="U10" s="108" t="b">
        <v>1</v>
      </c>
      <c r="V10" s="109">
        <f t="shared" ca="1" si="5"/>
        <v>45687.396849999997</v>
      </c>
      <c r="W10" s="161" t="s">
        <v>29</v>
      </c>
      <c r="X10" s="110" t="b">
        <v>1</v>
      </c>
      <c r="Y10" s="162">
        <f t="shared" ca="1" si="6"/>
        <v>45687.419150000002</v>
      </c>
      <c r="Z10" s="163">
        <f t="shared" ca="1" si="7"/>
        <v>45687.38048</v>
      </c>
      <c r="AA10" s="163">
        <f t="shared" ca="1" si="8"/>
        <v>45687.419150000002</v>
      </c>
      <c r="AB10" s="164">
        <f t="shared" ca="1" si="9"/>
        <v>3.8668715280000002E-2</v>
      </c>
      <c r="AC10" s="174"/>
      <c r="AD10" s="114" t="s">
        <v>41</v>
      </c>
      <c r="AE10" s="119" t="str">
        <f>IFERROR( CHOOSE(MATCH(AD10,#REF!, 0),#REF!,#REF!,#REF!,#REF!,#REF!,#REF!,#REF!,#REF!,#REF!,#REF!,#REF!,#REF!,#REF!), "")</f>
        <v/>
      </c>
      <c r="AF10" s="168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</row>
    <row r="11" spans="1:43" ht="30" customHeight="1" x14ac:dyDescent="0.45">
      <c r="A11" s="157"/>
      <c r="B11" s="158"/>
      <c r="C11" s="158"/>
      <c r="D11" s="158">
        <v>1</v>
      </c>
      <c r="E11" s="158">
        <v>1</v>
      </c>
      <c r="F11" s="158">
        <v>1</v>
      </c>
      <c r="G11" s="158"/>
      <c r="H11" s="159" t="s">
        <v>550</v>
      </c>
      <c r="I11" s="211"/>
      <c r="J11" s="160" t="s">
        <v>551</v>
      </c>
      <c r="K11" s="108" t="b">
        <v>1</v>
      </c>
      <c r="L11" s="109">
        <f t="shared" ca="1" si="0"/>
        <v>45687.38607</v>
      </c>
      <c r="M11" s="108" t="b">
        <v>1</v>
      </c>
      <c r="N11" s="109">
        <f t="shared" ca="1" si="1"/>
        <v>45687.386319999998</v>
      </c>
      <c r="O11" s="108" t="b">
        <v>1</v>
      </c>
      <c r="P11" s="109">
        <f t="shared" ca="1" si="2"/>
        <v>45687.403579999998</v>
      </c>
      <c r="Q11" s="108" t="b">
        <v>0</v>
      </c>
      <c r="R11" s="109" t="str">
        <f t="shared" ca="1" si="3"/>
        <v/>
      </c>
      <c r="S11" s="108" t="b">
        <v>0</v>
      </c>
      <c r="T11" s="109" t="str">
        <f t="shared" ca="1" si="4"/>
        <v/>
      </c>
      <c r="U11" s="108" t="b">
        <v>1</v>
      </c>
      <c r="V11" s="109">
        <f t="shared" ca="1" si="5"/>
        <v>45687.411749999999</v>
      </c>
      <c r="W11" s="161" t="s">
        <v>23</v>
      </c>
      <c r="X11" s="110" t="b">
        <v>1</v>
      </c>
      <c r="Y11" s="162">
        <f t="shared" ca="1" si="6"/>
        <v>45687.427280000004</v>
      </c>
      <c r="Z11" s="163">
        <f t="shared" ca="1" si="7"/>
        <v>45687.38607</v>
      </c>
      <c r="AA11" s="163">
        <f t="shared" ca="1" si="8"/>
        <v>45687.427280000004</v>
      </c>
      <c r="AB11" s="164">
        <f t="shared" ca="1" si="9"/>
        <v>4.1209652770000001E-2</v>
      </c>
      <c r="AC11" s="111"/>
      <c r="AD11" s="114" t="s">
        <v>43</v>
      </c>
      <c r="AE11" s="119" t="str">
        <f>IFERROR( CHOOSE(MATCH(AD11,#REF!, 0),#REF!,#REF!,#REF!,#REF!,#REF!,#REF!,#REF!,#REF!,#REF!,#REF!,#REF!,#REF!,#REF!), "")</f>
        <v/>
      </c>
      <c r="AF11" s="168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</row>
    <row r="12" spans="1:43" ht="30" customHeight="1" x14ac:dyDescent="0.45">
      <c r="A12" s="157"/>
      <c r="B12" s="158"/>
      <c r="C12" s="158"/>
      <c r="D12" s="158"/>
      <c r="E12" s="158">
        <v>1</v>
      </c>
      <c r="F12" s="158"/>
      <c r="G12" s="158"/>
      <c r="H12" s="159" t="s">
        <v>552</v>
      </c>
      <c r="I12" s="211"/>
      <c r="J12" s="160" t="s">
        <v>86</v>
      </c>
      <c r="K12" s="108" t="b">
        <v>1</v>
      </c>
      <c r="L12" s="109">
        <f t="shared" ca="1" si="0"/>
        <v>45687.408719999999</v>
      </c>
      <c r="M12" s="108" t="b">
        <v>1</v>
      </c>
      <c r="N12" s="109">
        <f t="shared" ca="1" si="1"/>
        <v>45687.409090000001</v>
      </c>
      <c r="O12" s="108" t="b">
        <v>1</v>
      </c>
      <c r="P12" s="109">
        <f t="shared" ca="1" si="2"/>
        <v>45687.41085</v>
      </c>
      <c r="Q12" s="108" t="b">
        <v>0</v>
      </c>
      <c r="R12" s="109" t="str">
        <f t="shared" ca="1" si="3"/>
        <v/>
      </c>
      <c r="S12" s="108" t="b">
        <v>0</v>
      </c>
      <c r="T12" s="109" t="str">
        <f t="shared" ca="1" si="4"/>
        <v/>
      </c>
      <c r="U12" s="108" t="b">
        <v>1</v>
      </c>
      <c r="V12" s="109">
        <f t="shared" ca="1" si="5"/>
        <v>45687.411690000001</v>
      </c>
      <c r="W12" s="161" t="s">
        <v>37</v>
      </c>
      <c r="X12" s="110" t="b">
        <v>1</v>
      </c>
      <c r="Y12" s="162">
        <f t="shared" ca="1" si="6"/>
        <v>45687.417090000003</v>
      </c>
      <c r="Z12" s="163">
        <f t="shared" ca="1" si="7"/>
        <v>45687.408719999999</v>
      </c>
      <c r="AA12" s="163">
        <f t="shared" ca="1" si="8"/>
        <v>45687.417090000003</v>
      </c>
      <c r="AB12" s="164">
        <f t="shared" ca="1" si="9"/>
        <v>8.3614351900000005E-3</v>
      </c>
      <c r="AC12" s="145"/>
      <c r="AD12" s="114" t="s">
        <v>44</v>
      </c>
      <c r="AE12" s="119" t="str">
        <f>IFERROR( CHOOSE(MATCH(AD12,#REF!, 0),#REF!,#REF!,#REF!,#REF!,#REF!,#REF!,#REF!,#REF!,#REF!,#REF!,#REF!,#REF!,#REF!), "")</f>
        <v/>
      </c>
      <c r="AF12" s="168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</row>
    <row r="13" spans="1:43" ht="30" customHeight="1" x14ac:dyDescent="0.45">
      <c r="A13" s="157"/>
      <c r="B13" s="158">
        <v>1</v>
      </c>
      <c r="C13" s="158"/>
      <c r="D13" s="158"/>
      <c r="E13" s="158"/>
      <c r="F13" s="158"/>
      <c r="G13" s="158"/>
      <c r="H13" s="159" t="s">
        <v>553</v>
      </c>
      <c r="I13" s="211"/>
      <c r="J13" s="179" t="s">
        <v>415</v>
      </c>
      <c r="K13" s="108" t="b">
        <v>1</v>
      </c>
      <c r="L13" s="109">
        <f t="shared" ca="1" si="0"/>
        <v>45687.412909999999</v>
      </c>
      <c r="M13" s="108" t="b">
        <v>1</v>
      </c>
      <c r="N13" s="109">
        <f t="shared" ca="1" si="1"/>
        <v>45687.416160000001</v>
      </c>
      <c r="O13" s="108" t="b">
        <v>1</v>
      </c>
      <c r="P13" s="109">
        <f t="shared" ca="1" si="2"/>
        <v>45687.435689999998</v>
      </c>
      <c r="Q13" s="108" t="b">
        <v>0</v>
      </c>
      <c r="R13" s="109" t="str">
        <f t="shared" ca="1" si="3"/>
        <v/>
      </c>
      <c r="S13" s="108" t="b">
        <v>0</v>
      </c>
      <c r="T13" s="109" t="str">
        <f t="shared" ca="1" si="4"/>
        <v/>
      </c>
      <c r="U13" s="108" t="b">
        <v>1</v>
      </c>
      <c r="V13" s="109">
        <f t="shared" ca="1" si="5"/>
        <v>45687.440840000003</v>
      </c>
      <c r="W13" s="161" t="s">
        <v>29</v>
      </c>
      <c r="X13" s="110" t="b">
        <v>1</v>
      </c>
      <c r="Y13" s="162">
        <f t="shared" ca="1" si="6"/>
        <v>45687.453500000003</v>
      </c>
      <c r="Z13" s="163">
        <f t="shared" ca="1" si="7"/>
        <v>45687.412909999999</v>
      </c>
      <c r="AA13" s="163">
        <f t="shared" ca="1" si="8"/>
        <v>45687.453500000003</v>
      </c>
      <c r="AB13" s="164">
        <f t="shared" ca="1" si="9"/>
        <v>4.0590532399999997E-2</v>
      </c>
      <c r="AC13" s="156"/>
      <c r="AD13" s="114" t="s">
        <v>45</v>
      </c>
      <c r="AE13" s="119" t="str">
        <f>IFERROR( CHOOSE(MATCH(AD13,#REF!, 0),#REF!,#REF!,#REF!,#REF!,#REF!,#REF!,#REF!,#REF!,#REF!,#REF!,#REF!,#REF!,#REF!), "")</f>
        <v/>
      </c>
      <c r="AF13" s="168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</row>
    <row r="14" spans="1:43" ht="30" customHeight="1" x14ac:dyDescent="0.45">
      <c r="A14" s="157"/>
      <c r="B14" s="158"/>
      <c r="C14" s="158">
        <v>1</v>
      </c>
      <c r="D14" s="158"/>
      <c r="E14" s="158"/>
      <c r="F14" s="158"/>
      <c r="G14" s="158"/>
      <c r="H14" s="159" t="s">
        <v>554</v>
      </c>
      <c r="I14" s="211" t="s">
        <v>522</v>
      </c>
      <c r="J14" s="160" t="s">
        <v>555</v>
      </c>
      <c r="K14" s="108" t="b">
        <v>1</v>
      </c>
      <c r="L14" s="109">
        <f t="shared" ca="1" si="0"/>
        <v>45687.418969999999</v>
      </c>
      <c r="M14" s="108" t="b">
        <v>1</v>
      </c>
      <c r="N14" s="109">
        <f t="shared" ca="1" si="1"/>
        <v>45687.419869999998</v>
      </c>
      <c r="O14" s="108" t="b">
        <v>1</v>
      </c>
      <c r="P14" s="109">
        <f t="shared" ca="1" si="2"/>
        <v>45687.424010000002</v>
      </c>
      <c r="Q14" s="108" t="b">
        <v>0</v>
      </c>
      <c r="R14" s="109" t="str">
        <f t="shared" ca="1" si="3"/>
        <v/>
      </c>
      <c r="S14" s="108" t="b">
        <v>0</v>
      </c>
      <c r="T14" s="109" t="str">
        <f t="shared" ca="1" si="4"/>
        <v/>
      </c>
      <c r="U14" s="108" t="b">
        <v>1</v>
      </c>
      <c r="V14" s="109">
        <f t="shared" ca="1" si="5"/>
        <v>45687.433689999998</v>
      </c>
      <c r="W14" s="161" t="s">
        <v>23</v>
      </c>
      <c r="X14" s="110" t="b">
        <v>1</v>
      </c>
      <c r="Y14" s="162">
        <f t="shared" ca="1" si="6"/>
        <v>45687.442929999997</v>
      </c>
      <c r="Z14" s="163">
        <f t="shared" ca="1" si="7"/>
        <v>45687.418969999999</v>
      </c>
      <c r="AA14" s="163">
        <f t="shared" ca="1" si="8"/>
        <v>45687.442929999997</v>
      </c>
      <c r="AB14" s="164">
        <f t="shared" ca="1" si="9"/>
        <v>2.3964652780000002E-2</v>
      </c>
      <c r="AC14" s="120"/>
      <c r="AD14" s="114" t="s">
        <v>46</v>
      </c>
      <c r="AE14" s="119" t="str">
        <f>IFERROR( CHOOSE(MATCH(AD14,#REF!, 0),#REF!,#REF!,#REF!,#REF!,#REF!,#REF!,#REF!,#REF!,#REF!,#REF!,#REF!,#REF!,#REF!), "")</f>
        <v/>
      </c>
      <c r="AF14" s="168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</row>
    <row r="15" spans="1:43" ht="30" customHeight="1" x14ac:dyDescent="0.45">
      <c r="A15" s="157"/>
      <c r="B15" s="158"/>
      <c r="C15" s="158"/>
      <c r="D15" s="158">
        <v>1</v>
      </c>
      <c r="E15" s="158"/>
      <c r="F15" s="158"/>
      <c r="G15" s="158"/>
      <c r="H15" s="191" t="s">
        <v>556</v>
      </c>
      <c r="I15" s="211"/>
      <c r="J15" s="160"/>
      <c r="K15" s="108" t="b">
        <v>1</v>
      </c>
      <c r="L15" s="109">
        <f t="shared" ca="1" si="0"/>
        <v>45687.438950000003</v>
      </c>
      <c r="M15" s="108" t="b">
        <v>1</v>
      </c>
      <c r="N15" s="109">
        <f t="shared" ca="1" si="1"/>
        <v>45687.440569999999</v>
      </c>
      <c r="O15" s="108" t="b">
        <v>0</v>
      </c>
      <c r="P15" s="109" t="str">
        <f t="shared" ca="1" si="2"/>
        <v/>
      </c>
      <c r="Q15" s="108" t="b">
        <v>0</v>
      </c>
      <c r="R15" s="109" t="str">
        <f t="shared" ca="1" si="3"/>
        <v/>
      </c>
      <c r="S15" s="108" t="b">
        <v>0</v>
      </c>
      <c r="T15" s="109" t="str">
        <f t="shared" ca="1" si="4"/>
        <v/>
      </c>
      <c r="U15" s="108" t="b">
        <v>1</v>
      </c>
      <c r="V15" s="109">
        <f t="shared" ca="1" si="5"/>
        <v>45687.445729999999</v>
      </c>
      <c r="W15" s="161" t="s">
        <v>37</v>
      </c>
      <c r="X15" s="110" t="b">
        <v>1</v>
      </c>
      <c r="Y15" s="162">
        <f t="shared" ca="1" si="6"/>
        <v>45687.453459999997</v>
      </c>
      <c r="Z15" s="163">
        <f t="shared" ca="1" si="7"/>
        <v>45687.438950000003</v>
      </c>
      <c r="AA15" s="163">
        <f t="shared" ca="1" si="8"/>
        <v>45687.453459999997</v>
      </c>
      <c r="AB15" s="164">
        <f t="shared" ca="1" si="9"/>
        <v>1.4507916670000001E-2</v>
      </c>
      <c r="AC15" s="120"/>
      <c r="AD15" s="114" t="s">
        <v>47</v>
      </c>
      <c r="AE15" s="119" t="str">
        <f>IFERROR( CHOOSE(MATCH(AD15,#REF!, 0),#REF!,#REF!,#REF!,#REF!,#REF!,#REF!,#REF!,#REF!,#REF!,#REF!,#REF!,#REF!,#REF!), "")</f>
        <v/>
      </c>
      <c r="AF15" s="168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</row>
    <row r="16" spans="1:43" ht="30" customHeight="1" x14ac:dyDescent="0.45">
      <c r="A16" s="157"/>
      <c r="B16" s="158"/>
      <c r="C16" s="158">
        <v>1</v>
      </c>
      <c r="D16" s="158"/>
      <c r="E16" s="158"/>
      <c r="F16" s="158"/>
      <c r="G16" s="158"/>
      <c r="H16" s="159" t="s">
        <v>557</v>
      </c>
      <c r="I16" s="211"/>
      <c r="J16" s="160" t="s">
        <v>523</v>
      </c>
      <c r="K16" s="108" t="b">
        <v>1</v>
      </c>
      <c r="L16" s="109">
        <f t="shared" ca="1" si="0"/>
        <v>45687.467709999997</v>
      </c>
      <c r="M16" s="108" t="b">
        <v>1</v>
      </c>
      <c r="N16" s="109">
        <f t="shared" ca="1" si="1"/>
        <v>45687.468869999997</v>
      </c>
      <c r="O16" s="108" t="b">
        <v>1</v>
      </c>
      <c r="P16" s="109">
        <f t="shared" ca="1" si="2"/>
        <v>45687.469490000003</v>
      </c>
      <c r="Q16" s="108" t="b">
        <v>0</v>
      </c>
      <c r="R16" s="109" t="str">
        <f t="shared" ca="1" si="3"/>
        <v/>
      </c>
      <c r="S16" s="108" t="b">
        <v>0</v>
      </c>
      <c r="T16" s="109" t="str">
        <f t="shared" ca="1" si="4"/>
        <v/>
      </c>
      <c r="U16" s="108" t="b">
        <v>0</v>
      </c>
      <c r="V16" s="109" t="str">
        <f t="shared" ca="1" si="5"/>
        <v/>
      </c>
      <c r="W16" s="161"/>
      <c r="X16" s="110" t="b">
        <v>1</v>
      </c>
      <c r="Y16" s="162">
        <f t="shared" ca="1" si="6"/>
        <v>45687.477720000003</v>
      </c>
      <c r="Z16" s="163">
        <f t="shared" ca="1" si="7"/>
        <v>45687.467709999997</v>
      </c>
      <c r="AA16" s="163">
        <f t="shared" ca="1" si="8"/>
        <v>45687.477720000003</v>
      </c>
      <c r="AB16" s="164">
        <f t="shared" ca="1" si="9"/>
        <v>1.0008969899999999E-2</v>
      </c>
      <c r="AC16" s="145"/>
      <c r="AD16" s="114" t="s">
        <v>558</v>
      </c>
      <c r="AE16" s="121" t="str">
        <f>IFERROR( CHOOSE(MATCH(AD16,#REF!, 0),#REF!,#REF!,#REF!,#REF!,#REF!,#REF!,#REF!,#REF!,#REF!,#REF!,#REF!,#REF!,#REF!), "")</f>
        <v/>
      </c>
      <c r="AF16" s="168"/>
      <c r="AG16" s="145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</row>
    <row r="17" spans="1:43" ht="27.75" customHeight="1" x14ac:dyDescent="0.35">
      <c r="A17" s="157"/>
      <c r="B17" s="158">
        <v>2</v>
      </c>
      <c r="C17" s="158"/>
      <c r="D17" s="158"/>
      <c r="E17" s="158"/>
      <c r="F17" s="158"/>
      <c r="G17" s="158"/>
      <c r="H17" s="159" t="s">
        <v>559</v>
      </c>
      <c r="I17" s="211"/>
      <c r="J17" s="190" t="s">
        <v>560</v>
      </c>
      <c r="K17" s="108" t="b">
        <v>1</v>
      </c>
      <c r="L17" s="109">
        <f t="shared" ca="1" si="0"/>
        <v>45687.479930000001</v>
      </c>
      <c r="M17" s="108" t="b">
        <v>1</v>
      </c>
      <c r="N17" s="109">
        <f t="shared" ca="1" si="1"/>
        <v>45687.479950000001</v>
      </c>
      <c r="O17" s="108" t="b">
        <v>1</v>
      </c>
      <c r="P17" s="109">
        <f t="shared" ca="1" si="2"/>
        <v>45687.482770000002</v>
      </c>
      <c r="Q17" s="108" t="b">
        <v>0</v>
      </c>
      <c r="R17" s="109" t="str">
        <f t="shared" ca="1" si="3"/>
        <v/>
      </c>
      <c r="S17" s="108" t="b">
        <v>0</v>
      </c>
      <c r="T17" s="109" t="str">
        <f t="shared" ca="1" si="4"/>
        <v/>
      </c>
      <c r="U17" s="108" t="b">
        <v>1</v>
      </c>
      <c r="V17" s="109">
        <f t="shared" ca="1" si="5"/>
        <v>45687.495000000003</v>
      </c>
      <c r="W17" s="161" t="s">
        <v>23</v>
      </c>
      <c r="X17" s="110" t="b">
        <v>1</v>
      </c>
      <c r="Y17" s="162">
        <f t="shared" ca="1" si="6"/>
        <v>45687.508809999999</v>
      </c>
      <c r="Z17" s="163">
        <f t="shared" ca="1" si="7"/>
        <v>45687.479930000001</v>
      </c>
      <c r="AA17" s="163">
        <f t="shared" ca="1" si="8"/>
        <v>45687.508809999999</v>
      </c>
      <c r="AB17" s="164">
        <f t="shared" ca="1" si="9"/>
        <v>2.8875543980000001E-2</v>
      </c>
      <c r="AC17" s="120"/>
      <c r="AD17" s="122"/>
      <c r="AE17" s="122"/>
      <c r="AF17" s="175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</row>
    <row r="18" spans="1:43" ht="30" customHeight="1" x14ac:dyDescent="0.45">
      <c r="A18" s="157"/>
      <c r="B18" s="158"/>
      <c r="C18" s="158"/>
      <c r="D18" s="158"/>
      <c r="E18" s="158"/>
      <c r="F18" s="158"/>
      <c r="G18" s="158">
        <v>1</v>
      </c>
      <c r="H18" s="117" t="s">
        <v>561</v>
      </c>
      <c r="I18" s="211"/>
      <c r="J18" s="160" t="s">
        <v>202</v>
      </c>
      <c r="K18" s="108" t="b">
        <v>1</v>
      </c>
      <c r="L18" s="109">
        <f t="shared" ca="1" si="0"/>
        <v>45687.494140000003</v>
      </c>
      <c r="M18" s="108" t="b">
        <v>0</v>
      </c>
      <c r="N18" s="109" t="str">
        <f t="shared" ca="1" si="1"/>
        <v/>
      </c>
      <c r="O18" s="108" t="b">
        <v>0</v>
      </c>
      <c r="P18" s="109" t="str">
        <f t="shared" ca="1" si="2"/>
        <v/>
      </c>
      <c r="Q18" s="108" t="b">
        <v>0</v>
      </c>
      <c r="R18" s="109" t="str">
        <f t="shared" ca="1" si="3"/>
        <v/>
      </c>
      <c r="S18" s="108" t="b">
        <v>0</v>
      </c>
      <c r="T18" s="109" t="str">
        <f t="shared" ca="1" si="4"/>
        <v/>
      </c>
      <c r="U18" s="108" t="b">
        <v>1</v>
      </c>
      <c r="V18" s="109">
        <f t="shared" ca="1" si="5"/>
        <v>45687.494160000002</v>
      </c>
      <c r="W18" s="161" t="s">
        <v>29</v>
      </c>
      <c r="X18" s="110" t="b">
        <v>1</v>
      </c>
      <c r="Y18" s="162">
        <f t="shared" ca="1" si="6"/>
        <v>45687.498639999998</v>
      </c>
      <c r="Z18" s="163">
        <f t="shared" ca="1" si="7"/>
        <v>45687.494140000003</v>
      </c>
      <c r="AA18" s="163">
        <f t="shared" ca="1" si="8"/>
        <v>45687.498639999998</v>
      </c>
      <c r="AB18" s="164">
        <f t="shared" ca="1" si="9"/>
        <v>4.5030555560000001E-3</v>
      </c>
      <c r="AC18" s="120"/>
      <c r="AD18" s="215" t="s">
        <v>48</v>
      </c>
      <c r="AE18" s="216" t="s">
        <v>24</v>
      </c>
      <c r="AF18" s="175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</row>
    <row r="19" spans="1:43" ht="15.5" x14ac:dyDescent="0.35">
      <c r="A19" s="185"/>
      <c r="B19" s="107"/>
      <c r="C19" s="107"/>
      <c r="D19" s="107"/>
      <c r="E19" s="107"/>
      <c r="F19" s="107"/>
      <c r="G19" s="107"/>
      <c r="H19" s="107"/>
      <c r="I19" s="218"/>
      <c r="J19" s="185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38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</row>
    <row r="20" spans="1:43" ht="15.5" x14ac:dyDescent="0.35">
      <c r="A20" s="185"/>
      <c r="B20" s="107"/>
      <c r="C20" s="107"/>
      <c r="D20" s="107"/>
      <c r="E20" s="107"/>
      <c r="F20" s="107"/>
      <c r="G20" s="107"/>
      <c r="H20" s="107"/>
      <c r="I20" s="218"/>
      <c r="J20" s="185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38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</row>
    <row r="21" spans="1:43" ht="15.5" x14ac:dyDescent="0.35">
      <c r="A21" s="185"/>
      <c r="B21" s="107"/>
      <c r="C21" s="107"/>
      <c r="D21" s="107"/>
      <c r="E21" s="107"/>
      <c r="F21" s="107"/>
      <c r="G21" s="107"/>
      <c r="H21" s="107"/>
      <c r="I21" s="218"/>
      <c r="J21" s="185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38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</row>
    <row r="22" spans="1:43" ht="15.5" x14ac:dyDescent="0.35">
      <c r="A22" s="185"/>
      <c r="B22" s="107"/>
      <c r="C22" s="107"/>
      <c r="D22" s="107"/>
      <c r="E22" s="107"/>
      <c r="F22" s="107"/>
      <c r="G22" s="107"/>
      <c r="H22" s="107"/>
      <c r="I22" s="218"/>
      <c r="J22" s="185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38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</row>
    <row r="23" spans="1:43" ht="15.5" x14ac:dyDescent="0.35">
      <c r="A23" s="185"/>
      <c r="B23" s="107"/>
      <c r="C23" s="107"/>
      <c r="D23" s="107"/>
      <c r="E23" s="107"/>
      <c r="F23" s="107"/>
      <c r="G23" s="107"/>
      <c r="H23" s="107"/>
      <c r="I23" s="218"/>
      <c r="J23" s="185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38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15.5" x14ac:dyDescent="0.35">
      <c r="A24" s="185"/>
      <c r="B24" s="107"/>
      <c r="C24" s="107"/>
      <c r="D24" s="107"/>
      <c r="E24" s="107"/>
      <c r="F24" s="107"/>
      <c r="G24" s="107"/>
      <c r="H24" s="107"/>
      <c r="I24" s="218"/>
      <c r="J24" s="185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38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15.5" x14ac:dyDescent="0.35">
      <c r="A25" s="185"/>
      <c r="B25" s="107"/>
      <c r="C25" s="107"/>
      <c r="D25" s="107"/>
      <c r="E25" s="107"/>
      <c r="F25" s="107"/>
      <c r="G25" s="107"/>
      <c r="H25" s="107"/>
      <c r="I25" s="218"/>
      <c r="J25" s="185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38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15.5" x14ac:dyDescent="0.35">
      <c r="A26" s="185"/>
      <c r="B26" s="107"/>
      <c r="C26" s="107"/>
      <c r="D26" s="107"/>
      <c r="E26" s="107"/>
      <c r="F26" s="107"/>
      <c r="G26" s="107"/>
      <c r="H26" s="107"/>
      <c r="I26" s="218"/>
      <c r="J26" s="185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38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</row>
    <row r="27" spans="1:43" ht="15.5" x14ac:dyDescent="0.35">
      <c r="A27" s="185"/>
      <c r="B27" s="107"/>
      <c r="C27" s="107"/>
      <c r="D27" s="107"/>
      <c r="E27" s="107"/>
      <c r="F27" s="107"/>
      <c r="G27" s="107"/>
      <c r="H27" s="107"/>
      <c r="I27" s="218"/>
      <c r="J27" s="185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38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</row>
    <row r="28" spans="1:43" ht="15.5" x14ac:dyDescent="0.35">
      <c r="A28" s="185"/>
      <c r="B28" s="107"/>
      <c r="C28" s="107"/>
      <c r="D28" s="107"/>
      <c r="E28" s="107"/>
      <c r="F28" s="107"/>
      <c r="G28" s="107"/>
      <c r="H28" s="107"/>
      <c r="I28" s="218"/>
      <c r="J28" s="185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38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</row>
    <row r="29" spans="1:43" ht="15.5" x14ac:dyDescent="0.35">
      <c r="A29" s="185"/>
      <c r="B29" s="107"/>
      <c r="C29" s="107"/>
      <c r="D29" s="107"/>
      <c r="E29" s="107"/>
      <c r="F29" s="107"/>
      <c r="G29" s="107"/>
      <c r="H29" s="107"/>
      <c r="I29" s="218"/>
      <c r="J29" s="185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38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</row>
    <row r="30" spans="1:43" ht="15.5" x14ac:dyDescent="0.35">
      <c r="A30" s="185"/>
      <c r="B30" s="107"/>
      <c r="C30" s="107"/>
      <c r="D30" s="107"/>
      <c r="E30" s="107"/>
      <c r="F30" s="107"/>
      <c r="G30" s="107"/>
      <c r="H30" s="107"/>
      <c r="I30" s="218"/>
      <c r="J30" s="185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38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</row>
    <row r="31" spans="1:43" ht="15.5" x14ac:dyDescent="0.35">
      <c r="A31" s="185"/>
      <c r="B31" s="107"/>
      <c r="C31" s="107"/>
      <c r="D31" s="107"/>
      <c r="E31" s="107"/>
      <c r="F31" s="107"/>
      <c r="G31" s="107"/>
      <c r="H31" s="107"/>
      <c r="I31" s="218"/>
      <c r="J31" s="185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38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</row>
    <row r="32" spans="1:43" ht="15.5" x14ac:dyDescent="0.35">
      <c r="A32" s="185"/>
      <c r="B32" s="107"/>
      <c r="C32" s="107"/>
      <c r="D32" s="107"/>
      <c r="E32" s="107"/>
      <c r="F32" s="107"/>
      <c r="G32" s="107"/>
      <c r="H32" s="107"/>
      <c r="I32" s="218"/>
      <c r="J32" s="185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38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</row>
    <row r="33" spans="1:43" ht="15.5" x14ac:dyDescent="0.35">
      <c r="A33" s="185"/>
      <c r="B33" s="107"/>
      <c r="C33" s="107"/>
      <c r="D33" s="107"/>
      <c r="E33" s="107"/>
      <c r="F33" s="107"/>
      <c r="G33" s="107"/>
      <c r="H33" s="107"/>
      <c r="I33" s="218"/>
      <c r="J33" s="185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38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</row>
    <row r="34" spans="1:43" ht="15.5" x14ac:dyDescent="0.35">
      <c r="A34" s="185"/>
      <c r="B34" s="107"/>
      <c r="C34" s="107"/>
      <c r="D34" s="107"/>
      <c r="E34" s="107"/>
      <c r="F34" s="107"/>
      <c r="G34" s="107"/>
      <c r="H34" s="107"/>
      <c r="I34" s="218"/>
      <c r="J34" s="185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38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</row>
    <row r="35" spans="1:43" ht="15.5" x14ac:dyDescent="0.35">
      <c r="A35" s="185"/>
      <c r="B35" s="107"/>
      <c r="C35" s="107"/>
      <c r="D35" s="107"/>
      <c r="E35" s="107"/>
      <c r="F35" s="107"/>
      <c r="G35" s="107"/>
      <c r="H35" s="107"/>
      <c r="I35" s="218"/>
      <c r="J35" s="185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38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</row>
    <row r="36" spans="1:43" ht="15.5" x14ac:dyDescent="0.35">
      <c r="A36" s="185"/>
      <c r="B36" s="107"/>
      <c r="C36" s="107"/>
      <c r="D36" s="107"/>
      <c r="E36" s="107"/>
      <c r="F36" s="107"/>
      <c r="G36" s="107"/>
      <c r="H36" s="107"/>
      <c r="I36" s="218"/>
      <c r="J36" s="185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38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</row>
    <row r="37" spans="1:43" ht="15.5" x14ac:dyDescent="0.35">
      <c r="A37" s="185"/>
      <c r="B37" s="107"/>
      <c r="C37" s="107"/>
      <c r="D37" s="107"/>
      <c r="E37" s="107"/>
      <c r="F37" s="107"/>
      <c r="G37" s="107"/>
      <c r="H37" s="107"/>
      <c r="I37" s="218"/>
      <c r="J37" s="185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38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</row>
    <row r="38" spans="1:43" ht="15.5" x14ac:dyDescent="0.35">
      <c r="A38" s="185"/>
      <c r="B38" s="107"/>
      <c r="C38" s="107"/>
      <c r="D38" s="107"/>
      <c r="E38" s="107"/>
      <c r="F38" s="107"/>
      <c r="G38" s="107"/>
      <c r="H38" s="107"/>
      <c r="I38" s="218"/>
      <c r="J38" s="185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38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</row>
    <row r="39" spans="1:43" ht="15.5" x14ac:dyDescent="0.35">
      <c r="A39" s="185"/>
      <c r="B39" s="107"/>
      <c r="C39" s="107"/>
      <c r="D39" s="107"/>
      <c r="E39" s="107"/>
      <c r="F39" s="107"/>
      <c r="G39" s="107"/>
      <c r="H39" s="107"/>
      <c r="I39" s="218"/>
      <c r="J39" s="185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38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</row>
    <row r="40" spans="1:43" ht="15.5" x14ac:dyDescent="0.35">
      <c r="A40" s="185"/>
      <c r="B40" s="107"/>
      <c r="C40" s="107"/>
      <c r="D40" s="107"/>
      <c r="E40" s="107"/>
      <c r="F40" s="107"/>
      <c r="G40" s="107"/>
      <c r="H40" s="107"/>
      <c r="I40" s="218"/>
      <c r="J40" s="185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38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</row>
    <row r="41" spans="1:43" ht="15.5" x14ac:dyDescent="0.35">
      <c r="A41" s="185"/>
      <c r="B41" s="107"/>
      <c r="C41" s="107"/>
      <c r="D41" s="107"/>
      <c r="E41" s="107"/>
      <c r="F41" s="107"/>
      <c r="G41" s="107"/>
      <c r="H41" s="107"/>
      <c r="I41" s="218"/>
      <c r="J41" s="185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38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</row>
    <row r="42" spans="1:43" ht="15.5" x14ac:dyDescent="0.35">
      <c r="A42" s="185"/>
      <c r="B42" s="107"/>
      <c r="C42" s="107"/>
      <c r="D42" s="107"/>
      <c r="E42" s="107"/>
      <c r="F42" s="107"/>
      <c r="G42" s="107"/>
      <c r="H42" s="107"/>
      <c r="I42" s="218"/>
      <c r="J42" s="185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38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</row>
    <row r="43" spans="1:43" ht="15.5" x14ac:dyDescent="0.35">
      <c r="A43" s="185"/>
      <c r="B43" s="107"/>
      <c r="C43" s="107"/>
      <c r="D43" s="107"/>
      <c r="E43" s="107"/>
      <c r="F43" s="107"/>
      <c r="G43" s="107"/>
      <c r="H43" s="107"/>
      <c r="I43" s="218"/>
      <c r="J43" s="185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38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</row>
    <row r="44" spans="1:43" ht="15.5" x14ac:dyDescent="0.35">
      <c r="A44" s="185"/>
      <c r="B44" s="107"/>
      <c r="C44" s="107"/>
      <c r="D44" s="107"/>
      <c r="E44" s="107"/>
      <c r="F44" s="107"/>
      <c r="G44" s="107"/>
      <c r="H44" s="107"/>
      <c r="I44" s="218"/>
      <c r="J44" s="185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38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</row>
    <row r="45" spans="1:43" ht="15.5" x14ac:dyDescent="0.35">
      <c r="A45" s="185"/>
      <c r="B45" s="107"/>
      <c r="C45" s="107"/>
      <c r="D45" s="107"/>
      <c r="E45" s="107"/>
      <c r="F45" s="107"/>
      <c r="G45" s="107"/>
      <c r="H45" s="107"/>
      <c r="I45" s="218"/>
      <c r="J45" s="185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38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</row>
    <row r="46" spans="1:43" ht="15.5" x14ac:dyDescent="0.35">
      <c r="A46" s="185"/>
      <c r="B46" s="107"/>
      <c r="C46" s="107"/>
      <c r="D46" s="107"/>
      <c r="E46" s="107"/>
      <c r="F46" s="107"/>
      <c r="G46" s="107"/>
      <c r="H46" s="107"/>
      <c r="I46" s="218"/>
      <c r="J46" s="185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38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</row>
    <row r="47" spans="1:43" ht="15.5" x14ac:dyDescent="0.35">
      <c r="A47" s="185"/>
      <c r="B47" s="107"/>
      <c r="C47" s="107"/>
      <c r="D47" s="107"/>
      <c r="E47" s="107"/>
      <c r="F47" s="107"/>
      <c r="G47" s="107"/>
      <c r="H47" s="107"/>
      <c r="I47" s="218"/>
      <c r="J47" s="185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38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</row>
    <row r="48" spans="1:43" ht="15.5" x14ac:dyDescent="0.35">
      <c r="A48" s="185"/>
      <c r="B48" s="107"/>
      <c r="C48" s="107"/>
      <c r="D48" s="107"/>
      <c r="E48" s="107"/>
      <c r="F48" s="107"/>
      <c r="G48" s="107"/>
      <c r="H48" s="107"/>
      <c r="I48" s="218"/>
      <c r="J48" s="185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38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</row>
    <row r="49" spans="1:43" ht="15.5" x14ac:dyDescent="0.35">
      <c r="A49" s="185"/>
      <c r="B49" s="107"/>
      <c r="C49" s="107"/>
      <c r="D49" s="107"/>
      <c r="E49" s="107"/>
      <c r="F49" s="107"/>
      <c r="G49" s="107"/>
      <c r="H49" s="107"/>
      <c r="I49" s="218"/>
      <c r="J49" s="185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38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</row>
    <row r="50" spans="1:43" ht="15.5" x14ac:dyDescent="0.35">
      <c r="A50" s="185"/>
      <c r="B50" s="107"/>
      <c r="C50" s="107"/>
      <c r="D50" s="107"/>
      <c r="E50" s="107"/>
      <c r="F50" s="107"/>
      <c r="G50" s="107"/>
      <c r="H50" s="107"/>
      <c r="I50" s="218"/>
      <c r="J50" s="185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38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</row>
    <row r="51" spans="1:43" ht="15.5" x14ac:dyDescent="0.35">
      <c r="A51" s="185"/>
      <c r="B51" s="107"/>
      <c r="C51" s="107"/>
      <c r="D51" s="107"/>
      <c r="E51" s="107"/>
      <c r="F51" s="107"/>
      <c r="G51" s="107"/>
      <c r="H51" s="107"/>
      <c r="I51" s="218"/>
      <c r="J51" s="185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38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</row>
    <row r="52" spans="1:43" ht="15.5" x14ac:dyDescent="0.35">
      <c r="A52" s="185"/>
      <c r="B52" s="107"/>
      <c r="C52" s="107"/>
      <c r="D52" s="107"/>
      <c r="E52" s="107"/>
      <c r="F52" s="107"/>
      <c r="G52" s="107"/>
      <c r="H52" s="107"/>
      <c r="I52" s="218"/>
      <c r="J52" s="185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38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</row>
    <row r="53" spans="1:43" ht="15.5" x14ac:dyDescent="0.35">
      <c r="A53" s="185"/>
      <c r="B53" s="107"/>
      <c r="C53" s="107"/>
      <c r="D53" s="107"/>
      <c r="E53" s="107"/>
      <c r="F53" s="107"/>
      <c r="G53" s="107"/>
      <c r="H53" s="107"/>
      <c r="I53" s="218"/>
      <c r="J53" s="185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38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</row>
    <row r="54" spans="1:43" ht="15.5" x14ac:dyDescent="0.35">
      <c r="A54" s="185"/>
      <c r="B54" s="107"/>
      <c r="C54" s="107"/>
      <c r="D54" s="107"/>
      <c r="E54" s="107"/>
      <c r="F54" s="107"/>
      <c r="G54" s="107"/>
      <c r="H54" s="107"/>
      <c r="I54" s="218"/>
      <c r="J54" s="185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38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</row>
    <row r="55" spans="1:43" ht="15.5" x14ac:dyDescent="0.35">
      <c r="A55" s="185"/>
      <c r="B55" s="107"/>
      <c r="C55" s="107"/>
      <c r="D55" s="107"/>
      <c r="E55" s="107"/>
      <c r="F55" s="107"/>
      <c r="G55" s="107"/>
      <c r="H55" s="107"/>
      <c r="I55" s="218"/>
      <c r="J55" s="185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38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</row>
    <row r="56" spans="1:43" ht="15.5" x14ac:dyDescent="0.35">
      <c r="A56" s="185"/>
      <c r="B56" s="107"/>
      <c r="C56" s="107"/>
      <c r="D56" s="107"/>
      <c r="E56" s="107"/>
      <c r="F56" s="107"/>
      <c r="G56" s="107"/>
      <c r="H56" s="107"/>
      <c r="I56" s="218"/>
      <c r="J56" s="185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38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</row>
    <row r="57" spans="1:43" ht="15.5" x14ac:dyDescent="0.35">
      <c r="A57" s="185"/>
      <c r="B57" s="107"/>
      <c r="C57" s="107"/>
      <c r="D57" s="107"/>
      <c r="E57" s="107"/>
      <c r="F57" s="107"/>
      <c r="G57" s="107"/>
      <c r="H57" s="107"/>
      <c r="I57" s="218"/>
      <c r="J57" s="185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38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</row>
    <row r="58" spans="1:43" ht="15.5" x14ac:dyDescent="0.35">
      <c r="A58" s="185"/>
      <c r="B58" s="107"/>
      <c r="C58" s="107"/>
      <c r="D58" s="107"/>
      <c r="E58" s="107"/>
      <c r="F58" s="107"/>
      <c r="G58" s="107"/>
      <c r="H58" s="107"/>
      <c r="I58" s="218"/>
      <c r="J58" s="185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38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</row>
    <row r="59" spans="1:43" ht="15.5" x14ac:dyDescent="0.35">
      <c r="A59" s="185"/>
      <c r="B59" s="107"/>
      <c r="C59" s="107"/>
      <c r="D59" s="107"/>
      <c r="E59" s="107"/>
      <c r="F59" s="107"/>
      <c r="G59" s="107"/>
      <c r="H59" s="107"/>
      <c r="I59" s="218"/>
      <c r="J59" s="185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38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</row>
    <row r="60" spans="1:43" ht="15.5" x14ac:dyDescent="0.35">
      <c r="A60" s="185"/>
      <c r="B60" s="107"/>
      <c r="C60" s="107"/>
      <c r="D60" s="107"/>
      <c r="E60" s="107"/>
      <c r="F60" s="107"/>
      <c r="G60" s="107"/>
      <c r="H60" s="107"/>
      <c r="I60" s="218"/>
      <c r="J60" s="185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38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</row>
    <row r="61" spans="1:43" ht="15.5" x14ac:dyDescent="0.35">
      <c r="A61" s="185"/>
      <c r="B61" s="107"/>
      <c r="C61" s="107"/>
      <c r="D61" s="107"/>
      <c r="E61" s="107"/>
      <c r="F61" s="107"/>
      <c r="G61" s="107"/>
      <c r="H61" s="107"/>
      <c r="I61" s="218"/>
      <c r="J61" s="185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38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</row>
    <row r="62" spans="1:43" ht="15.5" x14ac:dyDescent="0.35">
      <c r="A62" s="185"/>
      <c r="B62" s="107"/>
      <c r="C62" s="107"/>
      <c r="D62" s="107"/>
      <c r="E62" s="107"/>
      <c r="F62" s="107"/>
      <c r="G62" s="107"/>
      <c r="H62" s="107"/>
      <c r="I62" s="218"/>
      <c r="J62" s="185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38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</row>
    <row r="63" spans="1:43" ht="15.5" x14ac:dyDescent="0.35">
      <c r="A63" s="185"/>
      <c r="B63" s="107"/>
      <c r="C63" s="107"/>
      <c r="D63" s="107"/>
      <c r="E63" s="107"/>
      <c r="F63" s="107"/>
      <c r="G63" s="107"/>
      <c r="H63" s="107"/>
      <c r="I63" s="218"/>
      <c r="J63" s="185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38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</row>
    <row r="64" spans="1:43" ht="15.5" x14ac:dyDescent="0.35">
      <c r="A64" s="185"/>
      <c r="B64" s="107"/>
      <c r="C64" s="107"/>
      <c r="D64" s="107"/>
      <c r="E64" s="107"/>
      <c r="F64" s="107"/>
      <c r="G64" s="107"/>
      <c r="H64" s="107"/>
      <c r="I64" s="218"/>
      <c r="J64" s="185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38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</row>
    <row r="65" spans="1:43" ht="15.5" x14ac:dyDescent="0.35">
      <c r="A65" s="185"/>
      <c r="B65" s="107"/>
      <c r="C65" s="107"/>
      <c r="D65" s="107"/>
      <c r="E65" s="107"/>
      <c r="F65" s="107"/>
      <c r="G65" s="107"/>
      <c r="H65" s="107"/>
      <c r="I65" s="218"/>
      <c r="J65" s="185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38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</row>
    <row r="66" spans="1:43" ht="15.5" x14ac:dyDescent="0.35">
      <c r="A66" s="185"/>
      <c r="B66" s="107"/>
      <c r="C66" s="107"/>
      <c r="D66" s="107"/>
      <c r="E66" s="107"/>
      <c r="F66" s="107"/>
      <c r="G66" s="107"/>
      <c r="H66" s="107"/>
      <c r="I66" s="218"/>
      <c r="J66" s="185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38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</row>
    <row r="67" spans="1:43" ht="15.5" x14ac:dyDescent="0.35">
      <c r="A67" s="185"/>
      <c r="B67" s="107"/>
      <c r="C67" s="107"/>
      <c r="D67" s="107"/>
      <c r="E67" s="107"/>
      <c r="F67" s="107"/>
      <c r="G67" s="107"/>
      <c r="H67" s="107"/>
      <c r="I67" s="218"/>
      <c r="J67" s="185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38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</row>
    <row r="68" spans="1:43" ht="15.5" x14ac:dyDescent="0.35">
      <c r="A68" s="185"/>
      <c r="B68" s="107"/>
      <c r="C68" s="107"/>
      <c r="D68" s="107"/>
      <c r="E68" s="107"/>
      <c r="F68" s="107"/>
      <c r="G68" s="107"/>
      <c r="H68" s="107"/>
      <c r="I68" s="218"/>
      <c r="J68" s="185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38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</row>
    <row r="69" spans="1:43" ht="15.5" x14ac:dyDescent="0.35">
      <c r="A69" s="185"/>
      <c r="B69" s="107"/>
      <c r="C69" s="107"/>
      <c r="D69" s="107"/>
      <c r="E69" s="107"/>
      <c r="F69" s="107"/>
      <c r="G69" s="107"/>
      <c r="H69" s="107"/>
      <c r="I69" s="218"/>
      <c r="J69" s="185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38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</row>
    <row r="70" spans="1:43" ht="15.5" x14ac:dyDescent="0.35">
      <c r="A70" s="185"/>
      <c r="B70" s="107"/>
      <c r="C70" s="107"/>
      <c r="D70" s="107"/>
      <c r="E70" s="107"/>
      <c r="F70" s="107"/>
      <c r="G70" s="107"/>
      <c r="H70" s="107"/>
      <c r="I70" s="218"/>
      <c r="J70" s="185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38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</row>
    <row r="71" spans="1:43" ht="15.5" x14ac:dyDescent="0.35">
      <c r="A71" s="185"/>
      <c r="B71" s="107"/>
      <c r="C71" s="107"/>
      <c r="D71" s="107"/>
      <c r="E71" s="107"/>
      <c r="F71" s="107"/>
      <c r="G71" s="107"/>
      <c r="H71" s="107"/>
      <c r="I71" s="218"/>
      <c r="J71" s="185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38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</row>
    <row r="72" spans="1:43" ht="15.5" x14ac:dyDescent="0.35">
      <c r="A72" s="185"/>
      <c r="B72" s="107"/>
      <c r="C72" s="107"/>
      <c r="D72" s="107"/>
      <c r="E72" s="107"/>
      <c r="F72" s="107"/>
      <c r="G72" s="107"/>
      <c r="H72" s="107"/>
      <c r="I72" s="218"/>
      <c r="J72" s="185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38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</row>
    <row r="73" spans="1:43" ht="15.5" x14ac:dyDescent="0.35">
      <c r="A73" s="185"/>
      <c r="B73" s="107"/>
      <c r="C73" s="107"/>
      <c r="D73" s="107"/>
      <c r="E73" s="107"/>
      <c r="F73" s="107"/>
      <c r="G73" s="107"/>
      <c r="H73" s="107"/>
      <c r="I73" s="218"/>
      <c r="J73" s="185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38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</row>
    <row r="74" spans="1:43" ht="15.5" x14ac:dyDescent="0.35">
      <c r="A74" s="185"/>
      <c r="B74" s="107"/>
      <c r="C74" s="107"/>
      <c r="D74" s="107"/>
      <c r="E74" s="107"/>
      <c r="F74" s="107"/>
      <c r="G74" s="107"/>
      <c r="H74" s="107"/>
      <c r="I74" s="218"/>
      <c r="J74" s="185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38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</row>
    <row r="75" spans="1:43" ht="15.5" x14ac:dyDescent="0.35">
      <c r="A75" s="185"/>
      <c r="B75" s="107"/>
      <c r="C75" s="107"/>
      <c r="D75" s="107"/>
      <c r="E75" s="107"/>
      <c r="F75" s="107"/>
      <c r="G75" s="107"/>
      <c r="H75" s="107"/>
      <c r="I75" s="218"/>
      <c r="J75" s="185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38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</row>
    <row r="76" spans="1:43" ht="15.5" x14ac:dyDescent="0.35">
      <c r="A76" s="185"/>
      <c r="B76" s="107"/>
      <c r="C76" s="107"/>
      <c r="D76" s="107"/>
      <c r="E76" s="107"/>
      <c r="F76" s="107"/>
      <c r="G76" s="107"/>
      <c r="H76" s="107"/>
      <c r="I76" s="218"/>
      <c r="J76" s="185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38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</row>
    <row r="77" spans="1:43" ht="15.5" x14ac:dyDescent="0.35">
      <c r="A77" s="185"/>
      <c r="B77" s="107"/>
      <c r="C77" s="107"/>
      <c r="D77" s="107"/>
      <c r="E77" s="107"/>
      <c r="F77" s="107"/>
      <c r="G77" s="107"/>
      <c r="H77" s="107"/>
      <c r="I77" s="218"/>
      <c r="J77" s="185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38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</row>
    <row r="78" spans="1:43" ht="15.5" x14ac:dyDescent="0.35">
      <c r="A78" s="185"/>
      <c r="B78" s="107"/>
      <c r="C78" s="107"/>
      <c r="D78" s="107"/>
      <c r="E78" s="107"/>
      <c r="F78" s="107"/>
      <c r="G78" s="107"/>
      <c r="H78" s="107"/>
      <c r="I78" s="218"/>
      <c r="J78" s="185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38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</row>
    <row r="79" spans="1:43" ht="15.5" x14ac:dyDescent="0.35">
      <c r="A79" s="185"/>
      <c r="B79" s="107"/>
      <c r="C79" s="107"/>
      <c r="D79" s="107"/>
      <c r="E79" s="107"/>
      <c r="F79" s="107"/>
      <c r="G79" s="107"/>
      <c r="H79" s="107"/>
      <c r="I79" s="218"/>
      <c r="J79" s="185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38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</row>
    <row r="80" spans="1:43" ht="15.5" x14ac:dyDescent="0.35">
      <c r="A80" s="185"/>
      <c r="B80" s="107"/>
      <c r="C80" s="107"/>
      <c r="D80" s="107"/>
      <c r="E80" s="107"/>
      <c r="F80" s="107"/>
      <c r="G80" s="107"/>
      <c r="H80" s="107"/>
      <c r="I80" s="218"/>
      <c r="J80" s="185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38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</row>
    <row r="81" spans="1:43" ht="15.5" x14ac:dyDescent="0.35">
      <c r="A81" s="185"/>
      <c r="B81" s="107"/>
      <c r="C81" s="107"/>
      <c r="D81" s="107"/>
      <c r="E81" s="107"/>
      <c r="F81" s="107"/>
      <c r="G81" s="107"/>
      <c r="H81" s="107"/>
      <c r="I81" s="218"/>
      <c r="J81" s="185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38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</row>
    <row r="82" spans="1:43" ht="15.5" x14ac:dyDescent="0.35">
      <c r="A82" s="185"/>
      <c r="B82" s="107"/>
      <c r="C82" s="107"/>
      <c r="D82" s="107"/>
      <c r="E82" s="107"/>
      <c r="F82" s="107"/>
      <c r="G82" s="107"/>
      <c r="H82" s="107"/>
      <c r="I82" s="218"/>
      <c r="J82" s="185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38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</row>
    <row r="83" spans="1:43" ht="15.5" x14ac:dyDescent="0.35">
      <c r="A83" s="185"/>
      <c r="B83" s="107"/>
      <c r="C83" s="107"/>
      <c r="D83" s="107"/>
      <c r="E83" s="107"/>
      <c r="F83" s="107"/>
      <c r="G83" s="107"/>
      <c r="H83" s="107"/>
      <c r="I83" s="218"/>
      <c r="J83" s="185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38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</row>
    <row r="84" spans="1:43" ht="15.5" x14ac:dyDescent="0.35">
      <c r="A84" s="185"/>
      <c r="B84" s="107"/>
      <c r="C84" s="107"/>
      <c r="D84" s="107"/>
      <c r="E84" s="107"/>
      <c r="F84" s="107"/>
      <c r="G84" s="107"/>
      <c r="H84" s="107"/>
      <c r="I84" s="218"/>
      <c r="J84" s="185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38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</row>
    <row r="85" spans="1:43" ht="15.5" x14ac:dyDescent="0.35">
      <c r="A85" s="185"/>
      <c r="B85" s="107"/>
      <c r="C85" s="107"/>
      <c r="D85" s="107"/>
      <c r="E85" s="107"/>
      <c r="F85" s="107"/>
      <c r="G85" s="107"/>
      <c r="H85" s="107"/>
      <c r="I85" s="218"/>
      <c r="J85" s="185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38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5.5" x14ac:dyDescent="0.35">
      <c r="A86" s="185"/>
      <c r="B86" s="107"/>
      <c r="C86" s="107"/>
      <c r="D86" s="107"/>
      <c r="E86" s="107"/>
      <c r="F86" s="107"/>
      <c r="G86" s="107"/>
      <c r="H86" s="107"/>
      <c r="I86" s="218"/>
      <c r="J86" s="185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38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5.5" x14ac:dyDescent="0.35">
      <c r="A87" s="185"/>
      <c r="B87" s="107"/>
      <c r="C87" s="107"/>
      <c r="D87" s="107"/>
      <c r="E87" s="107"/>
      <c r="F87" s="107"/>
      <c r="G87" s="107"/>
      <c r="H87" s="107"/>
      <c r="I87" s="218"/>
      <c r="J87" s="185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38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5" x14ac:dyDescent="0.35">
      <c r="A88" s="185"/>
      <c r="B88" s="107"/>
      <c r="C88" s="107"/>
      <c r="D88" s="107"/>
      <c r="E88" s="107"/>
      <c r="F88" s="107"/>
      <c r="G88" s="107"/>
      <c r="H88" s="107"/>
      <c r="I88" s="218"/>
      <c r="J88" s="185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38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</row>
    <row r="89" spans="1:43" ht="15.5" x14ac:dyDescent="0.35">
      <c r="A89" s="185"/>
      <c r="B89" s="107"/>
      <c r="C89" s="107"/>
      <c r="D89" s="107"/>
      <c r="E89" s="107"/>
      <c r="F89" s="107"/>
      <c r="G89" s="107"/>
      <c r="H89" s="107"/>
      <c r="I89" s="218"/>
      <c r="J89" s="185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38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</row>
    <row r="90" spans="1:43" ht="15.5" x14ac:dyDescent="0.35">
      <c r="A90" s="185"/>
      <c r="B90" s="107"/>
      <c r="C90" s="107"/>
      <c r="D90" s="107"/>
      <c r="E90" s="107"/>
      <c r="F90" s="107"/>
      <c r="G90" s="107"/>
      <c r="H90" s="107"/>
      <c r="I90" s="218"/>
      <c r="J90" s="185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38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</row>
    <row r="91" spans="1:43" ht="15.5" x14ac:dyDescent="0.35">
      <c r="A91" s="185"/>
      <c r="B91" s="107"/>
      <c r="C91" s="107"/>
      <c r="D91" s="107"/>
      <c r="E91" s="107"/>
      <c r="F91" s="107"/>
      <c r="G91" s="107"/>
      <c r="H91" s="107"/>
      <c r="I91" s="218"/>
      <c r="J91" s="185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38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</row>
    <row r="92" spans="1:43" ht="15.5" x14ac:dyDescent="0.35">
      <c r="A92" s="185"/>
      <c r="B92" s="107"/>
      <c r="C92" s="107"/>
      <c r="D92" s="107"/>
      <c r="E92" s="107"/>
      <c r="F92" s="107"/>
      <c r="G92" s="107"/>
      <c r="H92" s="107"/>
      <c r="I92" s="218"/>
      <c r="J92" s="185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38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</row>
    <row r="93" spans="1:43" ht="15.5" x14ac:dyDescent="0.35">
      <c r="A93" s="185"/>
      <c r="B93" s="107"/>
      <c r="C93" s="107"/>
      <c r="D93" s="107"/>
      <c r="E93" s="107"/>
      <c r="F93" s="107"/>
      <c r="G93" s="107"/>
      <c r="H93" s="107"/>
      <c r="I93" s="218"/>
      <c r="J93" s="185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38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</row>
    <row r="94" spans="1:43" ht="15.5" x14ac:dyDescent="0.35">
      <c r="A94" s="185"/>
      <c r="B94" s="107"/>
      <c r="C94" s="107"/>
      <c r="D94" s="107"/>
      <c r="E94" s="107"/>
      <c r="F94" s="107"/>
      <c r="G94" s="107"/>
      <c r="H94" s="107"/>
      <c r="I94" s="218"/>
      <c r="J94" s="185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38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</row>
    <row r="95" spans="1:43" ht="15.5" x14ac:dyDescent="0.35">
      <c r="A95" s="185"/>
      <c r="B95" s="107"/>
      <c r="C95" s="107"/>
      <c r="D95" s="107"/>
      <c r="E95" s="107"/>
      <c r="F95" s="107"/>
      <c r="G95" s="107"/>
      <c r="H95" s="107"/>
      <c r="I95" s="218"/>
      <c r="J95" s="185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38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</row>
    <row r="96" spans="1:43" ht="15.5" x14ac:dyDescent="0.35">
      <c r="A96" s="185"/>
      <c r="B96" s="107"/>
      <c r="C96" s="107"/>
      <c r="D96" s="107"/>
      <c r="E96" s="107"/>
      <c r="F96" s="107"/>
      <c r="G96" s="107"/>
      <c r="H96" s="107"/>
      <c r="I96" s="218"/>
      <c r="J96" s="185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38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</row>
    <row r="97" spans="1:43" ht="15.5" x14ac:dyDescent="0.35">
      <c r="A97" s="185"/>
      <c r="B97" s="107"/>
      <c r="C97" s="107"/>
      <c r="D97" s="107"/>
      <c r="E97" s="107"/>
      <c r="F97" s="107"/>
      <c r="G97" s="107"/>
      <c r="H97" s="107"/>
      <c r="I97" s="218"/>
      <c r="J97" s="185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38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</row>
    <row r="98" spans="1:43" ht="15.5" x14ac:dyDescent="0.35">
      <c r="A98" s="185"/>
      <c r="B98" s="107"/>
      <c r="C98" s="107"/>
      <c r="D98" s="107"/>
      <c r="E98" s="107"/>
      <c r="F98" s="107"/>
      <c r="G98" s="107"/>
      <c r="H98" s="107"/>
      <c r="I98" s="218"/>
      <c r="J98" s="185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38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</row>
    <row r="99" spans="1:43" ht="15.5" x14ac:dyDescent="0.35">
      <c r="A99" s="185"/>
      <c r="B99" s="107"/>
      <c r="C99" s="107"/>
      <c r="D99" s="107"/>
      <c r="E99" s="107"/>
      <c r="F99" s="107"/>
      <c r="G99" s="107"/>
      <c r="H99" s="107"/>
      <c r="I99" s="218"/>
      <c r="J99" s="185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38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</row>
    <row r="100" spans="1:43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218"/>
      <c r="J100" s="185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38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</row>
    <row r="101" spans="1:43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218"/>
      <c r="J101" s="185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38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</row>
    <row r="102" spans="1:43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218"/>
      <c r="J102" s="185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38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</row>
    <row r="103" spans="1:43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218"/>
      <c r="J103" s="185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38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</row>
    <row r="104" spans="1:43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218"/>
      <c r="J104" s="185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38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</row>
    <row r="105" spans="1:43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218"/>
      <c r="J105" s="185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38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</row>
    <row r="106" spans="1:43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218"/>
      <c r="J106" s="185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38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</row>
    <row r="107" spans="1:43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218"/>
      <c r="J107" s="185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38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</row>
    <row r="108" spans="1:43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218"/>
      <c r="J108" s="185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38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</row>
    <row r="109" spans="1:43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218"/>
      <c r="J109" s="185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38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</row>
    <row r="110" spans="1:43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218"/>
      <c r="J110" s="185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38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</row>
    <row r="111" spans="1:43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218"/>
      <c r="J111" s="185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38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</row>
    <row r="112" spans="1:43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218"/>
      <c r="J112" s="185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38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</row>
    <row r="113" spans="1:43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218"/>
      <c r="J113" s="185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38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</row>
    <row r="114" spans="1:43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218"/>
      <c r="J114" s="185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38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</row>
    <row r="115" spans="1:43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218"/>
      <c r="J115" s="185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38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</row>
    <row r="116" spans="1:43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218"/>
      <c r="J116" s="185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38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</row>
    <row r="117" spans="1:43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218"/>
      <c r="J117" s="185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38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</row>
    <row r="118" spans="1:43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218"/>
      <c r="J118" s="185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38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</row>
    <row r="119" spans="1:43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218"/>
      <c r="J119" s="185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38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</row>
    <row r="120" spans="1:43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218"/>
      <c r="J120" s="185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38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</row>
    <row r="121" spans="1:43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218"/>
      <c r="J121" s="185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38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</row>
    <row r="122" spans="1:43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218"/>
      <c r="J122" s="185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38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</row>
    <row r="123" spans="1:43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218"/>
      <c r="J123" s="185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38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</row>
    <row r="124" spans="1:43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218"/>
      <c r="J124" s="185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38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</row>
    <row r="125" spans="1:43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218"/>
      <c r="J125" s="185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38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</row>
    <row r="126" spans="1:43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218"/>
      <c r="J126" s="185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38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</row>
    <row r="127" spans="1:43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218"/>
      <c r="J127" s="185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38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</row>
    <row r="128" spans="1:43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218"/>
      <c r="J128" s="185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38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</row>
    <row r="129" spans="1:43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218"/>
      <c r="J129" s="185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38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</row>
    <row r="130" spans="1:43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218"/>
      <c r="J130" s="185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38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</row>
    <row r="131" spans="1:43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218"/>
      <c r="J131" s="185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38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</row>
    <row r="132" spans="1:43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218"/>
      <c r="J132" s="185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38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</row>
    <row r="133" spans="1:43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218"/>
      <c r="J133" s="185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38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</row>
    <row r="134" spans="1:43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218"/>
      <c r="J134" s="185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38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</row>
    <row r="135" spans="1:43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218"/>
      <c r="J135" s="185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38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</row>
    <row r="136" spans="1:43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218"/>
      <c r="J136" s="185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38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</row>
    <row r="137" spans="1:43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218"/>
      <c r="J137" s="185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38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</row>
    <row r="138" spans="1:43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218"/>
      <c r="J138" s="185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38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</row>
    <row r="139" spans="1:43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218"/>
      <c r="J139" s="185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38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</row>
    <row r="140" spans="1:43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218"/>
      <c r="J140" s="185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38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</row>
    <row r="141" spans="1:43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218"/>
      <c r="J141" s="185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38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</row>
    <row r="142" spans="1:43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218"/>
      <c r="J142" s="185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38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</row>
    <row r="143" spans="1:43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218"/>
      <c r="J143" s="185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38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</row>
    <row r="144" spans="1:43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218"/>
      <c r="J144" s="185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38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</row>
    <row r="145" spans="1:43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218"/>
      <c r="J145" s="185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38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</row>
    <row r="146" spans="1:43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218"/>
      <c r="J146" s="185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38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</row>
    <row r="147" spans="1:43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218"/>
      <c r="J147" s="185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38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</row>
    <row r="148" spans="1:43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218"/>
      <c r="J148" s="185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38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</row>
    <row r="149" spans="1:43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218"/>
      <c r="J149" s="185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38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</row>
    <row r="150" spans="1:43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218"/>
      <c r="J150" s="185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38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</row>
    <row r="151" spans="1:43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218"/>
      <c r="J151" s="185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38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</row>
    <row r="152" spans="1:43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218"/>
      <c r="J152" s="185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38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</row>
    <row r="153" spans="1:43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218"/>
      <c r="J153" s="185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38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</row>
    <row r="154" spans="1:43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218"/>
      <c r="J154" s="185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38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</row>
    <row r="155" spans="1:43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218"/>
      <c r="J155" s="185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38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</row>
    <row r="156" spans="1:43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218"/>
      <c r="J156" s="185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38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</row>
    <row r="157" spans="1:43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218"/>
      <c r="J157" s="185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38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</row>
    <row r="158" spans="1:43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218"/>
      <c r="J158" s="185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38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</row>
    <row r="159" spans="1:43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218"/>
      <c r="J159" s="185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38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</row>
    <row r="160" spans="1:43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218"/>
      <c r="J160" s="185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38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</row>
    <row r="161" spans="1:43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218"/>
      <c r="J161" s="185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38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</row>
    <row r="162" spans="1:43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218"/>
      <c r="J162" s="185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38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</row>
    <row r="163" spans="1:43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218"/>
      <c r="J163" s="185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38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</row>
    <row r="164" spans="1:43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218"/>
      <c r="J164" s="185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38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</row>
    <row r="165" spans="1:43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218"/>
      <c r="J165" s="185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38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</row>
    <row r="166" spans="1:43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218"/>
      <c r="J166" s="185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38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</row>
    <row r="167" spans="1:43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218"/>
      <c r="J167" s="185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38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</row>
    <row r="168" spans="1:43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218"/>
      <c r="J168" s="185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38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</row>
    <row r="169" spans="1:43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218"/>
      <c r="J169" s="185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38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</row>
    <row r="170" spans="1:43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218"/>
      <c r="J170" s="185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38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</row>
    <row r="171" spans="1:43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218"/>
      <c r="J171" s="185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38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</row>
    <row r="172" spans="1:43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218"/>
      <c r="J172" s="185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38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</row>
    <row r="173" spans="1:43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218"/>
      <c r="J173" s="185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38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</row>
    <row r="174" spans="1:43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218"/>
      <c r="J174" s="185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38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</row>
    <row r="175" spans="1:43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218"/>
      <c r="J175" s="185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38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</row>
    <row r="176" spans="1:43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218"/>
      <c r="J176" s="185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38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</row>
    <row r="177" spans="1:43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218"/>
      <c r="J177" s="185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38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</row>
    <row r="178" spans="1:43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218"/>
      <c r="J178" s="185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38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</row>
    <row r="179" spans="1:43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218"/>
      <c r="J179" s="185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38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</row>
    <row r="180" spans="1:43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218"/>
      <c r="J180" s="185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38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</row>
    <row r="181" spans="1:43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218"/>
      <c r="J181" s="185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38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</row>
    <row r="182" spans="1:43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218"/>
      <c r="J182" s="185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38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</row>
    <row r="183" spans="1:43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218"/>
      <c r="J183" s="185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38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</row>
    <row r="184" spans="1:43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218"/>
      <c r="J184" s="185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38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</row>
    <row r="185" spans="1:43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218"/>
      <c r="J185" s="185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38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</row>
    <row r="186" spans="1:43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218"/>
      <c r="J186" s="185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38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</row>
    <row r="187" spans="1:43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218"/>
      <c r="J187" s="185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38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</row>
    <row r="188" spans="1:43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218"/>
      <c r="J188" s="185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38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</row>
    <row r="189" spans="1:43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218"/>
      <c r="J189" s="185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38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</row>
    <row r="190" spans="1:43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218"/>
      <c r="J190" s="185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38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</row>
    <row r="191" spans="1:43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218"/>
      <c r="J191" s="185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38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</row>
    <row r="192" spans="1:43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218"/>
      <c r="J192" s="185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38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</row>
    <row r="193" spans="1:43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218"/>
      <c r="J193" s="185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38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</row>
    <row r="194" spans="1:43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218"/>
      <c r="J194" s="185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38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</row>
    <row r="195" spans="1:43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218"/>
      <c r="J195" s="185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38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</row>
    <row r="196" spans="1:43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218"/>
      <c r="J196" s="185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38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</row>
    <row r="197" spans="1:43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218"/>
      <c r="J197" s="185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38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</row>
    <row r="198" spans="1:43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218"/>
      <c r="J198" s="185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38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</row>
    <row r="199" spans="1:43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218"/>
      <c r="J199" s="185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38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</row>
    <row r="200" spans="1:43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218"/>
      <c r="J200" s="185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38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</row>
    <row r="201" spans="1:43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218"/>
      <c r="J201" s="185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38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</row>
    <row r="202" spans="1:43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218"/>
      <c r="J202" s="185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38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</row>
    <row r="203" spans="1:43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218"/>
      <c r="J203" s="185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38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</row>
    <row r="204" spans="1:43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218"/>
      <c r="J204" s="185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38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</row>
    <row r="205" spans="1:43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218"/>
      <c r="J205" s="185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38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</row>
    <row r="206" spans="1:43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218"/>
      <c r="J206" s="185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38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</row>
    <row r="207" spans="1:43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218"/>
      <c r="J207" s="185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38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</row>
    <row r="208" spans="1:43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218"/>
      <c r="J208" s="185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38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</row>
    <row r="209" spans="1:43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218"/>
      <c r="J209" s="185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38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</row>
    <row r="210" spans="1:43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218"/>
      <c r="J210" s="185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38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</row>
    <row r="211" spans="1:43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218"/>
      <c r="J211" s="185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38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</row>
    <row r="212" spans="1:43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218"/>
      <c r="J212" s="185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38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</row>
    <row r="213" spans="1:43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218"/>
      <c r="J213" s="185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38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</row>
    <row r="214" spans="1:43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218"/>
      <c r="J214" s="185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38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</row>
    <row r="215" spans="1:43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218"/>
      <c r="J215" s="185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38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</row>
    <row r="216" spans="1:43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218"/>
      <c r="J216" s="185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38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</row>
    <row r="217" spans="1:43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218"/>
      <c r="J217" s="185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38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</row>
    <row r="218" spans="1:43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218"/>
      <c r="J218" s="185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38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</row>
    <row r="219" spans="1:43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218"/>
      <c r="J219" s="185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38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</row>
    <row r="220" spans="1:43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218"/>
      <c r="J220" s="185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38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</row>
    <row r="221" spans="1:43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218"/>
      <c r="J221" s="185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38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</row>
    <row r="222" spans="1:43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218"/>
      <c r="J222" s="185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38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</row>
    <row r="223" spans="1:43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218"/>
      <c r="J223" s="185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38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</row>
    <row r="224" spans="1:43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218"/>
      <c r="J224" s="185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38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</row>
    <row r="225" spans="1:43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218"/>
      <c r="J225" s="185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38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</row>
    <row r="226" spans="1:43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218"/>
      <c r="J226" s="185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38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</row>
    <row r="227" spans="1:43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218"/>
      <c r="J227" s="185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38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</row>
    <row r="228" spans="1:43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218"/>
      <c r="J228" s="185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38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</row>
    <row r="229" spans="1:43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218"/>
      <c r="J229" s="185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38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</row>
    <row r="230" spans="1:43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218"/>
      <c r="J230" s="185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38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</row>
    <row r="231" spans="1:43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218"/>
      <c r="J231" s="185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38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</row>
    <row r="232" spans="1:43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218"/>
      <c r="J232" s="185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38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</row>
    <row r="233" spans="1:43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218"/>
      <c r="J233" s="185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38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</row>
    <row r="234" spans="1:43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218"/>
      <c r="J234" s="185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38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</row>
    <row r="235" spans="1:43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218"/>
      <c r="J235" s="185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38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</row>
    <row r="236" spans="1:43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218"/>
      <c r="J236" s="185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38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</row>
    <row r="237" spans="1:43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218"/>
      <c r="J237" s="185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38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</row>
    <row r="238" spans="1:43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218"/>
      <c r="J238" s="185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38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</row>
    <row r="239" spans="1:43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218"/>
      <c r="J239" s="185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38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</row>
    <row r="240" spans="1:43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218"/>
      <c r="J240" s="185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38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</row>
    <row r="241" spans="1:43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218"/>
      <c r="J241" s="185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38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</row>
    <row r="242" spans="1:43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218"/>
      <c r="J242" s="185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38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</row>
    <row r="243" spans="1:43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218"/>
      <c r="J243" s="185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38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</row>
    <row r="244" spans="1:43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218"/>
      <c r="J244" s="185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38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</row>
    <row r="245" spans="1:43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218"/>
      <c r="J245" s="185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38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</row>
    <row r="246" spans="1:43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218"/>
      <c r="J246" s="185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38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</row>
    <row r="247" spans="1:43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218"/>
      <c r="J247" s="185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38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</row>
    <row r="248" spans="1:43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218"/>
      <c r="J248" s="185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38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</row>
    <row r="249" spans="1:43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218"/>
      <c r="J249" s="185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38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</row>
    <row r="250" spans="1:43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218"/>
      <c r="J250" s="185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38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</row>
    <row r="251" spans="1:43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218"/>
      <c r="J251" s="185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38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</row>
    <row r="252" spans="1:43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218"/>
      <c r="J252" s="185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38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</row>
    <row r="253" spans="1:43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218"/>
      <c r="J253" s="185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38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</row>
    <row r="254" spans="1:43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218"/>
      <c r="J254" s="185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38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</row>
    <row r="255" spans="1:43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218"/>
      <c r="J255" s="185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38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</row>
    <row r="256" spans="1:43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218"/>
      <c r="J256" s="185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38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</row>
    <row r="257" spans="1:43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218"/>
      <c r="J257" s="185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38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</row>
    <row r="258" spans="1:43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218"/>
      <c r="J258" s="185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38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</row>
    <row r="259" spans="1:43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218"/>
      <c r="J259" s="185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38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</row>
    <row r="260" spans="1:43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218"/>
      <c r="J260" s="185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38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</row>
    <row r="261" spans="1:43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218"/>
      <c r="J261" s="185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38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</row>
    <row r="262" spans="1:43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218"/>
      <c r="J262" s="185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38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</row>
    <row r="263" spans="1:43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218"/>
      <c r="J263" s="185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38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</row>
    <row r="264" spans="1:43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218"/>
      <c r="J264" s="185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38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</row>
    <row r="265" spans="1:43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218"/>
      <c r="J265" s="185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38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</row>
    <row r="266" spans="1:43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218"/>
      <c r="J266" s="185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38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</row>
    <row r="267" spans="1:43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218"/>
      <c r="J267" s="185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38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</row>
    <row r="268" spans="1:43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218"/>
      <c r="J268" s="185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38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</row>
    <row r="269" spans="1:43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218"/>
      <c r="J269" s="185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38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</row>
    <row r="270" spans="1:43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218"/>
      <c r="J270" s="185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38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</row>
    <row r="271" spans="1:43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218"/>
      <c r="J271" s="185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38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</row>
    <row r="272" spans="1:43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218"/>
      <c r="J272" s="185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38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</row>
    <row r="273" spans="1:43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218"/>
      <c r="J273" s="185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38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</row>
    <row r="274" spans="1:43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218"/>
      <c r="J274" s="185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38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</row>
    <row r="275" spans="1:43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218"/>
      <c r="J275" s="185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38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</row>
    <row r="276" spans="1:43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218"/>
      <c r="J276" s="185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38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</row>
    <row r="277" spans="1:43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218"/>
      <c r="J277" s="185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38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</row>
    <row r="278" spans="1:43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218"/>
      <c r="J278" s="185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38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</row>
    <row r="279" spans="1:43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218"/>
      <c r="J279" s="185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38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</row>
    <row r="280" spans="1:43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218"/>
      <c r="J280" s="185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38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</row>
    <row r="281" spans="1:43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218"/>
      <c r="J281" s="185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38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</row>
    <row r="282" spans="1:43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218"/>
      <c r="J282" s="185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38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</row>
    <row r="283" spans="1:43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218"/>
      <c r="J283" s="185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38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</row>
    <row r="284" spans="1:43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218"/>
      <c r="J284" s="185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38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</row>
    <row r="285" spans="1:43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218"/>
      <c r="J285" s="185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38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</row>
    <row r="286" spans="1:43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218"/>
      <c r="J286" s="185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38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</row>
    <row r="287" spans="1:43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218"/>
      <c r="J287" s="185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38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</row>
    <row r="288" spans="1:43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218"/>
      <c r="J288" s="185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38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</row>
    <row r="289" spans="1:43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218"/>
      <c r="J289" s="185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38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</row>
    <row r="290" spans="1:43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218"/>
      <c r="J290" s="185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38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</row>
    <row r="291" spans="1:43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218"/>
      <c r="J291" s="185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38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</row>
    <row r="292" spans="1:43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218"/>
      <c r="J292" s="185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38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</row>
    <row r="293" spans="1:43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218"/>
      <c r="J293" s="185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38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</row>
    <row r="294" spans="1:43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218"/>
      <c r="J294" s="185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38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</row>
    <row r="295" spans="1:43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218"/>
      <c r="J295" s="185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38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</row>
    <row r="296" spans="1:43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218"/>
      <c r="J296" s="185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38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</row>
    <row r="297" spans="1:43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218"/>
      <c r="J297" s="185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38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</row>
    <row r="298" spans="1:43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218"/>
      <c r="J298" s="185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38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</row>
    <row r="299" spans="1:43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218"/>
      <c r="J299" s="185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38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</row>
    <row r="300" spans="1:43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218"/>
      <c r="J300" s="185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38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</row>
    <row r="301" spans="1:43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218"/>
      <c r="J301" s="185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38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</row>
    <row r="302" spans="1:43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218"/>
      <c r="J302" s="185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38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</row>
    <row r="303" spans="1:43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218"/>
      <c r="J303" s="185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38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</row>
    <row r="304" spans="1:43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218"/>
      <c r="J304" s="185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38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</row>
    <row r="305" spans="1:43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218"/>
      <c r="J305" s="185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38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</row>
    <row r="306" spans="1:43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218"/>
      <c r="J306" s="185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38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</row>
    <row r="307" spans="1:43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218"/>
      <c r="J307" s="185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38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</row>
    <row r="308" spans="1:43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218"/>
      <c r="J308" s="185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38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</row>
    <row r="309" spans="1:43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218"/>
      <c r="J309" s="185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38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</row>
    <row r="310" spans="1:43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218"/>
      <c r="J310" s="185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38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</row>
    <row r="311" spans="1:43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218"/>
      <c r="J311" s="185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38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</row>
    <row r="312" spans="1:43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218"/>
      <c r="J312" s="185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38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</row>
    <row r="313" spans="1:43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218"/>
      <c r="J313" s="185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38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</row>
    <row r="314" spans="1:43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218"/>
      <c r="J314" s="185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38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</row>
    <row r="315" spans="1:43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218"/>
      <c r="J315" s="185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38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</row>
    <row r="316" spans="1:43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218"/>
      <c r="J316" s="185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38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</row>
    <row r="317" spans="1:43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218"/>
      <c r="J317" s="185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38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</row>
    <row r="318" spans="1:43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218"/>
      <c r="J318" s="185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38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</row>
    <row r="319" spans="1:43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218"/>
      <c r="J319" s="185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38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</row>
    <row r="320" spans="1:43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218"/>
      <c r="J320" s="185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38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</row>
    <row r="321" spans="1:43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218"/>
      <c r="J321" s="185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38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</row>
    <row r="322" spans="1:43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218"/>
      <c r="J322" s="185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38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</row>
    <row r="323" spans="1:43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218"/>
      <c r="J323" s="185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38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</row>
    <row r="324" spans="1:43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218"/>
      <c r="J324" s="185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38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</row>
    <row r="325" spans="1:43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218"/>
      <c r="J325" s="185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38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</row>
    <row r="326" spans="1:43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218"/>
      <c r="J326" s="185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38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</row>
    <row r="327" spans="1:43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218"/>
      <c r="J327" s="185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38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</row>
    <row r="328" spans="1:43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218"/>
      <c r="J328" s="185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38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</row>
    <row r="329" spans="1:43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218"/>
      <c r="J329" s="185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38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</row>
    <row r="330" spans="1:43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218"/>
      <c r="J330" s="185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38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</row>
    <row r="331" spans="1:43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218"/>
      <c r="J331" s="185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38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</row>
    <row r="332" spans="1:43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218"/>
      <c r="J332" s="185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38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</row>
    <row r="333" spans="1:43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218"/>
      <c r="J333" s="185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38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</row>
    <row r="334" spans="1:43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218"/>
      <c r="J334" s="185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38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</row>
    <row r="335" spans="1:43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218"/>
      <c r="J335" s="185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38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</row>
    <row r="336" spans="1:43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218"/>
      <c r="J336" s="185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38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</row>
    <row r="337" spans="1:43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218"/>
      <c r="J337" s="185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38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</row>
    <row r="338" spans="1:43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218"/>
      <c r="J338" s="185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38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</row>
    <row r="339" spans="1:43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218"/>
      <c r="J339" s="185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38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</row>
    <row r="340" spans="1:43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218"/>
      <c r="J340" s="185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38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</row>
    <row r="341" spans="1:43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218"/>
      <c r="J341" s="185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38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</row>
    <row r="342" spans="1:43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218"/>
      <c r="J342" s="185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38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</row>
    <row r="343" spans="1:43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218"/>
      <c r="J343" s="185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38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</row>
    <row r="344" spans="1:43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218"/>
      <c r="J344" s="185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38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</row>
    <row r="345" spans="1:43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218"/>
      <c r="J345" s="185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38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</row>
    <row r="346" spans="1:43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218"/>
      <c r="J346" s="185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38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</row>
    <row r="347" spans="1:43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218"/>
      <c r="J347" s="185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38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</row>
    <row r="348" spans="1:43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218"/>
      <c r="J348" s="185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38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</row>
    <row r="349" spans="1:43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218"/>
      <c r="J349" s="185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38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</row>
    <row r="350" spans="1:43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218"/>
      <c r="J350" s="185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38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</row>
    <row r="351" spans="1:43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218"/>
      <c r="J351" s="185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38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</row>
    <row r="352" spans="1:43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218"/>
      <c r="J352" s="185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38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</row>
    <row r="353" spans="1:43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218"/>
      <c r="J353" s="185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38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</row>
    <row r="354" spans="1:43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218"/>
      <c r="J354" s="185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38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</row>
    <row r="355" spans="1:43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218"/>
      <c r="J355" s="185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38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</row>
    <row r="356" spans="1:43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218"/>
      <c r="J356" s="185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38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</row>
    <row r="357" spans="1:43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218"/>
      <c r="J357" s="185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38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</row>
    <row r="358" spans="1:43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218"/>
      <c r="J358" s="185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38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</row>
    <row r="359" spans="1:43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218"/>
      <c r="J359" s="185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38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</row>
    <row r="360" spans="1:43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218"/>
      <c r="J360" s="185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38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</row>
    <row r="361" spans="1:43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218"/>
      <c r="J361" s="185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38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</row>
    <row r="362" spans="1:43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218"/>
      <c r="J362" s="185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38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</row>
    <row r="363" spans="1:43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218"/>
      <c r="J363" s="185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38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</row>
    <row r="364" spans="1:43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218"/>
      <c r="J364" s="185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38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</row>
    <row r="365" spans="1:43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218"/>
      <c r="J365" s="185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38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</row>
    <row r="366" spans="1:43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218"/>
      <c r="J366" s="185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38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</row>
    <row r="367" spans="1:43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218"/>
      <c r="J367" s="185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38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</row>
    <row r="368" spans="1:43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218"/>
      <c r="J368" s="185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38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</row>
    <row r="369" spans="1:43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218"/>
      <c r="J369" s="185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38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</row>
    <row r="370" spans="1:43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218"/>
      <c r="J370" s="185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38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</row>
    <row r="371" spans="1:43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218"/>
      <c r="J371" s="185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38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</row>
    <row r="372" spans="1:43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218"/>
      <c r="J372" s="185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38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</row>
    <row r="373" spans="1:43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218"/>
      <c r="J373" s="185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38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</row>
    <row r="374" spans="1:43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218"/>
      <c r="J374" s="185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38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</row>
    <row r="375" spans="1:43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218"/>
      <c r="J375" s="185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38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</row>
    <row r="376" spans="1:43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218"/>
      <c r="J376" s="185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38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</row>
    <row r="377" spans="1:43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218"/>
      <c r="J377" s="185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38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</row>
    <row r="378" spans="1:43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218"/>
      <c r="J378" s="185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38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</row>
    <row r="379" spans="1:43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218"/>
      <c r="J379" s="185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38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</row>
    <row r="380" spans="1:43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218"/>
      <c r="J380" s="185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38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</row>
    <row r="381" spans="1:43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218"/>
      <c r="J381" s="185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38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</row>
    <row r="382" spans="1:43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218"/>
      <c r="J382" s="185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38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</row>
    <row r="383" spans="1:43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218"/>
      <c r="J383" s="185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38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</row>
    <row r="384" spans="1:43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218"/>
      <c r="J384" s="185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38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</row>
    <row r="385" spans="1:43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218"/>
      <c r="J385" s="185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38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</row>
    <row r="386" spans="1:43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218"/>
      <c r="J386" s="185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38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</row>
    <row r="387" spans="1:43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218"/>
      <c r="J387" s="185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38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</row>
    <row r="388" spans="1:43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218"/>
      <c r="J388" s="185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38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</row>
    <row r="389" spans="1:43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218"/>
      <c r="J389" s="185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38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</row>
    <row r="390" spans="1:43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218"/>
      <c r="J390" s="185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38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</row>
    <row r="391" spans="1:43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218"/>
      <c r="J391" s="185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38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</row>
    <row r="392" spans="1:43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218"/>
      <c r="J392" s="185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38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</row>
    <row r="393" spans="1:43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218"/>
      <c r="J393" s="185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38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</row>
    <row r="394" spans="1:43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218"/>
      <c r="J394" s="185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38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</row>
    <row r="395" spans="1:43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218"/>
      <c r="J395" s="185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38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</row>
    <row r="396" spans="1:43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218"/>
      <c r="J396" s="185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38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</row>
    <row r="397" spans="1:43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218"/>
      <c r="J397" s="185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38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</row>
    <row r="398" spans="1:43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218"/>
      <c r="J398" s="185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38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</row>
    <row r="399" spans="1:43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218"/>
      <c r="J399" s="185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38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</row>
    <row r="400" spans="1:43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218"/>
      <c r="J400" s="185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38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</row>
    <row r="401" spans="1:43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218"/>
      <c r="J401" s="185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38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</row>
    <row r="402" spans="1:43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218"/>
      <c r="J402" s="185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38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</row>
    <row r="403" spans="1:43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218"/>
      <c r="J403" s="185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38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</row>
    <row r="404" spans="1:43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218"/>
      <c r="J404" s="185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38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</row>
    <row r="405" spans="1:43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218"/>
      <c r="J405" s="185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38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</row>
    <row r="406" spans="1:43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218"/>
      <c r="J406" s="185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38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</row>
    <row r="407" spans="1:43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218"/>
      <c r="J407" s="185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38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</row>
    <row r="408" spans="1:43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218"/>
      <c r="J408" s="185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38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</row>
    <row r="409" spans="1:43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218"/>
      <c r="J409" s="185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38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</row>
    <row r="410" spans="1:43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218"/>
      <c r="J410" s="185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38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</row>
    <row r="411" spans="1:43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218"/>
      <c r="J411" s="185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38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</row>
    <row r="412" spans="1:43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218"/>
      <c r="J412" s="185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38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</row>
    <row r="413" spans="1:43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218"/>
      <c r="J413" s="185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38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</row>
    <row r="414" spans="1:43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218"/>
      <c r="J414" s="185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38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</row>
    <row r="415" spans="1:43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218"/>
      <c r="J415" s="185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38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</row>
    <row r="416" spans="1:43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218"/>
      <c r="J416" s="185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38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</row>
    <row r="417" spans="1:43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218"/>
      <c r="J417" s="185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38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</row>
    <row r="418" spans="1:43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218"/>
      <c r="J418" s="185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38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</row>
    <row r="419" spans="1:43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218"/>
      <c r="J419" s="185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38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</row>
    <row r="420" spans="1:43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218"/>
      <c r="J420" s="185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38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</row>
    <row r="421" spans="1:43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218"/>
      <c r="J421" s="185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38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</row>
    <row r="422" spans="1:43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218"/>
      <c r="J422" s="185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38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</row>
    <row r="423" spans="1:43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218"/>
      <c r="J423" s="185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38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</row>
    <row r="424" spans="1:43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218"/>
      <c r="J424" s="185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38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</row>
    <row r="425" spans="1:43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218"/>
      <c r="J425" s="185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38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</row>
    <row r="426" spans="1:43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218"/>
      <c r="J426" s="185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38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</row>
    <row r="427" spans="1:43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218"/>
      <c r="J427" s="185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38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</row>
    <row r="428" spans="1:43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218"/>
      <c r="J428" s="185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38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</row>
    <row r="429" spans="1:43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218"/>
      <c r="J429" s="185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38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</row>
    <row r="430" spans="1:43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218"/>
      <c r="J430" s="185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38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</row>
    <row r="431" spans="1:43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218"/>
      <c r="J431" s="185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38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</row>
    <row r="432" spans="1:43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218"/>
      <c r="J432" s="185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38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</row>
    <row r="433" spans="1:43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218"/>
      <c r="J433" s="185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38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</row>
    <row r="434" spans="1:43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218"/>
      <c r="J434" s="185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38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</row>
    <row r="435" spans="1:43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218"/>
      <c r="J435" s="185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38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</row>
    <row r="436" spans="1:43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218"/>
      <c r="J436" s="185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38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</row>
    <row r="437" spans="1:43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218"/>
      <c r="J437" s="185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38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</row>
    <row r="438" spans="1:43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218"/>
      <c r="J438" s="185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38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</row>
    <row r="439" spans="1:43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218"/>
      <c r="J439" s="185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38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</row>
    <row r="440" spans="1:43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218"/>
      <c r="J440" s="185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38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</row>
    <row r="441" spans="1:43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218"/>
      <c r="J441" s="185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38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</row>
    <row r="442" spans="1:43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218"/>
      <c r="J442" s="185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38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</row>
    <row r="443" spans="1:43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218"/>
      <c r="J443" s="185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38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</row>
    <row r="444" spans="1:43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218"/>
      <c r="J444" s="185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38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</row>
    <row r="445" spans="1:43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218"/>
      <c r="J445" s="185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38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</row>
    <row r="446" spans="1:43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218"/>
      <c r="J446" s="185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38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</row>
    <row r="447" spans="1:43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218"/>
      <c r="J447" s="185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38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</row>
    <row r="448" spans="1:43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218"/>
      <c r="J448" s="185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38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</row>
    <row r="449" spans="1:43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218"/>
      <c r="J449" s="185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38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</row>
    <row r="450" spans="1:43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218"/>
      <c r="J450" s="185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38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</row>
    <row r="451" spans="1:43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218"/>
      <c r="J451" s="185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38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</row>
    <row r="452" spans="1:43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218"/>
      <c r="J452" s="185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38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</row>
    <row r="453" spans="1:43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218"/>
      <c r="J453" s="185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38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</row>
    <row r="454" spans="1:43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218"/>
      <c r="J454" s="185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38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</row>
    <row r="455" spans="1:43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218"/>
      <c r="J455" s="185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38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</row>
    <row r="456" spans="1:43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218"/>
      <c r="J456" s="185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38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</row>
    <row r="457" spans="1:43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218"/>
      <c r="J457" s="185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38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</row>
    <row r="458" spans="1:43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218"/>
      <c r="J458" s="185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38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</row>
    <row r="459" spans="1:43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218"/>
      <c r="J459" s="185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38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</row>
    <row r="460" spans="1:43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218"/>
      <c r="J460" s="185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38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</row>
    <row r="461" spans="1:43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218"/>
      <c r="J461" s="185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38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</row>
    <row r="462" spans="1:43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218"/>
      <c r="J462" s="185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38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</row>
    <row r="463" spans="1:43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218"/>
      <c r="J463" s="185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38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</row>
    <row r="464" spans="1:43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218"/>
      <c r="J464" s="185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38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</row>
    <row r="465" spans="1:43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218"/>
      <c r="J465" s="185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38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</row>
    <row r="466" spans="1:43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218"/>
      <c r="J466" s="185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38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</row>
    <row r="467" spans="1:43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218"/>
      <c r="J467" s="185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38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</row>
    <row r="468" spans="1:43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218"/>
      <c r="J468" s="185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38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</row>
    <row r="469" spans="1:43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218"/>
      <c r="J469" s="185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38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</row>
    <row r="470" spans="1:43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218"/>
      <c r="J470" s="185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38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</row>
    <row r="471" spans="1:43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218"/>
      <c r="J471" s="185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38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</row>
    <row r="472" spans="1:43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218"/>
      <c r="J472" s="185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38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</row>
    <row r="473" spans="1:43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218"/>
      <c r="J473" s="185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38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</row>
    <row r="474" spans="1:43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218"/>
      <c r="J474" s="185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38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</row>
    <row r="475" spans="1:43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218"/>
      <c r="J475" s="185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38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</row>
    <row r="476" spans="1:43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218"/>
      <c r="J476" s="185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38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</row>
    <row r="477" spans="1:43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218"/>
      <c r="J477" s="185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38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</row>
    <row r="478" spans="1:43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218"/>
      <c r="J478" s="185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38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</row>
    <row r="479" spans="1:43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218"/>
      <c r="J479" s="185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38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</row>
    <row r="480" spans="1:43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218"/>
      <c r="J480" s="185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38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</row>
    <row r="481" spans="1:43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218"/>
      <c r="J481" s="185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38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</row>
    <row r="482" spans="1:43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218"/>
      <c r="J482" s="185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38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</row>
    <row r="483" spans="1:43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218"/>
      <c r="J483" s="185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38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</row>
    <row r="484" spans="1:43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218"/>
      <c r="J484" s="185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38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</row>
    <row r="485" spans="1:43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218"/>
      <c r="J485" s="185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38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</row>
    <row r="486" spans="1:43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218"/>
      <c r="J486" s="185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38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</row>
    <row r="487" spans="1:43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218"/>
      <c r="J487" s="185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38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</row>
    <row r="488" spans="1:43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218"/>
      <c r="J488" s="185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38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</row>
    <row r="489" spans="1:43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218"/>
      <c r="J489" s="185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38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</row>
    <row r="490" spans="1:43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218"/>
      <c r="J490" s="185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38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</row>
    <row r="491" spans="1:43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218"/>
      <c r="J491" s="185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38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</row>
    <row r="492" spans="1:43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218"/>
      <c r="J492" s="185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38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</row>
    <row r="493" spans="1:43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218"/>
      <c r="J493" s="185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38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</row>
    <row r="494" spans="1:43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218"/>
      <c r="J494" s="185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38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</row>
    <row r="495" spans="1:43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218"/>
      <c r="J495" s="185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38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</row>
    <row r="496" spans="1:43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218"/>
      <c r="J496" s="185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38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</row>
    <row r="497" spans="1:43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218"/>
      <c r="J497" s="185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38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</row>
    <row r="498" spans="1:43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218"/>
      <c r="J498" s="185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38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</row>
    <row r="499" spans="1:43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218"/>
      <c r="J499" s="185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38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</row>
    <row r="500" spans="1:43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218"/>
      <c r="J500" s="185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38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</row>
    <row r="501" spans="1:43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218"/>
      <c r="J501" s="185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38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</row>
    <row r="502" spans="1:43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218"/>
      <c r="J502" s="185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38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</row>
    <row r="503" spans="1:43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218"/>
      <c r="J503" s="185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38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</row>
    <row r="504" spans="1:43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218"/>
      <c r="J504" s="185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38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</row>
    <row r="505" spans="1:43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218"/>
      <c r="J505" s="185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38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</row>
    <row r="506" spans="1:43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218"/>
      <c r="J506" s="185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38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</row>
    <row r="507" spans="1:43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218"/>
      <c r="J507" s="185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38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</row>
    <row r="508" spans="1:43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218"/>
      <c r="J508" s="185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38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</row>
    <row r="509" spans="1:43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218"/>
      <c r="J509" s="185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38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</row>
    <row r="510" spans="1:43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218"/>
      <c r="J510" s="185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38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</row>
    <row r="511" spans="1:43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218"/>
      <c r="J511" s="185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38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</row>
    <row r="512" spans="1:43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218"/>
      <c r="J512" s="185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38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</row>
    <row r="513" spans="1:43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218"/>
      <c r="J513" s="185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38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</row>
    <row r="514" spans="1:43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218"/>
      <c r="J514" s="185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38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</row>
    <row r="515" spans="1:43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218"/>
      <c r="J515" s="185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38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</row>
    <row r="516" spans="1:43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218"/>
      <c r="J516" s="185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38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</row>
    <row r="517" spans="1:43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218"/>
      <c r="J517" s="185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38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</row>
    <row r="518" spans="1:43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218"/>
      <c r="J518" s="185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38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</row>
    <row r="519" spans="1:43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218"/>
      <c r="J519" s="185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38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</row>
    <row r="520" spans="1:43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218"/>
      <c r="J520" s="185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38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</row>
    <row r="521" spans="1:43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218"/>
      <c r="J521" s="185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38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</row>
    <row r="522" spans="1:43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218"/>
      <c r="J522" s="185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38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</row>
    <row r="523" spans="1:43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218"/>
      <c r="J523" s="185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38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</row>
    <row r="524" spans="1:43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218"/>
      <c r="J524" s="185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38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</row>
    <row r="525" spans="1:43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218"/>
      <c r="J525" s="185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38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</row>
    <row r="526" spans="1:43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218"/>
      <c r="J526" s="185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38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</row>
    <row r="527" spans="1:43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218"/>
      <c r="J527" s="185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38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</row>
    <row r="528" spans="1:43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218"/>
      <c r="J528" s="185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38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</row>
    <row r="529" spans="1:43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218"/>
      <c r="J529" s="185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38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</row>
    <row r="530" spans="1:43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218"/>
      <c r="J530" s="185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38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</row>
    <row r="531" spans="1:43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218"/>
      <c r="J531" s="185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38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</row>
    <row r="532" spans="1:43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218"/>
      <c r="J532" s="185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38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</row>
    <row r="533" spans="1:43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218"/>
      <c r="J533" s="185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38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</row>
    <row r="534" spans="1:43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218"/>
      <c r="J534" s="185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38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</row>
    <row r="535" spans="1:43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218"/>
      <c r="J535" s="185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38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</row>
    <row r="536" spans="1:43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218"/>
      <c r="J536" s="185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38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</row>
    <row r="537" spans="1:43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218"/>
      <c r="J537" s="185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38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</row>
    <row r="538" spans="1:43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218"/>
      <c r="J538" s="185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38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</row>
    <row r="539" spans="1:43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218"/>
      <c r="J539" s="185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38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</row>
    <row r="540" spans="1:43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218"/>
      <c r="J540" s="185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38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</row>
    <row r="541" spans="1:43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218"/>
      <c r="J541" s="185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38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</row>
    <row r="542" spans="1:43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218"/>
      <c r="J542" s="185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38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</row>
    <row r="543" spans="1:43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218"/>
      <c r="J543" s="185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38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</row>
    <row r="544" spans="1:43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218"/>
      <c r="J544" s="185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38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</row>
    <row r="545" spans="1:43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218"/>
      <c r="J545" s="185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38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</row>
    <row r="546" spans="1:43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218"/>
      <c r="J546" s="185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38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</row>
    <row r="547" spans="1:43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218"/>
      <c r="J547" s="185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38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</row>
    <row r="548" spans="1:43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218"/>
      <c r="J548" s="185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38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</row>
    <row r="549" spans="1:43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218"/>
      <c r="J549" s="185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38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</row>
    <row r="550" spans="1:43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218"/>
      <c r="J550" s="185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38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</row>
    <row r="551" spans="1:43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218"/>
      <c r="J551" s="185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38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</row>
    <row r="552" spans="1:43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218"/>
      <c r="J552" s="185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38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</row>
    <row r="553" spans="1:43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218"/>
      <c r="J553" s="185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38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</row>
    <row r="554" spans="1:43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218"/>
      <c r="J554" s="185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38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</row>
    <row r="555" spans="1:43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218"/>
      <c r="J555" s="185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38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</row>
    <row r="556" spans="1:43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218"/>
      <c r="J556" s="185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38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</row>
    <row r="557" spans="1:43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218"/>
      <c r="J557" s="185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38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</row>
    <row r="558" spans="1:43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218"/>
      <c r="J558" s="185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38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</row>
    <row r="559" spans="1:43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218"/>
      <c r="J559" s="185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38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</row>
    <row r="560" spans="1:43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218"/>
      <c r="J560" s="185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38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</row>
    <row r="561" spans="1:43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218"/>
      <c r="J561" s="185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38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</row>
    <row r="562" spans="1:43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218"/>
      <c r="J562" s="185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38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</row>
    <row r="563" spans="1:43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218"/>
      <c r="J563" s="185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38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</row>
    <row r="564" spans="1:43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218"/>
      <c r="J564" s="185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38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</row>
    <row r="565" spans="1:43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218"/>
      <c r="J565" s="185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38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</row>
    <row r="566" spans="1:43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218"/>
      <c r="J566" s="185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38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</row>
    <row r="567" spans="1:43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218"/>
      <c r="J567" s="185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38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</row>
    <row r="568" spans="1:43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218"/>
      <c r="J568" s="185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38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</row>
    <row r="569" spans="1:43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218"/>
      <c r="J569" s="185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38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</row>
    <row r="570" spans="1:43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218"/>
      <c r="J570" s="185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38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</row>
    <row r="571" spans="1:43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218"/>
      <c r="J571" s="185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38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</row>
    <row r="572" spans="1:43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218"/>
      <c r="J572" s="185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38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</row>
    <row r="573" spans="1:43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218"/>
      <c r="J573" s="185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38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</row>
    <row r="574" spans="1:43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218"/>
      <c r="J574" s="185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38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</row>
    <row r="575" spans="1:43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218"/>
      <c r="J575" s="185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38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</row>
    <row r="576" spans="1:43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218"/>
      <c r="J576" s="185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38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</row>
    <row r="577" spans="1:43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218"/>
      <c r="J577" s="185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38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</row>
    <row r="578" spans="1:43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218"/>
      <c r="J578" s="185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38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</row>
    <row r="579" spans="1:43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218"/>
      <c r="J579" s="185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38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</row>
    <row r="580" spans="1:43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218"/>
      <c r="J580" s="185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38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</row>
    <row r="581" spans="1:43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218"/>
      <c r="J581" s="185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38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</row>
    <row r="582" spans="1:43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218"/>
      <c r="J582" s="185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38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</row>
    <row r="583" spans="1:43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218"/>
      <c r="J583" s="185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38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</row>
    <row r="584" spans="1:43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218"/>
      <c r="J584" s="185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38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</row>
    <row r="585" spans="1:43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218"/>
      <c r="J585" s="185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38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</row>
    <row r="586" spans="1:43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218"/>
      <c r="J586" s="185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38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</row>
    <row r="587" spans="1:43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218"/>
      <c r="J587" s="185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38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</row>
    <row r="588" spans="1:43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218"/>
      <c r="J588" s="185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38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</row>
    <row r="589" spans="1:43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218"/>
      <c r="J589" s="185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38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</row>
    <row r="590" spans="1:43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218"/>
      <c r="J590" s="185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38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</row>
    <row r="591" spans="1:43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218"/>
      <c r="J591" s="185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38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</row>
    <row r="592" spans="1:43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218"/>
      <c r="J592" s="185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38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</row>
    <row r="593" spans="1:43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218"/>
      <c r="J593" s="185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38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</row>
    <row r="594" spans="1:43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218"/>
      <c r="J594" s="185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38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</row>
    <row r="595" spans="1:43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218"/>
      <c r="J595" s="185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38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</row>
    <row r="596" spans="1:43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218"/>
      <c r="J596" s="185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38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</row>
    <row r="597" spans="1:43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218"/>
      <c r="J597" s="185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38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</row>
    <row r="598" spans="1:43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218"/>
      <c r="J598" s="185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38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</row>
    <row r="599" spans="1:43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218"/>
      <c r="J599" s="185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38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</row>
    <row r="600" spans="1:43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218"/>
      <c r="J600" s="185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38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</row>
    <row r="601" spans="1:43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218"/>
      <c r="J601" s="185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38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</row>
    <row r="602" spans="1:43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218"/>
      <c r="J602" s="185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38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</row>
    <row r="603" spans="1:43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218"/>
      <c r="J603" s="185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38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</row>
    <row r="604" spans="1:43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218"/>
      <c r="J604" s="185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38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</row>
    <row r="605" spans="1:43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218"/>
      <c r="J605" s="185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38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</row>
    <row r="606" spans="1:43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218"/>
      <c r="J606" s="185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38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</row>
    <row r="607" spans="1:43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218"/>
      <c r="J607" s="185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38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</row>
    <row r="608" spans="1:43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218"/>
      <c r="J608" s="185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38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</row>
    <row r="609" spans="1:43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218"/>
      <c r="J609" s="185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38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</row>
    <row r="610" spans="1:43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218"/>
      <c r="J610" s="185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38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</row>
    <row r="611" spans="1:43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218"/>
      <c r="J611" s="185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38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</row>
    <row r="612" spans="1:43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218"/>
      <c r="J612" s="185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38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</row>
    <row r="613" spans="1:43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218"/>
      <c r="J613" s="185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38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</row>
    <row r="614" spans="1:43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218"/>
      <c r="J614" s="185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38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</row>
    <row r="615" spans="1:43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218"/>
      <c r="J615" s="185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38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</row>
    <row r="616" spans="1:43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218"/>
      <c r="J616" s="185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38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</row>
    <row r="617" spans="1:43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218"/>
      <c r="J617" s="185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38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</row>
    <row r="618" spans="1:43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218"/>
      <c r="J618" s="185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38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</row>
    <row r="619" spans="1:43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218"/>
      <c r="J619" s="185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38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</row>
    <row r="620" spans="1:43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218"/>
      <c r="J620" s="185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38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</row>
    <row r="621" spans="1:43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218"/>
      <c r="J621" s="185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38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</row>
    <row r="622" spans="1:43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218"/>
      <c r="J622" s="185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38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</row>
    <row r="623" spans="1:43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218"/>
      <c r="J623" s="185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38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</row>
    <row r="624" spans="1:43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218"/>
      <c r="J624" s="185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38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</row>
    <row r="625" spans="1:43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218"/>
      <c r="J625" s="185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38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</row>
    <row r="626" spans="1:43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218"/>
      <c r="J626" s="185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38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</row>
    <row r="627" spans="1:43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218"/>
      <c r="J627" s="185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38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</row>
    <row r="628" spans="1:43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218"/>
      <c r="J628" s="185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38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</row>
    <row r="629" spans="1:43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218"/>
      <c r="J629" s="185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38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</row>
    <row r="630" spans="1:43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218"/>
      <c r="J630" s="185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38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</row>
    <row r="631" spans="1:43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218"/>
      <c r="J631" s="185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38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</row>
    <row r="632" spans="1:43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218"/>
      <c r="J632" s="185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38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</row>
    <row r="633" spans="1:43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218"/>
      <c r="J633" s="185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38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</row>
    <row r="634" spans="1:43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218"/>
      <c r="J634" s="185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38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</row>
    <row r="635" spans="1:43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218"/>
      <c r="J635" s="185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38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</row>
    <row r="636" spans="1:43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218"/>
      <c r="J636" s="185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38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</row>
    <row r="637" spans="1:43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218"/>
      <c r="J637" s="185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38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</row>
    <row r="638" spans="1:43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218"/>
      <c r="J638" s="185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38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</row>
    <row r="639" spans="1:43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218"/>
      <c r="J639" s="185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38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</row>
    <row r="640" spans="1:43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218"/>
      <c r="J640" s="185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38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</row>
    <row r="641" spans="1:43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218"/>
      <c r="J641" s="185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38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</row>
    <row r="642" spans="1:43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218"/>
      <c r="J642" s="185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38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</row>
    <row r="643" spans="1:43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218"/>
      <c r="J643" s="185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38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</row>
    <row r="644" spans="1:43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218"/>
      <c r="J644" s="185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38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</row>
    <row r="645" spans="1:43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218"/>
      <c r="J645" s="185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38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</row>
    <row r="646" spans="1:43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218"/>
      <c r="J646" s="185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38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</row>
    <row r="647" spans="1:43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218"/>
      <c r="J647" s="185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38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</row>
    <row r="648" spans="1:43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218"/>
      <c r="J648" s="185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38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</row>
    <row r="649" spans="1:43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218"/>
      <c r="J649" s="185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38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</row>
    <row r="650" spans="1:43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218"/>
      <c r="J650" s="185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38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</row>
    <row r="651" spans="1:43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218"/>
      <c r="J651" s="185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38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</row>
    <row r="652" spans="1:43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218"/>
      <c r="J652" s="185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38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</row>
    <row r="653" spans="1:43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218"/>
      <c r="J653" s="185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38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</row>
    <row r="654" spans="1:43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218"/>
      <c r="J654" s="185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38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</row>
    <row r="655" spans="1:43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218"/>
      <c r="J655" s="185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38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</row>
    <row r="656" spans="1:43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218"/>
      <c r="J656" s="185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38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</row>
    <row r="657" spans="1:43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218"/>
      <c r="J657" s="185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38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</row>
    <row r="658" spans="1:43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218"/>
      <c r="J658" s="185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38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</row>
    <row r="659" spans="1:43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218"/>
      <c r="J659" s="185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38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</row>
    <row r="660" spans="1:43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218"/>
      <c r="J660" s="185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38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</row>
    <row r="661" spans="1:43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218"/>
      <c r="J661" s="185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38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</row>
    <row r="662" spans="1:43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218"/>
      <c r="J662" s="185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38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</row>
    <row r="663" spans="1:43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218"/>
      <c r="J663" s="185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38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</row>
    <row r="664" spans="1:43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218"/>
      <c r="J664" s="185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38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</row>
    <row r="665" spans="1:43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218"/>
      <c r="J665" s="185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38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</row>
    <row r="666" spans="1:43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218"/>
      <c r="J666" s="185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38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</row>
    <row r="667" spans="1:43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218"/>
      <c r="J667" s="185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38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</row>
    <row r="668" spans="1:43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218"/>
      <c r="J668" s="185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38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</row>
    <row r="669" spans="1:43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218"/>
      <c r="J669" s="185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38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</row>
    <row r="670" spans="1:43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218"/>
      <c r="J670" s="185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38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</row>
    <row r="671" spans="1:43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218"/>
      <c r="J671" s="185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38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</row>
    <row r="672" spans="1:43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218"/>
      <c r="J672" s="185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38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</row>
    <row r="673" spans="1:43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218"/>
      <c r="J673" s="185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38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</row>
    <row r="674" spans="1:43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218"/>
      <c r="J674" s="185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38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</row>
    <row r="675" spans="1:43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218"/>
      <c r="J675" s="185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38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</row>
    <row r="676" spans="1:43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218"/>
      <c r="J676" s="185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38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</row>
    <row r="677" spans="1:43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218"/>
      <c r="J677" s="185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38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</row>
    <row r="678" spans="1:43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218"/>
      <c r="J678" s="185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38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</row>
    <row r="679" spans="1:43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218"/>
      <c r="J679" s="185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38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</row>
    <row r="680" spans="1:43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218"/>
      <c r="J680" s="185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38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</row>
    <row r="681" spans="1:43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218"/>
      <c r="J681" s="185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38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</row>
    <row r="682" spans="1:43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218"/>
      <c r="J682" s="185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38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</row>
    <row r="683" spans="1:43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218"/>
      <c r="J683" s="185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38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</row>
    <row r="684" spans="1:43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218"/>
      <c r="J684" s="185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38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</row>
    <row r="685" spans="1:43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218"/>
      <c r="J685" s="185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38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</row>
    <row r="686" spans="1:43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218"/>
      <c r="J686" s="185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38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</row>
    <row r="687" spans="1:43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218"/>
      <c r="J687" s="185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38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</row>
    <row r="688" spans="1:43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218"/>
      <c r="J688" s="185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38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</row>
    <row r="689" spans="1:43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218"/>
      <c r="J689" s="185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38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</row>
    <row r="690" spans="1:43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218"/>
      <c r="J690" s="185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38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</row>
    <row r="691" spans="1:43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218"/>
      <c r="J691" s="185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38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</row>
    <row r="692" spans="1:43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218"/>
      <c r="J692" s="185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38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</row>
    <row r="693" spans="1:43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218"/>
      <c r="J693" s="185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38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</row>
    <row r="694" spans="1:43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218"/>
      <c r="J694" s="185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38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</row>
    <row r="695" spans="1:43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218"/>
      <c r="J695" s="185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38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</row>
    <row r="696" spans="1:43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218"/>
      <c r="J696" s="185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38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</row>
    <row r="697" spans="1:43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218"/>
      <c r="J697" s="185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38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</row>
    <row r="698" spans="1:43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218"/>
      <c r="J698" s="185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38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</row>
    <row r="699" spans="1:43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218"/>
      <c r="J699" s="185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38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</row>
    <row r="700" spans="1:43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218"/>
      <c r="J700" s="185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38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</row>
    <row r="701" spans="1:43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218"/>
      <c r="J701" s="185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38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</row>
    <row r="702" spans="1:43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218"/>
      <c r="J702" s="185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38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</row>
    <row r="703" spans="1:43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218"/>
      <c r="J703" s="185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38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</row>
    <row r="704" spans="1:43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218"/>
      <c r="J704" s="185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38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</row>
    <row r="705" spans="1:43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218"/>
      <c r="J705" s="185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38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</row>
    <row r="706" spans="1:43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218"/>
      <c r="J706" s="185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38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</row>
    <row r="707" spans="1:43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218"/>
      <c r="J707" s="185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38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</row>
    <row r="708" spans="1:43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218"/>
      <c r="J708" s="185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38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</row>
    <row r="709" spans="1:43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218"/>
      <c r="J709" s="185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38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</row>
    <row r="710" spans="1:43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218"/>
      <c r="J710" s="185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38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</row>
    <row r="711" spans="1:43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218"/>
      <c r="J711" s="185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38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</row>
    <row r="712" spans="1:43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218"/>
      <c r="J712" s="185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38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</row>
    <row r="713" spans="1:43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218"/>
      <c r="J713" s="185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38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</row>
    <row r="714" spans="1:43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218"/>
      <c r="J714" s="185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38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</row>
    <row r="715" spans="1:43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218"/>
      <c r="J715" s="185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38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</row>
    <row r="716" spans="1:43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218"/>
      <c r="J716" s="185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38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</row>
    <row r="717" spans="1:43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218"/>
      <c r="J717" s="185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38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</row>
    <row r="718" spans="1:43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218"/>
      <c r="J718" s="185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38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</row>
    <row r="719" spans="1:43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218"/>
      <c r="J719" s="185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38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</row>
    <row r="720" spans="1:43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218"/>
      <c r="J720" s="185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38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</row>
    <row r="721" spans="1:43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218"/>
      <c r="J721" s="185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38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</row>
    <row r="722" spans="1:43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218"/>
      <c r="J722" s="185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38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</row>
    <row r="723" spans="1:43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218"/>
      <c r="J723" s="185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38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</row>
    <row r="724" spans="1:43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218"/>
      <c r="J724" s="185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38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</row>
    <row r="725" spans="1:43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218"/>
      <c r="J725" s="185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38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</row>
    <row r="726" spans="1:43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218"/>
      <c r="J726" s="185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38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</row>
    <row r="727" spans="1:43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218"/>
      <c r="J727" s="185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38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</row>
    <row r="728" spans="1:43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218"/>
      <c r="J728" s="185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38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</row>
    <row r="729" spans="1:43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218"/>
      <c r="J729" s="185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38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</row>
    <row r="730" spans="1:43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218"/>
      <c r="J730" s="185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38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</row>
    <row r="731" spans="1:43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218"/>
      <c r="J731" s="185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38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</row>
    <row r="732" spans="1:43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218"/>
      <c r="J732" s="185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38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</row>
    <row r="733" spans="1:43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218"/>
      <c r="J733" s="185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38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</row>
    <row r="734" spans="1:43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218"/>
      <c r="J734" s="185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38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</row>
    <row r="735" spans="1:43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218"/>
      <c r="J735" s="185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38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</row>
    <row r="736" spans="1:43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218"/>
      <c r="J736" s="185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38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</row>
    <row r="737" spans="1:43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218"/>
      <c r="J737" s="185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38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</row>
    <row r="738" spans="1:43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218"/>
      <c r="J738" s="185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38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</row>
    <row r="739" spans="1:43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218"/>
      <c r="J739" s="185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38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</row>
    <row r="740" spans="1:43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218"/>
      <c r="J740" s="185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38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</row>
    <row r="741" spans="1:43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218"/>
      <c r="J741" s="185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38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</row>
    <row r="742" spans="1:43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218"/>
      <c r="J742" s="185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38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</row>
    <row r="743" spans="1:43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218"/>
      <c r="J743" s="185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38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</row>
    <row r="744" spans="1:43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218"/>
      <c r="J744" s="185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38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</row>
    <row r="745" spans="1:43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218"/>
      <c r="J745" s="185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38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</row>
    <row r="746" spans="1:43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218"/>
      <c r="J746" s="185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38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</row>
    <row r="747" spans="1:43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218"/>
      <c r="J747" s="185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38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</row>
    <row r="748" spans="1:43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218"/>
      <c r="J748" s="185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38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</row>
    <row r="749" spans="1:43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218"/>
      <c r="J749" s="185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38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</row>
    <row r="750" spans="1:43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218"/>
      <c r="J750" s="185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38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</row>
    <row r="751" spans="1:43" ht="15.5" x14ac:dyDescent="0.35">
      <c r="A751" s="185"/>
      <c r="B751" s="107"/>
      <c r="C751" s="107"/>
      <c r="D751" s="107"/>
      <c r="E751" s="107"/>
      <c r="F751" s="107"/>
      <c r="G751" s="107"/>
      <c r="H751" s="107"/>
      <c r="I751" s="218"/>
      <c r="J751" s="185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38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</row>
    <row r="752" spans="1:43" ht="15.5" x14ac:dyDescent="0.35">
      <c r="A752" s="185"/>
      <c r="B752" s="107"/>
      <c r="C752" s="107"/>
      <c r="D752" s="107"/>
      <c r="E752" s="107"/>
      <c r="F752" s="107"/>
      <c r="G752" s="107"/>
      <c r="H752" s="107"/>
      <c r="I752" s="218"/>
      <c r="J752" s="185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38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</row>
    <row r="753" spans="1:43" ht="15.5" x14ac:dyDescent="0.35">
      <c r="A753" s="185"/>
      <c r="B753" s="107"/>
      <c r="C753" s="107"/>
      <c r="D753" s="107"/>
      <c r="E753" s="107"/>
      <c r="F753" s="107"/>
      <c r="G753" s="107"/>
      <c r="H753" s="107"/>
      <c r="I753" s="218"/>
      <c r="J753" s="185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38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</row>
    <row r="754" spans="1:43" ht="15.5" x14ac:dyDescent="0.35">
      <c r="A754" s="185"/>
      <c r="B754" s="107"/>
      <c r="C754" s="107"/>
      <c r="D754" s="107"/>
      <c r="E754" s="107"/>
      <c r="F754" s="107"/>
      <c r="G754" s="107"/>
      <c r="H754" s="107"/>
      <c r="I754" s="218"/>
      <c r="J754" s="185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38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</row>
    <row r="755" spans="1:43" ht="15.5" x14ac:dyDescent="0.35">
      <c r="A755" s="185"/>
      <c r="B755" s="107"/>
      <c r="C755" s="107"/>
      <c r="D755" s="107"/>
      <c r="E755" s="107"/>
      <c r="F755" s="107"/>
      <c r="G755" s="107"/>
      <c r="H755" s="107"/>
      <c r="I755" s="218"/>
      <c r="J755" s="185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38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</row>
    <row r="756" spans="1:43" ht="15.5" x14ac:dyDescent="0.35">
      <c r="A756" s="185"/>
      <c r="B756" s="107"/>
      <c r="C756" s="107"/>
      <c r="D756" s="107"/>
      <c r="E756" s="107"/>
      <c r="F756" s="107"/>
      <c r="G756" s="107"/>
      <c r="H756" s="107"/>
      <c r="I756" s="218"/>
      <c r="J756" s="185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38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</row>
    <row r="757" spans="1:43" ht="15.5" x14ac:dyDescent="0.35">
      <c r="A757" s="185"/>
      <c r="B757" s="107"/>
      <c r="C757" s="107"/>
      <c r="D757" s="107"/>
      <c r="E757" s="107"/>
      <c r="F757" s="107"/>
      <c r="G757" s="107"/>
      <c r="H757" s="107"/>
      <c r="I757" s="218"/>
      <c r="J757" s="185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38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</row>
    <row r="758" spans="1:43" ht="15.5" x14ac:dyDescent="0.35">
      <c r="A758" s="185"/>
      <c r="B758" s="107"/>
      <c r="C758" s="107"/>
      <c r="D758" s="107"/>
      <c r="E758" s="107"/>
      <c r="F758" s="107"/>
      <c r="G758" s="107"/>
      <c r="H758" s="107"/>
      <c r="I758" s="218"/>
      <c r="J758" s="185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38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</row>
    <row r="759" spans="1:43" ht="15.5" x14ac:dyDescent="0.35">
      <c r="A759" s="185"/>
      <c r="B759" s="107"/>
      <c r="C759" s="107"/>
      <c r="D759" s="107"/>
      <c r="E759" s="107"/>
      <c r="F759" s="107"/>
      <c r="G759" s="107"/>
      <c r="H759" s="107"/>
      <c r="I759" s="218"/>
      <c r="J759" s="185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38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</row>
    <row r="760" spans="1:43" ht="15.5" x14ac:dyDescent="0.35">
      <c r="A760" s="185"/>
      <c r="B760" s="107"/>
      <c r="C760" s="107"/>
      <c r="D760" s="107"/>
      <c r="E760" s="107"/>
      <c r="F760" s="107"/>
      <c r="G760" s="107"/>
      <c r="H760" s="107"/>
      <c r="I760" s="218"/>
      <c r="J760" s="185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38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</row>
    <row r="761" spans="1:43" ht="15.5" x14ac:dyDescent="0.35">
      <c r="A761" s="185"/>
      <c r="B761" s="107"/>
      <c r="C761" s="107"/>
      <c r="D761" s="107"/>
      <c r="E761" s="107"/>
      <c r="F761" s="107"/>
      <c r="G761" s="107"/>
      <c r="H761" s="107"/>
      <c r="I761" s="218"/>
      <c r="J761" s="185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38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</row>
    <row r="762" spans="1:43" ht="15.5" x14ac:dyDescent="0.35">
      <c r="A762" s="185"/>
      <c r="B762" s="107"/>
      <c r="C762" s="107"/>
      <c r="D762" s="107"/>
      <c r="E762" s="107"/>
      <c r="F762" s="107"/>
      <c r="G762" s="107"/>
      <c r="H762" s="107"/>
      <c r="I762" s="218"/>
      <c r="J762" s="185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38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</row>
    <row r="763" spans="1:43" ht="15.5" x14ac:dyDescent="0.35">
      <c r="A763" s="185"/>
      <c r="B763" s="107"/>
      <c r="C763" s="107"/>
      <c r="D763" s="107"/>
      <c r="E763" s="107"/>
      <c r="F763" s="107"/>
      <c r="G763" s="107"/>
      <c r="H763" s="107"/>
      <c r="I763" s="218"/>
      <c r="J763" s="185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38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</row>
    <row r="764" spans="1:43" ht="15.5" x14ac:dyDescent="0.35">
      <c r="A764" s="185"/>
      <c r="B764" s="107"/>
      <c r="C764" s="107"/>
      <c r="D764" s="107"/>
      <c r="E764" s="107"/>
      <c r="F764" s="107"/>
      <c r="G764" s="107"/>
      <c r="H764" s="107"/>
      <c r="I764" s="218"/>
      <c r="J764" s="185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38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</row>
    <row r="765" spans="1:43" ht="15.5" x14ac:dyDescent="0.35">
      <c r="A765" s="185"/>
      <c r="B765" s="107"/>
      <c r="C765" s="107"/>
      <c r="D765" s="107"/>
      <c r="E765" s="107"/>
      <c r="F765" s="107"/>
      <c r="G765" s="107"/>
      <c r="H765" s="107"/>
      <c r="I765" s="218"/>
      <c r="J765" s="185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38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</row>
    <row r="766" spans="1:43" ht="15.5" x14ac:dyDescent="0.35">
      <c r="A766" s="185"/>
      <c r="B766" s="107"/>
      <c r="C766" s="107"/>
      <c r="D766" s="107"/>
      <c r="E766" s="107"/>
      <c r="F766" s="107"/>
      <c r="G766" s="107"/>
      <c r="H766" s="107"/>
      <c r="I766" s="218"/>
      <c r="J766" s="185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38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</row>
    <row r="767" spans="1:43" ht="15.5" x14ac:dyDescent="0.35">
      <c r="A767" s="185"/>
      <c r="B767" s="107"/>
      <c r="C767" s="107"/>
      <c r="D767" s="107"/>
      <c r="E767" s="107"/>
      <c r="F767" s="107"/>
      <c r="G767" s="107"/>
      <c r="H767" s="107"/>
      <c r="I767" s="218"/>
      <c r="J767" s="185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38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</row>
    <row r="768" spans="1:43" ht="15.5" x14ac:dyDescent="0.35">
      <c r="A768" s="185"/>
      <c r="B768" s="107"/>
      <c r="C768" s="107"/>
      <c r="D768" s="107"/>
      <c r="E768" s="107"/>
      <c r="F768" s="107"/>
      <c r="G768" s="107"/>
      <c r="H768" s="107"/>
      <c r="I768" s="218"/>
      <c r="J768" s="185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38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</row>
    <row r="769" spans="1:43" ht="15.5" x14ac:dyDescent="0.35">
      <c r="A769" s="185"/>
      <c r="B769" s="107"/>
      <c r="C769" s="107"/>
      <c r="D769" s="107"/>
      <c r="E769" s="107"/>
      <c r="F769" s="107"/>
      <c r="G769" s="107"/>
      <c r="H769" s="107"/>
      <c r="I769" s="218"/>
      <c r="J769" s="185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38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</row>
    <row r="770" spans="1:43" ht="15.5" x14ac:dyDescent="0.35">
      <c r="A770" s="185"/>
      <c r="B770" s="107"/>
      <c r="C770" s="107"/>
      <c r="D770" s="107"/>
      <c r="E770" s="107"/>
      <c r="F770" s="107"/>
      <c r="G770" s="107"/>
      <c r="H770" s="107"/>
      <c r="I770" s="218"/>
      <c r="J770" s="185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38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</row>
    <row r="771" spans="1:43" ht="15.5" x14ac:dyDescent="0.35">
      <c r="A771" s="185"/>
      <c r="B771" s="107"/>
      <c r="C771" s="107"/>
      <c r="D771" s="107"/>
      <c r="E771" s="107"/>
      <c r="F771" s="107"/>
      <c r="G771" s="107"/>
      <c r="H771" s="107"/>
      <c r="I771" s="218"/>
      <c r="J771" s="185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38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</row>
    <row r="772" spans="1:43" ht="15.5" x14ac:dyDescent="0.35">
      <c r="A772" s="185"/>
      <c r="B772" s="107"/>
      <c r="C772" s="107"/>
      <c r="D772" s="107"/>
      <c r="E772" s="107"/>
      <c r="F772" s="107"/>
      <c r="G772" s="107"/>
      <c r="H772" s="107"/>
      <c r="I772" s="218"/>
      <c r="J772" s="185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38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</row>
    <row r="773" spans="1:43" ht="15.5" x14ac:dyDescent="0.35">
      <c r="A773" s="185"/>
      <c r="B773" s="107"/>
      <c r="C773" s="107"/>
      <c r="D773" s="107"/>
      <c r="E773" s="107"/>
      <c r="F773" s="107"/>
      <c r="G773" s="107"/>
      <c r="H773" s="107"/>
      <c r="I773" s="218"/>
      <c r="J773" s="185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38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</row>
    <row r="774" spans="1:43" ht="15.5" x14ac:dyDescent="0.35">
      <c r="A774" s="185"/>
      <c r="B774" s="107"/>
      <c r="C774" s="107"/>
      <c r="D774" s="107"/>
      <c r="E774" s="107"/>
      <c r="F774" s="107"/>
      <c r="G774" s="107"/>
      <c r="H774" s="107"/>
      <c r="I774" s="218"/>
      <c r="J774" s="185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38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</row>
    <row r="775" spans="1:43" ht="15.5" x14ac:dyDescent="0.35">
      <c r="A775" s="185"/>
      <c r="B775" s="107"/>
      <c r="C775" s="107"/>
      <c r="D775" s="107"/>
      <c r="E775" s="107"/>
      <c r="F775" s="107"/>
      <c r="G775" s="107"/>
      <c r="H775" s="107"/>
      <c r="I775" s="218"/>
      <c r="J775" s="185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38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</row>
    <row r="776" spans="1:43" ht="15.5" x14ac:dyDescent="0.35">
      <c r="A776" s="185"/>
      <c r="B776" s="107"/>
      <c r="C776" s="107"/>
      <c r="D776" s="107"/>
      <c r="E776" s="107"/>
      <c r="F776" s="107"/>
      <c r="G776" s="107"/>
      <c r="H776" s="107"/>
      <c r="I776" s="218"/>
      <c r="J776" s="185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38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</row>
    <row r="777" spans="1:43" ht="15.5" x14ac:dyDescent="0.35">
      <c r="A777" s="185"/>
      <c r="B777" s="107"/>
      <c r="C777" s="107"/>
      <c r="D777" s="107"/>
      <c r="E777" s="107"/>
      <c r="F777" s="107"/>
      <c r="G777" s="107"/>
      <c r="H777" s="107"/>
      <c r="I777" s="218"/>
      <c r="J777" s="185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38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</row>
    <row r="778" spans="1:43" ht="15.5" x14ac:dyDescent="0.35">
      <c r="A778" s="185"/>
      <c r="B778" s="107"/>
      <c r="C778" s="107"/>
      <c r="D778" s="107"/>
      <c r="E778" s="107"/>
      <c r="F778" s="107"/>
      <c r="G778" s="107"/>
      <c r="H778" s="107"/>
      <c r="I778" s="218"/>
      <c r="J778" s="185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38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</row>
    <row r="779" spans="1:43" ht="15.5" x14ac:dyDescent="0.35">
      <c r="A779" s="185"/>
      <c r="B779" s="107"/>
      <c r="C779" s="107"/>
      <c r="D779" s="107"/>
      <c r="E779" s="107"/>
      <c r="F779" s="107"/>
      <c r="G779" s="107"/>
      <c r="H779" s="107"/>
      <c r="I779" s="218"/>
      <c r="J779" s="185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38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</row>
    <row r="780" spans="1:43" ht="15.5" x14ac:dyDescent="0.35">
      <c r="A780" s="185"/>
      <c r="B780" s="107"/>
      <c r="C780" s="107"/>
      <c r="D780" s="107"/>
      <c r="E780" s="107"/>
      <c r="F780" s="107"/>
      <c r="G780" s="107"/>
      <c r="H780" s="107"/>
      <c r="I780" s="218"/>
      <c r="J780" s="185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38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</row>
    <row r="781" spans="1:43" ht="15.5" x14ac:dyDescent="0.35">
      <c r="A781" s="185"/>
      <c r="B781" s="107"/>
      <c r="C781" s="107"/>
      <c r="D781" s="107"/>
      <c r="E781" s="107"/>
      <c r="F781" s="107"/>
      <c r="G781" s="107"/>
      <c r="H781" s="107"/>
      <c r="I781" s="218"/>
      <c r="J781" s="185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38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</row>
    <row r="782" spans="1:43" ht="15.5" x14ac:dyDescent="0.35">
      <c r="A782" s="185"/>
      <c r="B782" s="107"/>
      <c r="C782" s="107"/>
      <c r="D782" s="107"/>
      <c r="E782" s="107"/>
      <c r="F782" s="107"/>
      <c r="G782" s="107"/>
      <c r="H782" s="107"/>
      <c r="I782" s="218"/>
      <c r="J782" s="185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38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</row>
    <row r="783" spans="1:43" ht="15.5" x14ac:dyDescent="0.35">
      <c r="A783" s="185"/>
      <c r="B783" s="107"/>
      <c r="C783" s="107"/>
      <c r="D783" s="107"/>
      <c r="E783" s="107"/>
      <c r="F783" s="107"/>
      <c r="G783" s="107"/>
      <c r="H783" s="107"/>
      <c r="I783" s="218"/>
      <c r="J783" s="185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38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</row>
    <row r="784" spans="1:43" ht="15.5" x14ac:dyDescent="0.35">
      <c r="A784" s="185"/>
      <c r="B784" s="107"/>
      <c r="C784" s="107"/>
      <c r="D784" s="107"/>
      <c r="E784" s="107"/>
      <c r="F784" s="107"/>
      <c r="G784" s="107"/>
      <c r="H784" s="107"/>
      <c r="I784" s="218"/>
      <c r="J784" s="185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38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</row>
    <row r="785" spans="1:43" ht="15.5" x14ac:dyDescent="0.35">
      <c r="A785" s="185"/>
      <c r="B785" s="107"/>
      <c r="C785" s="107"/>
      <c r="D785" s="107"/>
      <c r="E785" s="107"/>
      <c r="F785" s="107"/>
      <c r="G785" s="107"/>
      <c r="H785" s="107"/>
      <c r="I785" s="218"/>
      <c r="J785" s="185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38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</row>
    <row r="786" spans="1:43" ht="15.5" x14ac:dyDescent="0.35">
      <c r="A786" s="185"/>
      <c r="B786" s="107"/>
      <c r="C786" s="107"/>
      <c r="D786" s="107"/>
      <c r="E786" s="107"/>
      <c r="F786" s="107"/>
      <c r="G786" s="107"/>
      <c r="H786" s="107"/>
      <c r="I786" s="218"/>
      <c r="J786" s="185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38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</row>
    <row r="787" spans="1:43" ht="15.5" x14ac:dyDescent="0.35">
      <c r="A787" s="185"/>
      <c r="B787" s="107"/>
      <c r="C787" s="107"/>
      <c r="D787" s="107"/>
      <c r="E787" s="107"/>
      <c r="F787" s="107"/>
      <c r="G787" s="107"/>
      <c r="H787" s="107"/>
      <c r="I787" s="218"/>
      <c r="J787" s="185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38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</row>
    <row r="788" spans="1:43" ht="15.5" x14ac:dyDescent="0.35">
      <c r="A788" s="185"/>
      <c r="B788" s="107"/>
      <c r="C788" s="107"/>
      <c r="D788" s="107"/>
      <c r="E788" s="107"/>
      <c r="F788" s="107"/>
      <c r="G788" s="107"/>
      <c r="H788" s="107"/>
      <c r="I788" s="218"/>
      <c r="J788" s="185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38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</row>
    <row r="789" spans="1:43" ht="15.5" x14ac:dyDescent="0.35">
      <c r="A789" s="185"/>
      <c r="B789" s="107"/>
      <c r="C789" s="107"/>
      <c r="D789" s="107"/>
      <c r="E789" s="107"/>
      <c r="F789" s="107"/>
      <c r="G789" s="107"/>
      <c r="H789" s="107"/>
      <c r="I789" s="218"/>
      <c r="J789" s="185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38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</row>
    <row r="790" spans="1:43" ht="15.5" x14ac:dyDescent="0.35">
      <c r="A790" s="185"/>
      <c r="B790" s="107"/>
      <c r="C790" s="107"/>
      <c r="D790" s="107"/>
      <c r="E790" s="107"/>
      <c r="F790" s="107"/>
      <c r="G790" s="107"/>
      <c r="H790" s="107"/>
      <c r="I790" s="218"/>
      <c r="J790" s="185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38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</row>
    <row r="791" spans="1:43" ht="15.5" x14ac:dyDescent="0.35">
      <c r="A791" s="185"/>
      <c r="B791" s="107"/>
      <c r="C791" s="107"/>
      <c r="D791" s="107"/>
      <c r="E791" s="107"/>
      <c r="F791" s="107"/>
      <c r="G791" s="107"/>
      <c r="H791" s="107"/>
      <c r="I791" s="218"/>
      <c r="J791" s="185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38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</row>
    <row r="792" spans="1:43" ht="15.5" x14ac:dyDescent="0.35">
      <c r="A792" s="185"/>
      <c r="B792" s="107"/>
      <c r="C792" s="107"/>
      <c r="D792" s="107"/>
      <c r="E792" s="107"/>
      <c r="F792" s="107"/>
      <c r="G792" s="107"/>
      <c r="H792" s="107"/>
      <c r="I792" s="218"/>
      <c r="J792" s="185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38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</row>
    <row r="793" spans="1:43" ht="15.5" x14ac:dyDescent="0.35">
      <c r="A793" s="186"/>
      <c r="I793" s="218"/>
      <c r="J793" s="186"/>
      <c r="AD793" s="107"/>
      <c r="AE793" s="107"/>
      <c r="AF793" s="138"/>
      <c r="AG793" s="107"/>
    </row>
    <row r="794" spans="1:43" ht="15.5" x14ac:dyDescent="0.35">
      <c r="A794" s="186"/>
      <c r="I794" s="218"/>
      <c r="J794" s="186"/>
      <c r="AF794" s="187"/>
    </row>
    <row r="795" spans="1:43" ht="15.5" x14ac:dyDescent="0.35">
      <c r="A795" s="186"/>
      <c r="I795" s="218"/>
      <c r="J795" s="186"/>
      <c r="AF795" s="187"/>
    </row>
    <row r="796" spans="1:43" ht="15.5" x14ac:dyDescent="0.35">
      <c r="A796" s="186"/>
      <c r="I796" s="218"/>
      <c r="J796" s="186"/>
      <c r="AF796" s="187"/>
    </row>
    <row r="797" spans="1:43" ht="15.5" x14ac:dyDescent="0.35">
      <c r="A797" s="186"/>
      <c r="I797" s="218"/>
      <c r="J797" s="186"/>
      <c r="AF797" s="187"/>
    </row>
    <row r="798" spans="1:43" ht="15.5" x14ac:dyDescent="0.35">
      <c r="A798" s="186"/>
      <c r="I798" s="218"/>
      <c r="J798" s="186"/>
      <c r="AF798" s="187"/>
    </row>
    <row r="799" spans="1:43" ht="15.5" x14ac:dyDescent="0.35">
      <c r="A799" s="186"/>
      <c r="I799" s="218"/>
      <c r="J799" s="186"/>
      <c r="AF799" s="187"/>
    </row>
    <row r="800" spans="1:43" ht="15.5" x14ac:dyDescent="0.35">
      <c r="A800" s="186"/>
      <c r="I800" s="218"/>
      <c r="J800" s="186"/>
      <c r="AF800" s="187"/>
    </row>
    <row r="801" spans="1:32" ht="15.5" x14ac:dyDescent="0.35">
      <c r="A801" s="186"/>
      <c r="I801" s="218"/>
      <c r="J801" s="186"/>
      <c r="AF801" s="187"/>
    </row>
    <row r="802" spans="1:32" ht="15.5" x14ac:dyDescent="0.35">
      <c r="A802" s="186"/>
      <c r="I802" s="218"/>
      <c r="J802" s="186"/>
      <c r="AF802" s="187"/>
    </row>
    <row r="803" spans="1:32" ht="15.5" x14ac:dyDescent="0.35">
      <c r="A803" s="186"/>
      <c r="I803" s="218"/>
      <c r="J803" s="186"/>
      <c r="AF803" s="187"/>
    </row>
    <row r="804" spans="1:32" ht="15.5" x14ac:dyDescent="0.35">
      <c r="A804" s="186"/>
      <c r="I804" s="218"/>
      <c r="J804" s="186"/>
      <c r="AF804" s="187"/>
    </row>
    <row r="805" spans="1:32" ht="15.5" x14ac:dyDescent="0.35">
      <c r="A805" s="186"/>
      <c r="I805" s="218"/>
      <c r="J805" s="186"/>
      <c r="AF805" s="187"/>
    </row>
    <row r="806" spans="1:32" ht="15.5" x14ac:dyDescent="0.35">
      <c r="A806" s="186"/>
      <c r="I806" s="218"/>
      <c r="J806" s="186"/>
      <c r="AF806" s="187"/>
    </row>
    <row r="807" spans="1:32" ht="15.5" x14ac:dyDescent="0.35">
      <c r="A807" s="186"/>
      <c r="I807" s="218"/>
      <c r="J807" s="186"/>
      <c r="AF807" s="187"/>
    </row>
    <row r="808" spans="1:32" ht="15.5" x14ac:dyDescent="0.35">
      <c r="A808" s="186"/>
      <c r="I808" s="218"/>
      <c r="J808" s="186"/>
      <c r="AF808" s="187"/>
    </row>
    <row r="809" spans="1:32" ht="15.5" x14ac:dyDescent="0.35">
      <c r="A809" s="186"/>
      <c r="I809" s="218"/>
      <c r="J809" s="186"/>
      <c r="AF809" s="187"/>
    </row>
    <row r="810" spans="1:32" ht="15.5" x14ac:dyDescent="0.35">
      <c r="A810" s="186"/>
      <c r="I810" s="218"/>
      <c r="J810" s="186"/>
      <c r="AF810" s="187"/>
    </row>
    <row r="811" spans="1:32" ht="15.5" x14ac:dyDescent="0.35">
      <c r="A811" s="186"/>
      <c r="I811" s="218"/>
      <c r="J811" s="186"/>
      <c r="AF811" s="187"/>
    </row>
    <row r="812" spans="1:32" ht="15.5" x14ac:dyDescent="0.35">
      <c r="A812" s="186"/>
      <c r="I812" s="218"/>
      <c r="J812" s="186"/>
      <c r="AF812" s="187"/>
    </row>
  </sheetData>
  <mergeCells count="10">
    <mergeCell ref="B1:G1"/>
    <mergeCell ref="I1:I2"/>
    <mergeCell ref="J1:AB2"/>
    <mergeCell ref="K3:L3"/>
    <mergeCell ref="M3:N3"/>
    <mergeCell ref="O3:P3"/>
    <mergeCell ref="Q3:R3"/>
    <mergeCell ref="S3:T3"/>
    <mergeCell ref="U3:V3"/>
    <mergeCell ref="X3:Y3"/>
  </mergeCells>
  <conditionalFormatting sqref="P4:P18">
    <cfRule type="notContainsBlanks" dxfId="25" priority="1">
      <formula>LEN(TRIM(P4))&gt;0</formula>
    </cfRule>
  </conditionalFormatting>
  <conditionalFormatting sqref="R4:R18">
    <cfRule type="notContainsBlanks" dxfId="24" priority="2">
      <formula>LEN(TRIM(R4))&gt;0</formula>
    </cfRule>
  </conditionalFormatting>
  <conditionalFormatting sqref="T4:T18">
    <cfRule type="notContainsBlanks" dxfId="23" priority="3">
      <formula>LEN(TRIM(T4))&gt;0</formula>
    </cfRule>
  </conditionalFormatting>
  <conditionalFormatting sqref="V4:V18">
    <cfRule type="notContainsBlanks" dxfId="22" priority="4">
      <formula>LEN(TRIM(V4))&gt;0</formula>
    </cfRule>
  </conditionalFormatting>
  <conditionalFormatting sqref="W4:W18">
    <cfRule type="notContainsBlanks" dxfId="21" priority="5">
      <formula>LEN(TRIM(W4))&gt;0</formula>
    </cfRule>
  </conditionalFormatting>
  <conditionalFormatting sqref="AE5:AE16">
    <cfRule type="containsBlanks" dxfId="20" priority="6">
      <formula>LEN(TRIM(AE5))=0</formula>
    </cfRule>
  </conditionalFormatting>
  <conditionalFormatting sqref="AE5:AE16">
    <cfRule type="beginsWith" dxfId="19" priority="7" operator="beginsWith" text="Front">
      <formula>LEFT((AE5),LEN("Front"))=("Front")</formula>
    </cfRule>
  </conditionalFormatting>
  <conditionalFormatting sqref="AE5:AE16">
    <cfRule type="beginsWith" dxfId="18" priority="8" operator="beginsWith" text="Intake">
      <formula>LEFT((AE5),LEN("Intake"))=("Intake")</formula>
    </cfRule>
  </conditionalFormatting>
  <conditionalFormatting sqref="AE5:AE16">
    <cfRule type="beginsWith" dxfId="17" priority="9" operator="beginsWith" text="HP">
      <formula>LEFT((AE5),LEN("HP"))=("HP")</formula>
    </cfRule>
  </conditionalFormatting>
  <conditionalFormatting sqref="AE5:AE16">
    <cfRule type="beginsWith" dxfId="16" priority="10" operator="beginsWith" text="Peer">
      <formula>LEFT((AE5),LEN("Peer"))=("Peer")</formula>
    </cfRule>
  </conditionalFormatting>
  <conditionalFormatting sqref="L4:L18">
    <cfRule type="notContainsBlanks" dxfId="15" priority="11">
      <formula>LEN(TRIM(L4))&gt;0</formula>
    </cfRule>
  </conditionalFormatting>
  <conditionalFormatting sqref="N4:N18">
    <cfRule type="notContainsBlanks" dxfId="14" priority="12">
      <formula>LEN(TRIM(N4))&gt;0</formula>
    </cfRule>
  </conditionalFormatting>
  <conditionalFormatting sqref="Y4:Y18">
    <cfRule type="notContainsBlanks" dxfId="13" priority="13">
      <formula>LEN(TRIM(Y4))&gt;0</formula>
    </cfRule>
  </conditionalFormatting>
  <dataValidations count="3">
    <dataValidation type="list" allowBlank="1" showErrorMessage="1" sqref="B4:G18" xr:uid="{25C171AD-8B07-47EE-BB75-A024AF434303}">
      <formula1>"1,2,3,4,5,6,7,8,9,10"</formula1>
    </dataValidation>
    <dataValidation type="list" allowBlank="1" showErrorMessage="1" sqref="W4:W18" xr:uid="{65DDCA8B-6FE3-4B18-93E8-2B61A3921D54}">
      <formula1>$AD$5:$AD$16</formula1>
    </dataValidation>
    <dataValidation type="list" allowBlank="1" showErrorMessage="1" sqref="I4:I18" xr:uid="{B119AE46-38A1-40A6-93E5-B47C7B308162}">
      <formula1>"Albanian,Amharic,Arabic,Bengali,Bosnian,Burmese,Cambodian,cantonese,Chuukese,Dari,Farsi,French,Gujarati,Haitian Creole,Hakha-Chin,Hindi,Hmong,Japanese,Karen,Kimyarwanda,Korean,Mandarin,Nepali,Oromo,Pashto,Polish,Portuguese,Punjabi,Rohingya,Russian,Somali,"&amp;"Spanish,Swahili,Tagalog,Tigrinya,Turkish,Ukrainian,Urdu,Vietnamese"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D8228-0CCD-4346-B165-0BE1695351DC}">
  <dimension ref="A1:AQ807"/>
  <sheetViews>
    <sheetView topLeftCell="A6" workbookViewId="0">
      <selection activeCell="J17" sqref="J17"/>
    </sheetView>
  </sheetViews>
  <sheetFormatPr defaultColWidth="12.6328125" defaultRowHeight="12.5" x14ac:dyDescent="0.25"/>
  <cols>
    <col min="1" max="1" width="1.90625" style="106" customWidth="1"/>
    <col min="2" max="2" width="6.26953125" style="106" bestFit="1" customWidth="1"/>
    <col min="3" max="3" width="6.08984375" style="106" bestFit="1" customWidth="1"/>
    <col min="4" max="4" width="6.36328125" style="106" bestFit="1" customWidth="1"/>
    <col min="5" max="5" width="5.81640625" style="106" bestFit="1" customWidth="1"/>
    <col min="6" max="6" width="5.7265625" style="106" bestFit="1" customWidth="1"/>
    <col min="7" max="7" width="3.7265625" style="106" bestFit="1" customWidth="1"/>
    <col min="8" max="8" width="13.6328125" style="106" bestFit="1" customWidth="1"/>
    <col min="9" max="9" width="12" style="106" bestFit="1" customWidth="1"/>
    <col min="10" max="10" width="18.08984375" style="106" bestFit="1" customWidth="1"/>
    <col min="11" max="11" width="7.81640625" style="106" bestFit="1" customWidth="1"/>
    <col min="12" max="12" width="13.1796875" style="106" bestFit="1" customWidth="1"/>
    <col min="13" max="13" width="7.81640625" style="106" bestFit="1" customWidth="1"/>
    <col min="14" max="14" width="13.1796875" style="106" bestFit="1" customWidth="1"/>
    <col min="15" max="15" width="7.81640625" style="106" bestFit="1" customWidth="1"/>
    <col min="16" max="16" width="13.1796875" style="106" bestFit="1" customWidth="1"/>
    <col min="17" max="17" width="7.81640625" style="106" bestFit="1" customWidth="1"/>
    <col min="18" max="18" width="7.36328125" style="106" customWidth="1"/>
    <col min="19" max="19" width="7.81640625" style="106" bestFit="1" customWidth="1"/>
    <col min="20" max="20" width="7.26953125" style="106" customWidth="1"/>
    <col min="21" max="21" width="7.81640625" style="106" bestFit="1" customWidth="1"/>
    <col min="22" max="22" width="13.1796875" style="106" bestFit="1" customWidth="1"/>
    <col min="23" max="23" width="13.453125" style="106" bestFit="1" customWidth="1"/>
    <col min="24" max="24" width="7.81640625" style="106" bestFit="1" customWidth="1"/>
    <col min="25" max="25" width="13.1796875" style="106" bestFit="1" customWidth="1"/>
    <col min="26" max="26" width="11.26953125" style="106" bestFit="1" customWidth="1"/>
    <col min="27" max="27" width="12.26953125" style="106" bestFit="1" customWidth="1"/>
    <col min="28" max="28" width="10.26953125" style="106" bestFit="1" customWidth="1"/>
    <col min="29" max="29" width="2.36328125" style="106" customWidth="1"/>
    <col min="30" max="30" width="12.36328125" style="106" bestFit="1" customWidth="1"/>
    <col min="31" max="31" width="12.1796875" style="106" bestFit="1" customWidth="1"/>
    <col min="32" max="32" width="12" style="106" bestFit="1" customWidth="1"/>
    <col min="33" max="33" width="14.81640625" style="106" bestFit="1" customWidth="1"/>
    <col min="34" max="16384" width="12.6328125" style="106"/>
  </cols>
  <sheetData>
    <row r="1" spans="1:43" ht="48" customHeight="1" x14ac:dyDescent="0.35">
      <c r="A1" s="135"/>
      <c r="B1" s="197" t="s">
        <v>0</v>
      </c>
      <c r="C1" s="90"/>
      <c r="D1" s="90"/>
      <c r="E1" s="90"/>
      <c r="F1" s="90"/>
      <c r="G1" s="91"/>
      <c r="H1" s="198" t="s">
        <v>1</v>
      </c>
      <c r="I1" s="199"/>
      <c r="J1" s="220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2"/>
      <c r="AC1" s="107"/>
      <c r="AD1" s="107"/>
      <c r="AE1" s="107"/>
      <c r="AF1" s="138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ht="18.5" x14ac:dyDescent="0.45">
      <c r="A2" s="139"/>
      <c r="B2" s="201">
        <f>SUM(B4:B12)</f>
        <v>5</v>
      </c>
      <c r="C2" s="202">
        <f>SUM(C4:C12)</f>
        <v>2</v>
      </c>
      <c r="D2" s="203">
        <f>SUM(D4:D12)</f>
        <v>3</v>
      </c>
      <c r="E2" s="203">
        <f>SUM(E4:E12)</f>
        <v>2</v>
      </c>
      <c r="F2" s="203">
        <f>SUM(F4:F12)</f>
        <v>2</v>
      </c>
      <c r="G2" s="203">
        <f>SUM(G4:G12)</f>
        <v>0</v>
      </c>
      <c r="H2" s="204">
        <f>B2+C2+D2+(E2/2)</f>
        <v>11</v>
      </c>
      <c r="I2" s="132"/>
      <c r="J2" s="223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88"/>
      <c r="AC2" s="144"/>
      <c r="AD2" s="144"/>
      <c r="AE2" s="145"/>
      <c r="AF2" s="138"/>
      <c r="AG2" s="145"/>
      <c r="AH2" s="107"/>
      <c r="AI2" s="107"/>
      <c r="AJ2" s="107"/>
      <c r="AK2" s="107"/>
      <c r="AL2" s="107"/>
      <c r="AM2" s="107"/>
      <c r="AN2" s="107"/>
      <c r="AO2" s="107"/>
      <c r="AP2" s="107"/>
    </row>
    <row r="3" spans="1:43" ht="51.75" customHeight="1" x14ac:dyDescent="0.35">
      <c r="A3" s="146"/>
      <c r="B3" s="205" t="s">
        <v>3</v>
      </c>
      <c r="C3" s="206" t="s">
        <v>4</v>
      </c>
      <c r="D3" s="206" t="s">
        <v>5</v>
      </c>
      <c r="E3" s="206" t="s">
        <v>6</v>
      </c>
      <c r="F3" s="206" t="s">
        <v>7</v>
      </c>
      <c r="G3" s="207" t="s">
        <v>435</v>
      </c>
      <c r="H3" s="208" t="s">
        <v>9</v>
      </c>
      <c r="I3" s="209" t="s">
        <v>436</v>
      </c>
      <c r="J3" s="209" t="s">
        <v>437</v>
      </c>
      <c r="K3" s="97" t="s">
        <v>11</v>
      </c>
      <c r="L3" s="88"/>
      <c r="M3" s="210" t="s">
        <v>12</v>
      </c>
      <c r="N3" s="88"/>
      <c r="O3" s="99" t="s">
        <v>13</v>
      </c>
      <c r="P3" s="88"/>
      <c r="Q3" s="100" t="s">
        <v>14</v>
      </c>
      <c r="R3" s="88"/>
      <c r="S3" s="87" t="s">
        <v>15</v>
      </c>
      <c r="T3" s="88"/>
      <c r="U3" s="89" t="s">
        <v>16</v>
      </c>
      <c r="V3" s="88"/>
      <c r="W3" s="152" t="s">
        <v>17</v>
      </c>
      <c r="X3" s="101" t="s">
        <v>18</v>
      </c>
      <c r="Y3" s="96"/>
      <c r="Z3" s="153" t="s">
        <v>19</v>
      </c>
      <c r="AA3" s="154" t="s">
        <v>20</v>
      </c>
      <c r="AB3" s="155" t="s">
        <v>21</v>
      </c>
      <c r="AC3" s="156"/>
      <c r="AD3" s="144"/>
      <c r="AE3" s="145"/>
      <c r="AF3" s="138"/>
      <c r="AG3" s="145"/>
      <c r="AH3" s="107"/>
      <c r="AI3" s="107"/>
      <c r="AJ3" s="107"/>
      <c r="AK3" s="107"/>
      <c r="AL3" s="107"/>
      <c r="AM3" s="107"/>
      <c r="AN3" s="107"/>
      <c r="AO3" s="107"/>
      <c r="AP3" s="107"/>
    </row>
    <row r="4" spans="1:43" ht="30" customHeight="1" x14ac:dyDescent="0.45">
      <c r="A4" s="157"/>
      <c r="B4" s="158">
        <v>1</v>
      </c>
      <c r="C4" s="158"/>
      <c r="D4" s="158"/>
      <c r="E4" s="158"/>
      <c r="F4" s="158"/>
      <c r="G4" s="158"/>
      <c r="H4" s="159" t="s">
        <v>356</v>
      </c>
      <c r="I4" s="211" t="s">
        <v>452</v>
      </c>
      <c r="J4" s="160" t="s">
        <v>523</v>
      </c>
      <c r="K4" s="108" t="b">
        <v>0</v>
      </c>
      <c r="L4" s="109" t="str">
        <f t="shared" ref="L4:L12" ca="1" si="0">IF(K4=TRUE,IF(L4&lt;&gt;"",L4,NOW()),"")</f>
        <v/>
      </c>
      <c r="M4" s="108" t="b">
        <v>1</v>
      </c>
      <c r="N4" s="109">
        <f t="shared" ref="N4:N12" ca="1" si="1">IF(M4=TRUE,IF(N4&lt;&gt;"",N4,NOW()),"")</f>
        <v>45686.338559999997</v>
      </c>
      <c r="O4" s="108" t="b">
        <v>1</v>
      </c>
      <c r="P4" s="109">
        <f t="shared" ref="P4:P12" ca="1" si="2">IF(O4=TRUE,IF(P4&lt;&gt;"",P4,NOW()),"")</f>
        <v>45686.344490000003</v>
      </c>
      <c r="Q4" s="108" t="b">
        <v>0</v>
      </c>
      <c r="R4" s="109" t="str">
        <f t="shared" ref="R4:R12" ca="1" si="3">IF(Q4=TRUE,IF(R4&lt;&gt;"",R4,NOW()),"")</f>
        <v/>
      </c>
      <c r="S4" s="108" t="b">
        <v>0</v>
      </c>
      <c r="T4" s="109" t="str">
        <f t="shared" ref="T4:T12" ca="1" si="4">IF(S4=TRUE,IF(T4&lt;&gt;"",T4,NOW()),"")</f>
        <v/>
      </c>
      <c r="U4" s="108" t="b">
        <v>0</v>
      </c>
      <c r="V4" s="109" t="str">
        <f t="shared" ref="V4:V12" ca="1" si="5">IF(U4=TRUE,IF(V4&lt;&gt;"",V4,NOW()),"")</f>
        <v/>
      </c>
      <c r="W4" s="161"/>
      <c r="X4" s="110" t="b">
        <v>1</v>
      </c>
      <c r="Y4" s="162">
        <f t="shared" ref="Y4:Y12" ca="1" si="6">IF(X4=TRUE,IF(Y4&lt;&gt;"",Y4,NOW()),"")</f>
        <v>45686.357839999997</v>
      </c>
      <c r="Z4" s="163">
        <f t="shared" ref="Z4:Z12" ca="1" si="7">MIN(L4:Y4)</f>
        <v>45686.338559999997</v>
      </c>
      <c r="AA4" s="163">
        <f t="shared" ref="AA4:AA12" ca="1" si="8">MAX(L4:Y4)</f>
        <v>45686.357839999997</v>
      </c>
      <c r="AB4" s="164">
        <f t="shared" ref="AB4:AB12" ca="1" si="9">AA4-Z4</f>
        <v>1.9282048610000001E-2</v>
      </c>
      <c r="AC4" s="111"/>
      <c r="AD4" s="212" t="s">
        <v>24</v>
      </c>
      <c r="AE4" s="213" t="s">
        <v>25</v>
      </c>
      <c r="AF4" s="214" t="s">
        <v>26</v>
      </c>
      <c r="AG4" s="107"/>
      <c r="AH4" s="107"/>
      <c r="AI4" s="107"/>
      <c r="AJ4" s="107"/>
      <c r="AK4" s="107"/>
      <c r="AL4" s="107"/>
      <c r="AM4" s="107"/>
      <c r="AN4" s="107"/>
      <c r="AO4" s="107"/>
      <c r="AP4" s="107"/>
    </row>
    <row r="5" spans="1:43" ht="30" customHeight="1" x14ac:dyDescent="0.45">
      <c r="A5" s="157"/>
      <c r="B5" s="158"/>
      <c r="C5" s="158"/>
      <c r="D5" s="158">
        <v>1</v>
      </c>
      <c r="E5" s="158">
        <v>1</v>
      </c>
      <c r="F5" s="158">
        <v>1</v>
      </c>
      <c r="G5" s="158"/>
      <c r="H5" s="159" t="s">
        <v>562</v>
      </c>
      <c r="I5" s="211"/>
      <c r="J5" s="160" t="s">
        <v>563</v>
      </c>
      <c r="K5" s="108" t="b">
        <v>1</v>
      </c>
      <c r="L5" s="109">
        <f t="shared" ca="1" si="0"/>
        <v>45686.34014</v>
      </c>
      <c r="M5" s="108" t="b">
        <v>1</v>
      </c>
      <c r="N5" s="109">
        <f t="shared" ca="1" si="1"/>
        <v>45688.38753</v>
      </c>
      <c r="O5" s="108" t="b">
        <v>1</v>
      </c>
      <c r="P5" s="109">
        <f t="shared" ca="1" si="2"/>
        <v>45688.38753</v>
      </c>
      <c r="Q5" s="108" t="b">
        <v>0</v>
      </c>
      <c r="R5" s="109" t="str">
        <f t="shared" ca="1" si="3"/>
        <v/>
      </c>
      <c r="S5" s="108" t="b">
        <v>0</v>
      </c>
      <c r="T5" s="109" t="str">
        <f t="shared" ca="1" si="4"/>
        <v/>
      </c>
      <c r="U5" s="108" t="b">
        <v>1</v>
      </c>
      <c r="V5" s="109">
        <f t="shared" ca="1" si="5"/>
        <v>45686.362090000002</v>
      </c>
      <c r="W5" s="161" t="s">
        <v>34</v>
      </c>
      <c r="X5" s="110" t="b">
        <v>1</v>
      </c>
      <c r="Y5" s="162">
        <f t="shared" ca="1" si="6"/>
        <v>45686.392540000001</v>
      </c>
      <c r="Z5" s="163">
        <f t="shared" ca="1" si="7"/>
        <v>45686.34014</v>
      </c>
      <c r="AA5" s="163">
        <f t="shared" ca="1" si="8"/>
        <v>45688.38753</v>
      </c>
      <c r="AB5" s="164">
        <f t="shared" ca="1" si="9"/>
        <v>2.0473902430000002</v>
      </c>
      <c r="AC5" s="111"/>
      <c r="AD5" s="114" t="s">
        <v>29</v>
      </c>
      <c r="AE5" s="115" t="str">
        <f>IFERROR( CHOOSE(MATCH(AD5,#REF!, 0),#REF!,#REF!,#REF!,#REF!,#REF!,#REF!,#REF!,#REF!,#REF!,#REF!,#REF!,#REF!,#REF!), "")</f>
        <v/>
      </c>
      <c r="AF5" s="168"/>
      <c r="AG5" s="107"/>
      <c r="AH5" s="107"/>
      <c r="AI5" s="107"/>
      <c r="AJ5" s="107"/>
      <c r="AK5" s="107"/>
      <c r="AL5" s="107"/>
      <c r="AM5" s="107"/>
      <c r="AN5" s="107"/>
      <c r="AO5" s="107"/>
      <c r="AP5" s="107"/>
    </row>
    <row r="6" spans="1:43" ht="30" customHeight="1" x14ac:dyDescent="0.45">
      <c r="A6" s="157"/>
      <c r="B6" s="158">
        <v>1</v>
      </c>
      <c r="C6" s="158">
        <v>1</v>
      </c>
      <c r="D6" s="158"/>
      <c r="E6" s="158"/>
      <c r="F6" s="158"/>
      <c r="G6" s="158"/>
      <c r="H6" s="159" t="s">
        <v>93</v>
      </c>
      <c r="I6" s="211"/>
      <c r="J6" s="160"/>
      <c r="K6" s="108" t="b">
        <v>1</v>
      </c>
      <c r="L6" s="109">
        <f t="shared" ca="1" si="0"/>
        <v>45686.351799999997</v>
      </c>
      <c r="M6" s="108" t="b">
        <v>1</v>
      </c>
      <c r="N6" s="109">
        <f t="shared" ca="1" si="1"/>
        <v>45686.352149999999</v>
      </c>
      <c r="O6" s="108" t="b">
        <v>1</v>
      </c>
      <c r="P6" s="109">
        <f t="shared" ca="1" si="2"/>
        <v>45686.363570000001</v>
      </c>
      <c r="Q6" s="108" t="b">
        <v>0</v>
      </c>
      <c r="R6" s="109" t="str">
        <f t="shared" ca="1" si="3"/>
        <v/>
      </c>
      <c r="S6" s="108" t="b">
        <v>0</v>
      </c>
      <c r="T6" s="109" t="str">
        <f t="shared" ca="1" si="4"/>
        <v/>
      </c>
      <c r="U6" s="108" t="b">
        <v>1</v>
      </c>
      <c r="V6" s="109">
        <f t="shared" ca="1" si="5"/>
        <v>45686.369059999997</v>
      </c>
      <c r="W6" s="161" t="s">
        <v>29</v>
      </c>
      <c r="X6" s="110" t="b">
        <v>1</v>
      </c>
      <c r="Y6" s="162">
        <f t="shared" ca="1" si="6"/>
        <v>45688.400260000002</v>
      </c>
      <c r="Z6" s="163">
        <f t="shared" ca="1" si="7"/>
        <v>45686.351799999997</v>
      </c>
      <c r="AA6" s="163">
        <f t="shared" ca="1" si="8"/>
        <v>45688.400260000002</v>
      </c>
      <c r="AB6" s="164">
        <f t="shared" ca="1" si="9"/>
        <v>2.0484600230000001</v>
      </c>
      <c r="AC6" s="111"/>
      <c r="AD6" s="114" t="s">
        <v>23</v>
      </c>
      <c r="AE6" s="115" t="str">
        <f>IFERROR( CHOOSE(MATCH(AD6,#REF!, 0),#REF!,#REF!,#REF!,#REF!,#REF!,#REF!,#REF!,#REF!,#REF!,#REF!,#REF!,#REF!,#REF!), "")</f>
        <v/>
      </c>
      <c r="AF6" s="184"/>
      <c r="AG6" s="107"/>
      <c r="AH6" s="107"/>
      <c r="AI6" s="107"/>
      <c r="AJ6" s="107"/>
      <c r="AK6" s="107"/>
      <c r="AL6" s="107"/>
      <c r="AM6" s="107"/>
      <c r="AN6" s="107"/>
      <c r="AO6" s="107"/>
      <c r="AP6" s="107"/>
    </row>
    <row r="7" spans="1:43" ht="30" customHeight="1" x14ac:dyDescent="0.45">
      <c r="A7" s="157"/>
      <c r="B7" s="158"/>
      <c r="C7" s="158">
        <v>1</v>
      </c>
      <c r="D7" s="158">
        <v>1</v>
      </c>
      <c r="E7" s="158"/>
      <c r="F7" s="158"/>
      <c r="G7" s="158"/>
      <c r="H7" s="159" t="s">
        <v>564</v>
      </c>
      <c r="I7" s="211"/>
      <c r="J7" s="160"/>
      <c r="K7" s="108" t="b">
        <v>1</v>
      </c>
      <c r="L7" s="109">
        <f t="shared" ca="1" si="0"/>
        <v>45686.360419999997</v>
      </c>
      <c r="M7" s="108" t="b">
        <v>1</v>
      </c>
      <c r="N7" s="109">
        <f t="shared" ca="1" si="1"/>
        <v>45686.360439999997</v>
      </c>
      <c r="O7" s="108" t="b">
        <v>1</v>
      </c>
      <c r="P7" s="109">
        <f t="shared" ca="1" si="2"/>
        <v>45686.373090000001</v>
      </c>
      <c r="Q7" s="108" t="b">
        <v>0</v>
      </c>
      <c r="R7" s="109" t="str">
        <f t="shared" ca="1" si="3"/>
        <v/>
      </c>
      <c r="S7" s="108" t="b">
        <v>0</v>
      </c>
      <c r="T7" s="109" t="str">
        <f t="shared" ca="1" si="4"/>
        <v/>
      </c>
      <c r="U7" s="108" t="b">
        <v>1</v>
      </c>
      <c r="V7" s="109">
        <f t="shared" ca="1" si="5"/>
        <v>45688.388610000002</v>
      </c>
      <c r="W7" s="161" t="s">
        <v>23</v>
      </c>
      <c r="X7" s="110" t="b">
        <v>1</v>
      </c>
      <c r="Y7" s="162">
        <f t="shared" ca="1" si="6"/>
        <v>45688.401610000001</v>
      </c>
      <c r="Z7" s="163">
        <f t="shared" ca="1" si="7"/>
        <v>45686.360419999997</v>
      </c>
      <c r="AA7" s="163">
        <f t="shared" ca="1" si="8"/>
        <v>45688.401610000001</v>
      </c>
      <c r="AB7" s="164">
        <f t="shared" ca="1" si="9"/>
        <v>2.0411981369999999</v>
      </c>
      <c r="AC7" s="111"/>
      <c r="AD7" s="114" t="s">
        <v>34</v>
      </c>
      <c r="AE7" s="116" t="str">
        <f>IFERROR( CHOOSE(MATCH(AD7,#REF!, 0),#REF!,#REF!,#REF!,#REF!,#REF!,#REF!,#REF!,#REF!,#REF!,#REF!,#REF!,#REF!,#REF!), "")</f>
        <v/>
      </c>
      <c r="AF7" s="168"/>
      <c r="AG7" s="107"/>
      <c r="AH7" s="107"/>
      <c r="AI7" s="107"/>
      <c r="AJ7" s="107"/>
      <c r="AK7" s="107"/>
      <c r="AL7" s="107"/>
      <c r="AM7" s="107"/>
      <c r="AN7" s="107"/>
      <c r="AO7" s="107"/>
      <c r="AP7" s="107"/>
    </row>
    <row r="8" spans="1:43" ht="27" customHeight="1" x14ac:dyDescent="0.45">
      <c r="A8" s="157"/>
      <c r="B8" s="158"/>
      <c r="C8" s="158"/>
      <c r="D8" s="158"/>
      <c r="E8" s="158">
        <v>1</v>
      </c>
      <c r="F8" s="158"/>
      <c r="G8" s="158"/>
      <c r="H8" s="117" t="s">
        <v>565</v>
      </c>
      <c r="I8" s="211"/>
      <c r="J8" s="160" t="s">
        <v>86</v>
      </c>
      <c r="K8" s="108" t="b">
        <v>1</v>
      </c>
      <c r="L8" s="109">
        <f t="shared" ca="1" si="0"/>
        <v>45686.370519999997</v>
      </c>
      <c r="M8" s="108" t="b">
        <v>1</v>
      </c>
      <c r="N8" s="109">
        <f t="shared" ca="1" si="1"/>
        <v>45686.370759999998</v>
      </c>
      <c r="O8" s="108" t="b">
        <v>1</v>
      </c>
      <c r="P8" s="109">
        <f t="shared" ca="1" si="2"/>
        <v>45688.389210000001</v>
      </c>
      <c r="Q8" s="108" t="b">
        <v>0</v>
      </c>
      <c r="R8" s="109" t="str">
        <f t="shared" ca="1" si="3"/>
        <v/>
      </c>
      <c r="S8" s="108" t="b">
        <v>0</v>
      </c>
      <c r="T8" s="109" t="str">
        <f t="shared" ca="1" si="4"/>
        <v/>
      </c>
      <c r="U8" s="108" t="b">
        <v>1</v>
      </c>
      <c r="V8" s="109">
        <f t="shared" ca="1" si="5"/>
        <v>45688.390099999997</v>
      </c>
      <c r="W8" s="161" t="s">
        <v>34</v>
      </c>
      <c r="X8" s="110" t="b">
        <v>1</v>
      </c>
      <c r="Y8" s="162">
        <f t="shared" ca="1" si="6"/>
        <v>45688.399680000002</v>
      </c>
      <c r="Z8" s="163">
        <f t="shared" ca="1" si="7"/>
        <v>45686.370519999997</v>
      </c>
      <c r="AA8" s="163">
        <f t="shared" ca="1" si="8"/>
        <v>45688.399680000002</v>
      </c>
      <c r="AB8" s="164">
        <f t="shared" ca="1" si="9"/>
        <v>2.029160069</v>
      </c>
      <c r="AC8" s="111"/>
      <c r="AD8" s="114" t="s">
        <v>37</v>
      </c>
      <c r="AE8" s="116" t="str">
        <f>IFERROR( CHOOSE(MATCH(AD8,#REF!, 0),#REF!,#REF!,#REF!,#REF!,#REF!,#REF!,#REF!,#REF!,#REF!,#REF!,#REF!,#REF!,#REF!), "")</f>
        <v/>
      </c>
      <c r="AF8" s="171"/>
      <c r="AG8" s="107"/>
      <c r="AH8" s="107"/>
      <c r="AI8" s="107"/>
      <c r="AJ8" s="107"/>
      <c r="AK8" s="107"/>
      <c r="AL8" s="107"/>
      <c r="AM8" s="107"/>
      <c r="AN8" s="107"/>
      <c r="AO8" s="107"/>
      <c r="AP8" s="107"/>
    </row>
    <row r="9" spans="1:43" ht="30" customHeight="1" x14ac:dyDescent="0.45">
      <c r="A9" s="157"/>
      <c r="B9" s="158"/>
      <c r="C9" s="158"/>
      <c r="D9" s="158">
        <v>1</v>
      </c>
      <c r="E9" s="158"/>
      <c r="F9" s="158"/>
      <c r="G9" s="158"/>
      <c r="H9" s="159" t="s">
        <v>566</v>
      </c>
      <c r="I9" s="211"/>
      <c r="J9" s="175" t="s">
        <v>567</v>
      </c>
      <c r="K9" s="108" t="b">
        <v>1</v>
      </c>
      <c r="L9" s="109">
        <f t="shared" ca="1" si="0"/>
        <v>45686.374170000003</v>
      </c>
      <c r="M9" s="108" t="b">
        <v>1</v>
      </c>
      <c r="N9" s="109">
        <f t="shared" ca="1" si="1"/>
        <v>45688.38753</v>
      </c>
      <c r="O9" s="108" t="b">
        <v>1</v>
      </c>
      <c r="P9" s="109">
        <f t="shared" ca="1" si="2"/>
        <v>45688.390310000003</v>
      </c>
      <c r="Q9" s="108" t="b">
        <v>0</v>
      </c>
      <c r="R9" s="109" t="str">
        <f t="shared" ca="1" si="3"/>
        <v/>
      </c>
      <c r="S9" s="108" t="b">
        <v>0</v>
      </c>
      <c r="T9" s="109" t="str">
        <f t="shared" ca="1" si="4"/>
        <v/>
      </c>
      <c r="U9" s="108" t="b">
        <v>1</v>
      </c>
      <c r="V9" s="109">
        <f t="shared" ca="1" si="5"/>
        <v>45688.392999999996</v>
      </c>
      <c r="W9" s="161" t="s">
        <v>29</v>
      </c>
      <c r="X9" s="110" t="b">
        <v>1</v>
      </c>
      <c r="Y9" s="162">
        <f t="shared" ca="1" si="6"/>
        <v>45688.416429999997</v>
      </c>
      <c r="Z9" s="163">
        <f t="shared" ca="1" si="7"/>
        <v>45686.374170000003</v>
      </c>
      <c r="AA9" s="163">
        <f t="shared" ca="1" si="8"/>
        <v>45688.416429999997</v>
      </c>
      <c r="AB9" s="164">
        <f t="shared" ca="1" si="9"/>
        <v>2.0422595719999999</v>
      </c>
      <c r="AC9" s="111"/>
      <c r="AD9" s="114" t="s">
        <v>40</v>
      </c>
      <c r="AE9" s="116" t="str">
        <f>IFERROR( CHOOSE(MATCH(AD9,#REF!, 0),#REF!,#REF!,#REF!,#REF!,#REF!,#REF!,#REF!,#REF!,#REF!,#REF!,#REF!,#REF!,#REF!), "")</f>
        <v/>
      </c>
      <c r="AF9" s="168"/>
      <c r="AG9" s="107"/>
      <c r="AH9" s="107"/>
      <c r="AI9" s="107"/>
      <c r="AJ9" s="107"/>
      <c r="AK9" s="107"/>
      <c r="AL9" s="107"/>
      <c r="AM9" s="107"/>
      <c r="AN9" s="107"/>
      <c r="AO9" s="107"/>
      <c r="AP9" s="107"/>
    </row>
    <row r="10" spans="1:43" ht="30" customHeight="1" x14ac:dyDescent="0.45">
      <c r="A10" s="157"/>
      <c r="B10" s="158">
        <v>1</v>
      </c>
      <c r="C10" s="158"/>
      <c r="D10" s="158"/>
      <c r="E10" s="158"/>
      <c r="F10" s="158"/>
      <c r="G10" s="158"/>
      <c r="H10" s="169" t="s">
        <v>568</v>
      </c>
      <c r="I10" s="211"/>
      <c r="J10" s="160" t="s">
        <v>273</v>
      </c>
      <c r="K10" s="108" t="b">
        <v>1</v>
      </c>
      <c r="L10" s="109">
        <f t="shared" ca="1" si="0"/>
        <v>45688.399239999999</v>
      </c>
      <c r="M10" s="108" t="b">
        <v>1</v>
      </c>
      <c r="N10" s="109">
        <f t="shared" ca="1" si="1"/>
        <v>45688.399839999998</v>
      </c>
      <c r="O10" s="108" t="b">
        <v>1</v>
      </c>
      <c r="P10" s="109">
        <f t="shared" ca="1" si="2"/>
        <v>45688.400070000003</v>
      </c>
      <c r="Q10" s="108" t="b">
        <v>0</v>
      </c>
      <c r="R10" s="109" t="str">
        <f t="shared" ca="1" si="3"/>
        <v/>
      </c>
      <c r="S10" s="108" t="b">
        <v>0</v>
      </c>
      <c r="T10" s="109" t="str">
        <f t="shared" ca="1" si="4"/>
        <v/>
      </c>
      <c r="U10" s="108" t="b">
        <v>1</v>
      </c>
      <c r="V10" s="109">
        <f t="shared" ca="1" si="5"/>
        <v>45688.405149999999</v>
      </c>
      <c r="W10" s="161" t="s">
        <v>23</v>
      </c>
      <c r="X10" s="110" t="b">
        <v>1</v>
      </c>
      <c r="Y10" s="162">
        <f t="shared" ca="1" si="6"/>
        <v>45688.424879999999</v>
      </c>
      <c r="Z10" s="163">
        <f t="shared" ca="1" si="7"/>
        <v>45688.399239999999</v>
      </c>
      <c r="AA10" s="163">
        <f t="shared" ca="1" si="8"/>
        <v>45688.424879999999</v>
      </c>
      <c r="AB10" s="164">
        <f t="shared" ca="1" si="9"/>
        <v>2.5635960650000001E-2</v>
      </c>
      <c r="AC10" s="174"/>
      <c r="AD10" s="114" t="s">
        <v>41</v>
      </c>
      <c r="AE10" s="119" t="str">
        <f>IFERROR( CHOOSE(MATCH(AD10,#REF!, 0),#REF!,#REF!,#REF!,#REF!,#REF!,#REF!,#REF!,#REF!,#REF!,#REF!,#REF!,#REF!,#REF!), "")</f>
        <v/>
      </c>
      <c r="AF10" s="168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</row>
    <row r="11" spans="1:43" ht="30" customHeight="1" x14ac:dyDescent="0.45">
      <c r="A11" s="157"/>
      <c r="B11" s="158">
        <v>2</v>
      </c>
      <c r="C11" s="158"/>
      <c r="D11" s="158"/>
      <c r="E11" s="158"/>
      <c r="F11" s="158"/>
      <c r="G11" s="158"/>
      <c r="H11" s="159" t="s">
        <v>569</v>
      </c>
      <c r="I11" s="211"/>
      <c r="J11" s="160" t="s">
        <v>283</v>
      </c>
      <c r="K11" s="108" t="b">
        <v>1</v>
      </c>
      <c r="L11" s="109">
        <f t="shared" ca="1" si="0"/>
        <v>45688.419679999999</v>
      </c>
      <c r="M11" s="108" t="b">
        <v>1</v>
      </c>
      <c r="N11" s="109">
        <f t="shared" ca="1" si="1"/>
        <v>45688.421970000003</v>
      </c>
      <c r="O11" s="108" t="b">
        <v>1</v>
      </c>
      <c r="P11" s="109">
        <f t="shared" ca="1" si="2"/>
        <v>45688.422689999999</v>
      </c>
      <c r="Q11" s="108" t="b">
        <v>0</v>
      </c>
      <c r="R11" s="109" t="str">
        <f t="shared" ca="1" si="3"/>
        <v/>
      </c>
      <c r="S11" s="108" t="b">
        <v>0</v>
      </c>
      <c r="T11" s="109" t="str">
        <f t="shared" ca="1" si="4"/>
        <v/>
      </c>
      <c r="U11" s="108" t="b">
        <v>1</v>
      </c>
      <c r="V11" s="109">
        <f t="shared" ca="1" si="5"/>
        <v>45688.428659999998</v>
      </c>
      <c r="W11" s="161" t="s">
        <v>34</v>
      </c>
      <c r="X11" s="110" t="b">
        <v>1</v>
      </c>
      <c r="Y11" s="162">
        <f t="shared" ca="1" si="6"/>
        <v>45688.46875</v>
      </c>
      <c r="Z11" s="163">
        <f t="shared" ca="1" si="7"/>
        <v>45688.419679999999</v>
      </c>
      <c r="AA11" s="163">
        <f t="shared" ca="1" si="8"/>
        <v>45688.46875</v>
      </c>
      <c r="AB11" s="164">
        <f t="shared" ca="1" si="9"/>
        <v>4.9069826390000001E-2</v>
      </c>
      <c r="AC11" s="111"/>
      <c r="AD11" s="114" t="s">
        <v>43</v>
      </c>
      <c r="AE11" s="119" t="str">
        <f>IFERROR( CHOOSE(MATCH(AD11,#REF!, 0),#REF!,#REF!,#REF!,#REF!,#REF!,#REF!,#REF!,#REF!,#REF!,#REF!,#REF!,#REF!,#REF!), "")</f>
        <v/>
      </c>
      <c r="AF11" s="168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</row>
    <row r="12" spans="1:43" ht="30" customHeight="1" x14ac:dyDescent="0.45">
      <c r="A12" s="157"/>
      <c r="B12" s="158"/>
      <c r="C12" s="158"/>
      <c r="D12" s="158"/>
      <c r="E12" s="158"/>
      <c r="F12" s="158">
        <v>1</v>
      </c>
      <c r="G12" s="158"/>
      <c r="H12" s="159" t="s">
        <v>570</v>
      </c>
      <c r="I12" s="211"/>
      <c r="J12" s="160"/>
      <c r="K12" s="108" t="b">
        <v>1</v>
      </c>
      <c r="L12" s="109">
        <f t="shared" ca="1" si="0"/>
        <v>45688.461519999997</v>
      </c>
      <c r="M12" s="108" t="b">
        <v>0</v>
      </c>
      <c r="N12" s="109" t="str">
        <f t="shared" ca="1" si="1"/>
        <v/>
      </c>
      <c r="O12" s="108" t="b">
        <v>0</v>
      </c>
      <c r="P12" s="109" t="str">
        <f t="shared" ca="1" si="2"/>
        <v/>
      </c>
      <c r="Q12" s="108" t="b">
        <v>0</v>
      </c>
      <c r="R12" s="109" t="str">
        <f t="shared" ca="1" si="3"/>
        <v/>
      </c>
      <c r="S12" s="108" t="b">
        <v>0</v>
      </c>
      <c r="T12" s="109" t="str">
        <f t="shared" ca="1" si="4"/>
        <v/>
      </c>
      <c r="U12" s="108" t="b">
        <v>0</v>
      </c>
      <c r="V12" s="109" t="str">
        <f t="shared" ca="1" si="5"/>
        <v/>
      </c>
      <c r="W12" s="161"/>
      <c r="X12" s="110" t="b">
        <v>1</v>
      </c>
      <c r="Y12" s="162">
        <f t="shared" ca="1" si="6"/>
        <v>45688.467519999998</v>
      </c>
      <c r="Z12" s="163">
        <f t="shared" ca="1" si="7"/>
        <v>45688.461519999997</v>
      </c>
      <c r="AA12" s="163">
        <f t="shared" ca="1" si="8"/>
        <v>45688.467519999998</v>
      </c>
      <c r="AB12" s="164">
        <f t="shared" ca="1" si="9"/>
        <v>5.9919791670000003E-3</v>
      </c>
      <c r="AC12" s="145"/>
      <c r="AD12" s="114" t="s">
        <v>44</v>
      </c>
      <c r="AE12" s="119" t="str">
        <f>IFERROR( CHOOSE(MATCH(AD12,#REF!, 0),#REF!,#REF!,#REF!,#REF!,#REF!,#REF!,#REF!,#REF!,#REF!,#REF!,#REF!,#REF!,#REF!), "")</f>
        <v/>
      </c>
      <c r="AF12" s="168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</row>
    <row r="13" spans="1:43" ht="15.5" x14ac:dyDescent="0.35">
      <c r="A13" s="185"/>
      <c r="B13" s="107"/>
      <c r="C13" s="107"/>
      <c r="D13" s="107"/>
      <c r="E13" s="107"/>
      <c r="F13" s="107"/>
      <c r="G13" s="107"/>
      <c r="H13" s="107"/>
      <c r="I13" s="218"/>
      <c r="J13" s="185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38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</row>
    <row r="14" spans="1:43" ht="15.5" x14ac:dyDescent="0.35">
      <c r="A14" s="185"/>
      <c r="B14" s="107"/>
      <c r="C14" s="107"/>
      <c r="D14" s="107"/>
      <c r="E14" s="107"/>
      <c r="F14" s="107"/>
      <c r="G14" s="107"/>
      <c r="H14" s="107"/>
      <c r="I14" s="218"/>
      <c r="J14" s="185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38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</row>
    <row r="15" spans="1:43" ht="15.5" x14ac:dyDescent="0.35">
      <c r="A15" s="185"/>
      <c r="B15" s="107"/>
      <c r="C15" s="107"/>
      <c r="D15" s="107"/>
      <c r="E15" s="107"/>
      <c r="F15" s="107"/>
      <c r="G15" s="107"/>
      <c r="H15" s="107"/>
      <c r="I15" s="218"/>
      <c r="J15" s="185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38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</row>
    <row r="16" spans="1:43" ht="15.5" x14ac:dyDescent="0.35">
      <c r="A16" s="185"/>
      <c r="B16" s="107"/>
      <c r="C16" s="107"/>
      <c r="D16" s="107"/>
      <c r="E16" s="107"/>
      <c r="F16" s="107"/>
      <c r="G16" s="107"/>
      <c r="H16" s="107"/>
      <c r="I16" s="218"/>
      <c r="J16" s="185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38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</row>
    <row r="17" spans="1:43" ht="15.5" x14ac:dyDescent="0.35">
      <c r="A17" s="185"/>
      <c r="B17" s="107"/>
      <c r="C17" s="107"/>
      <c r="D17" s="107"/>
      <c r="E17" s="107"/>
      <c r="F17" s="107"/>
      <c r="G17" s="107"/>
      <c r="H17" s="107"/>
      <c r="I17" s="218"/>
      <c r="J17" s="185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38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</row>
    <row r="18" spans="1:43" ht="15.5" x14ac:dyDescent="0.35">
      <c r="A18" s="185"/>
      <c r="B18" s="107"/>
      <c r="C18" s="107"/>
      <c r="D18" s="107"/>
      <c r="E18" s="107"/>
      <c r="F18" s="107"/>
      <c r="G18" s="107"/>
      <c r="H18" s="107"/>
      <c r="I18" s="218"/>
      <c r="J18" s="185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38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</row>
    <row r="19" spans="1:43" ht="15.5" x14ac:dyDescent="0.35">
      <c r="A19" s="185"/>
      <c r="B19" s="107"/>
      <c r="C19" s="107"/>
      <c r="D19" s="107"/>
      <c r="E19" s="107"/>
      <c r="F19" s="107"/>
      <c r="G19" s="107"/>
      <c r="H19" s="107"/>
      <c r="I19" s="218"/>
      <c r="J19" s="185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38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</row>
    <row r="20" spans="1:43" ht="15.5" x14ac:dyDescent="0.35">
      <c r="A20" s="185"/>
      <c r="B20" s="107"/>
      <c r="C20" s="107"/>
      <c r="D20" s="107"/>
      <c r="E20" s="107"/>
      <c r="F20" s="107"/>
      <c r="G20" s="107"/>
      <c r="H20" s="107"/>
      <c r="I20" s="218"/>
      <c r="J20" s="185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38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</row>
    <row r="21" spans="1:43" ht="15.5" x14ac:dyDescent="0.35">
      <c r="A21" s="185"/>
      <c r="B21" s="107"/>
      <c r="C21" s="107"/>
      <c r="D21" s="107"/>
      <c r="E21" s="107"/>
      <c r="F21" s="107"/>
      <c r="G21" s="107"/>
      <c r="H21" s="107"/>
      <c r="I21" s="218"/>
      <c r="J21" s="185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38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</row>
    <row r="22" spans="1:43" ht="15.5" x14ac:dyDescent="0.35">
      <c r="A22" s="185"/>
      <c r="B22" s="107"/>
      <c r="C22" s="107"/>
      <c r="D22" s="107"/>
      <c r="E22" s="107"/>
      <c r="F22" s="107"/>
      <c r="G22" s="107"/>
      <c r="H22" s="107"/>
      <c r="I22" s="218"/>
      <c r="J22" s="185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38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</row>
    <row r="23" spans="1:43" ht="15.5" x14ac:dyDescent="0.35">
      <c r="A23" s="185"/>
      <c r="B23" s="107"/>
      <c r="C23" s="107"/>
      <c r="D23" s="107"/>
      <c r="E23" s="107"/>
      <c r="F23" s="107"/>
      <c r="G23" s="107"/>
      <c r="H23" s="107"/>
      <c r="I23" s="218"/>
      <c r="J23" s="185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38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15.5" x14ac:dyDescent="0.35">
      <c r="A24" s="185"/>
      <c r="B24" s="107"/>
      <c r="C24" s="107"/>
      <c r="D24" s="107"/>
      <c r="E24" s="107"/>
      <c r="F24" s="107"/>
      <c r="G24" s="107"/>
      <c r="H24" s="107"/>
      <c r="I24" s="218"/>
      <c r="J24" s="185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38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15.5" x14ac:dyDescent="0.35">
      <c r="A25" s="185"/>
      <c r="B25" s="107"/>
      <c r="C25" s="107"/>
      <c r="D25" s="107"/>
      <c r="E25" s="107"/>
      <c r="F25" s="107"/>
      <c r="G25" s="107"/>
      <c r="H25" s="107"/>
      <c r="I25" s="218"/>
      <c r="J25" s="185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38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15.5" x14ac:dyDescent="0.35">
      <c r="A26" s="185"/>
      <c r="B26" s="107"/>
      <c r="C26" s="107"/>
      <c r="D26" s="107"/>
      <c r="E26" s="107"/>
      <c r="F26" s="107"/>
      <c r="G26" s="107"/>
      <c r="H26" s="107"/>
      <c r="I26" s="218"/>
      <c r="J26" s="185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38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</row>
    <row r="27" spans="1:43" ht="15.5" x14ac:dyDescent="0.35">
      <c r="A27" s="185"/>
      <c r="B27" s="107"/>
      <c r="C27" s="107"/>
      <c r="D27" s="107"/>
      <c r="E27" s="107"/>
      <c r="F27" s="107"/>
      <c r="G27" s="107"/>
      <c r="H27" s="107"/>
      <c r="I27" s="218"/>
      <c r="J27" s="185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38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</row>
    <row r="28" spans="1:43" ht="15.5" x14ac:dyDescent="0.35">
      <c r="A28" s="185"/>
      <c r="B28" s="107"/>
      <c r="C28" s="107"/>
      <c r="D28" s="107"/>
      <c r="E28" s="107"/>
      <c r="F28" s="107"/>
      <c r="G28" s="107"/>
      <c r="H28" s="107"/>
      <c r="I28" s="218"/>
      <c r="J28" s="185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38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</row>
    <row r="29" spans="1:43" ht="15.5" x14ac:dyDescent="0.35">
      <c r="A29" s="185"/>
      <c r="B29" s="107"/>
      <c r="C29" s="107"/>
      <c r="D29" s="107"/>
      <c r="E29" s="107"/>
      <c r="F29" s="107"/>
      <c r="G29" s="107"/>
      <c r="H29" s="107"/>
      <c r="I29" s="218"/>
      <c r="J29" s="185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38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</row>
    <row r="30" spans="1:43" ht="15.5" x14ac:dyDescent="0.35">
      <c r="A30" s="185"/>
      <c r="B30" s="107"/>
      <c r="C30" s="107"/>
      <c r="D30" s="107"/>
      <c r="E30" s="107"/>
      <c r="F30" s="107"/>
      <c r="G30" s="107"/>
      <c r="H30" s="107"/>
      <c r="I30" s="218"/>
      <c r="J30" s="185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38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</row>
    <row r="31" spans="1:43" ht="15.5" x14ac:dyDescent="0.35">
      <c r="A31" s="185"/>
      <c r="B31" s="107"/>
      <c r="C31" s="107"/>
      <c r="D31" s="107"/>
      <c r="E31" s="107"/>
      <c r="F31" s="107"/>
      <c r="G31" s="107"/>
      <c r="H31" s="107"/>
      <c r="I31" s="218"/>
      <c r="J31" s="185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38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</row>
    <row r="32" spans="1:43" ht="15.5" x14ac:dyDescent="0.35">
      <c r="A32" s="185"/>
      <c r="B32" s="107"/>
      <c r="C32" s="107"/>
      <c r="D32" s="107"/>
      <c r="E32" s="107"/>
      <c r="F32" s="107"/>
      <c r="G32" s="107"/>
      <c r="H32" s="107"/>
      <c r="I32" s="218"/>
      <c r="J32" s="185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38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</row>
    <row r="33" spans="1:43" ht="15.5" x14ac:dyDescent="0.35">
      <c r="A33" s="185"/>
      <c r="B33" s="107"/>
      <c r="C33" s="107"/>
      <c r="D33" s="107"/>
      <c r="E33" s="107"/>
      <c r="F33" s="107"/>
      <c r="G33" s="107"/>
      <c r="H33" s="107"/>
      <c r="I33" s="218"/>
      <c r="J33" s="185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38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</row>
    <row r="34" spans="1:43" ht="15.5" x14ac:dyDescent="0.35">
      <c r="A34" s="185"/>
      <c r="B34" s="107"/>
      <c r="C34" s="107"/>
      <c r="D34" s="107"/>
      <c r="E34" s="107"/>
      <c r="F34" s="107"/>
      <c r="G34" s="107"/>
      <c r="H34" s="107"/>
      <c r="I34" s="218"/>
      <c r="J34" s="185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38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</row>
    <row r="35" spans="1:43" ht="15.5" x14ac:dyDescent="0.35">
      <c r="A35" s="185"/>
      <c r="B35" s="107"/>
      <c r="C35" s="107"/>
      <c r="D35" s="107"/>
      <c r="E35" s="107"/>
      <c r="F35" s="107"/>
      <c r="G35" s="107"/>
      <c r="H35" s="107"/>
      <c r="I35" s="218"/>
      <c r="J35" s="185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38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</row>
    <row r="36" spans="1:43" ht="15.5" x14ac:dyDescent="0.35">
      <c r="A36" s="185"/>
      <c r="B36" s="107"/>
      <c r="C36" s="107"/>
      <c r="D36" s="107"/>
      <c r="E36" s="107"/>
      <c r="F36" s="107"/>
      <c r="G36" s="107"/>
      <c r="H36" s="107"/>
      <c r="I36" s="218"/>
      <c r="J36" s="185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38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</row>
    <row r="37" spans="1:43" ht="15.5" x14ac:dyDescent="0.35">
      <c r="A37" s="185"/>
      <c r="B37" s="107"/>
      <c r="C37" s="107"/>
      <c r="D37" s="107"/>
      <c r="E37" s="107"/>
      <c r="F37" s="107"/>
      <c r="G37" s="107"/>
      <c r="H37" s="107"/>
      <c r="I37" s="218"/>
      <c r="J37" s="185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38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</row>
    <row r="38" spans="1:43" ht="15.5" x14ac:dyDescent="0.35">
      <c r="A38" s="185"/>
      <c r="B38" s="107"/>
      <c r="C38" s="107"/>
      <c r="D38" s="107"/>
      <c r="E38" s="107"/>
      <c r="F38" s="107"/>
      <c r="G38" s="107"/>
      <c r="H38" s="107"/>
      <c r="I38" s="218"/>
      <c r="J38" s="185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38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</row>
    <row r="39" spans="1:43" ht="15.5" x14ac:dyDescent="0.35">
      <c r="A39" s="185"/>
      <c r="B39" s="107"/>
      <c r="C39" s="107"/>
      <c r="D39" s="107"/>
      <c r="E39" s="107"/>
      <c r="F39" s="107"/>
      <c r="G39" s="107"/>
      <c r="H39" s="107"/>
      <c r="I39" s="218"/>
      <c r="J39" s="185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38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</row>
    <row r="40" spans="1:43" ht="15.5" x14ac:dyDescent="0.35">
      <c r="A40" s="185"/>
      <c r="B40" s="107"/>
      <c r="C40" s="107"/>
      <c r="D40" s="107"/>
      <c r="E40" s="107"/>
      <c r="F40" s="107"/>
      <c r="G40" s="107"/>
      <c r="H40" s="107"/>
      <c r="I40" s="218"/>
      <c r="J40" s="185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38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</row>
    <row r="41" spans="1:43" ht="15.5" x14ac:dyDescent="0.35">
      <c r="A41" s="185"/>
      <c r="B41" s="107"/>
      <c r="C41" s="107"/>
      <c r="D41" s="107"/>
      <c r="E41" s="107"/>
      <c r="F41" s="107"/>
      <c r="G41" s="107"/>
      <c r="H41" s="107"/>
      <c r="I41" s="218"/>
      <c r="J41" s="185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38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</row>
    <row r="42" spans="1:43" ht="15.5" x14ac:dyDescent="0.35">
      <c r="A42" s="185"/>
      <c r="B42" s="107"/>
      <c r="C42" s="107"/>
      <c r="D42" s="107"/>
      <c r="E42" s="107"/>
      <c r="F42" s="107"/>
      <c r="G42" s="107"/>
      <c r="H42" s="107"/>
      <c r="I42" s="218"/>
      <c r="J42" s="185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38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</row>
    <row r="43" spans="1:43" ht="15.5" x14ac:dyDescent="0.35">
      <c r="A43" s="185"/>
      <c r="B43" s="107"/>
      <c r="C43" s="107"/>
      <c r="D43" s="107"/>
      <c r="E43" s="107"/>
      <c r="F43" s="107"/>
      <c r="G43" s="107"/>
      <c r="H43" s="107"/>
      <c r="I43" s="218"/>
      <c r="J43" s="185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38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</row>
    <row r="44" spans="1:43" ht="15.5" x14ac:dyDescent="0.35">
      <c r="A44" s="185"/>
      <c r="B44" s="107"/>
      <c r="C44" s="107"/>
      <c r="D44" s="107"/>
      <c r="E44" s="107"/>
      <c r="F44" s="107"/>
      <c r="G44" s="107"/>
      <c r="H44" s="107"/>
      <c r="I44" s="218"/>
      <c r="J44" s="185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38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</row>
    <row r="45" spans="1:43" ht="15.5" x14ac:dyDescent="0.35">
      <c r="A45" s="185"/>
      <c r="B45" s="107"/>
      <c r="C45" s="107"/>
      <c r="D45" s="107"/>
      <c r="E45" s="107"/>
      <c r="F45" s="107"/>
      <c r="G45" s="107"/>
      <c r="H45" s="107"/>
      <c r="I45" s="218"/>
      <c r="J45" s="185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38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</row>
    <row r="46" spans="1:43" ht="15.5" x14ac:dyDescent="0.35">
      <c r="A46" s="185"/>
      <c r="B46" s="107"/>
      <c r="C46" s="107"/>
      <c r="D46" s="107"/>
      <c r="E46" s="107"/>
      <c r="F46" s="107"/>
      <c r="G46" s="107"/>
      <c r="H46" s="107"/>
      <c r="I46" s="218"/>
      <c r="J46" s="185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38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</row>
    <row r="47" spans="1:43" ht="15.5" x14ac:dyDescent="0.35">
      <c r="A47" s="185"/>
      <c r="B47" s="107"/>
      <c r="C47" s="107"/>
      <c r="D47" s="107"/>
      <c r="E47" s="107"/>
      <c r="F47" s="107"/>
      <c r="G47" s="107"/>
      <c r="H47" s="107"/>
      <c r="I47" s="218"/>
      <c r="J47" s="185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38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</row>
    <row r="48" spans="1:43" ht="15.5" x14ac:dyDescent="0.35">
      <c r="A48" s="185"/>
      <c r="B48" s="107"/>
      <c r="C48" s="107"/>
      <c r="D48" s="107"/>
      <c r="E48" s="107"/>
      <c r="F48" s="107"/>
      <c r="G48" s="107"/>
      <c r="H48" s="107"/>
      <c r="I48" s="218"/>
      <c r="J48" s="185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38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</row>
    <row r="49" spans="1:43" ht="15.5" x14ac:dyDescent="0.35">
      <c r="A49" s="185"/>
      <c r="B49" s="107"/>
      <c r="C49" s="107"/>
      <c r="D49" s="107"/>
      <c r="E49" s="107"/>
      <c r="F49" s="107"/>
      <c r="G49" s="107"/>
      <c r="H49" s="107"/>
      <c r="I49" s="218"/>
      <c r="J49" s="185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38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</row>
    <row r="50" spans="1:43" ht="15.5" x14ac:dyDescent="0.35">
      <c r="A50" s="185"/>
      <c r="B50" s="107"/>
      <c r="C50" s="107"/>
      <c r="D50" s="107"/>
      <c r="E50" s="107"/>
      <c r="F50" s="107"/>
      <c r="G50" s="107"/>
      <c r="H50" s="107"/>
      <c r="I50" s="218"/>
      <c r="J50" s="185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38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</row>
    <row r="51" spans="1:43" ht="15.5" x14ac:dyDescent="0.35">
      <c r="A51" s="185"/>
      <c r="B51" s="107"/>
      <c r="C51" s="107"/>
      <c r="D51" s="107"/>
      <c r="E51" s="107"/>
      <c r="F51" s="107"/>
      <c r="G51" s="107"/>
      <c r="H51" s="107"/>
      <c r="I51" s="218"/>
      <c r="J51" s="185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38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</row>
    <row r="52" spans="1:43" ht="15.5" x14ac:dyDescent="0.35">
      <c r="A52" s="185"/>
      <c r="B52" s="107"/>
      <c r="C52" s="107"/>
      <c r="D52" s="107"/>
      <c r="E52" s="107"/>
      <c r="F52" s="107"/>
      <c r="G52" s="107"/>
      <c r="H52" s="107"/>
      <c r="I52" s="218"/>
      <c r="J52" s="185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38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</row>
    <row r="53" spans="1:43" ht="15.5" x14ac:dyDescent="0.35">
      <c r="A53" s="185"/>
      <c r="B53" s="107"/>
      <c r="C53" s="107"/>
      <c r="D53" s="107"/>
      <c r="E53" s="107"/>
      <c r="F53" s="107"/>
      <c r="G53" s="107"/>
      <c r="H53" s="107"/>
      <c r="I53" s="218"/>
      <c r="J53" s="185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38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</row>
    <row r="54" spans="1:43" ht="15.5" x14ac:dyDescent="0.35">
      <c r="A54" s="185"/>
      <c r="B54" s="107"/>
      <c r="C54" s="107"/>
      <c r="D54" s="107"/>
      <c r="E54" s="107"/>
      <c r="F54" s="107"/>
      <c r="G54" s="107"/>
      <c r="H54" s="107"/>
      <c r="I54" s="218"/>
      <c r="J54" s="185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38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</row>
    <row r="55" spans="1:43" ht="15.5" x14ac:dyDescent="0.35">
      <c r="A55" s="185"/>
      <c r="B55" s="107"/>
      <c r="C55" s="107"/>
      <c r="D55" s="107"/>
      <c r="E55" s="107"/>
      <c r="F55" s="107"/>
      <c r="G55" s="107"/>
      <c r="H55" s="107"/>
      <c r="I55" s="218"/>
      <c r="J55" s="185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38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</row>
    <row r="56" spans="1:43" ht="15.5" x14ac:dyDescent="0.35">
      <c r="A56" s="185"/>
      <c r="B56" s="107"/>
      <c r="C56" s="107"/>
      <c r="D56" s="107"/>
      <c r="E56" s="107"/>
      <c r="F56" s="107"/>
      <c r="G56" s="107"/>
      <c r="H56" s="107"/>
      <c r="I56" s="218"/>
      <c r="J56" s="185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38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</row>
    <row r="57" spans="1:43" ht="15.5" x14ac:dyDescent="0.35">
      <c r="A57" s="185"/>
      <c r="B57" s="107"/>
      <c r="C57" s="107"/>
      <c r="D57" s="107"/>
      <c r="E57" s="107"/>
      <c r="F57" s="107"/>
      <c r="G57" s="107"/>
      <c r="H57" s="107"/>
      <c r="I57" s="218"/>
      <c r="J57" s="185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38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</row>
    <row r="58" spans="1:43" ht="15.5" x14ac:dyDescent="0.35">
      <c r="A58" s="185"/>
      <c r="B58" s="107"/>
      <c r="C58" s="107"/>
      <c r="D58" s="107"/>
      <c r="E58" s="107"/>
      <c r="F58" s="107"/>
      <c r="G58" s="107"/>
      <c r="H58" s="107"/>
      <c r="I58" s="218"/>
      <c r="J58" s="185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38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</row>
    <row r="59" spans="1:43" ht="15.5" x14ac:dyDescent="0.35">
      <c r="A59" s="185"/>
      <c r="B59" s="107"/>
      <c r="C59" s="107"/>
      <c r="D59" s="107"/>
      <c r="E59" s="107"/>
      <c r="F59" s="107"/>
      <c r="G59" s="107"/>
      <c r="H59" s="107"/>
      <c r="I59" s="218"/>
      <c r="J59" s="185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38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</row>
    <row r="60" spans="1:43" ht="15.5" x14ac:dyDescent="0.35">
      <c r="A60" s="185"/>
      <c r="B60" s="107"/>
      <c r="C60" s="107"/>
      <c r="D60" s="107"/>
      <c r="E60" s="107"/>
      <c r="F60" s="107"/>
      <c r="G60" s="107"/>
      <c r="H60" s="107"/>
      <c r="I60" s="218"/>
      <c r="J60" s="185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38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</row>
    <row r="61" spans="1:43" ht="15.5" x14ac:dyDescent="0.35">
      <c r="A61" s="185"/>
      <c r="B61" s="107"/>
      <c r="C61" s="107"/>
      <c r="D61" s="107"/>
      <c r="E61" s="107"/>
      <c r="F61" s="107"/>
      <c r="G61" s="107"/>
      <c r="H61" s="107"/>
      <c r="I61" s="218"/>
      <c r="J61" s="185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38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</row>
    <row r="62" spans="1:43" ht="15.5" x14ac:dyDescent="0.35">
      <c r="A62" s="185"/>
      <c r="B62" s="107"/>
      <c r="C62" s="107"/>
      <c r="D62" s="107"/>
      <c r="E62" s="107"/>
      <c r="F62" s="107"/>
      <c r="G62" s="107"/>
      <c r="H62" s="107"/>
      <c r="I62" s="218"/>
      <c r="J62" s="185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38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</row>
    <row r="63" spans="1:43" ht="15.5" x14ac:dyDescent="0.35">
      <c r="A63" s="185"/>
      <c r="B63" s="107"/>
      <c r="C63" s="107"/>
      <c r="D63" s="107"/>
      <c r="E63" s="107"/>
      <c r="F63" s="107"/>
      <c r="G63" s="107"/>
      <c r="H63" s="107"/>
      <c r="I63" s="218"/>
      <c r="J63" s="185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38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</row>
    <row r="64" spans="1:43" ht="15.5" x14ac:dyDescent="0.35">
      <c r="A64" s="185"/>
      <c r="B64" s="107"/>
      <c r="C64" s="107"/>
      <c r="D64" s="107"/>
      <c r="E64" s="107"/>
      <c r="F64" s="107"/>
      <c r="G64" s="107"/>
      <c r="H64" s="107"/>
      <c r="I64" s="218"/>
      <c r="J64" s="185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38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</row>
    <row r="65" spans="1:43" ht="15.5" x14ac:dyDescent="0.35">
      <c r="A65" s="185"/>
      <c r="B65" s="107"/>
      <c r="C65" s="107"/>
      <c r="D65" s="107"/>
      <c r="E65" s="107"/>
      <c r="F65" s="107"/>
      <c r="G65" s="107"/>
      <c r="H65" s="107"/>
      <c r="I65" s="218"/>
      <c r="J65" s="185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38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</row>
    <row r="66" spans="1:43" ht="15.5" x14ac:dyDescent="0.35">
      <c r="A66" s="185"/>
      <c r="B66" s="107"/>
      <c r="C66" s="107"/>
      <c r="D66" s="107"/>
      <c r="E66" s="107"/>
      <c r="F66" s="107"/>
      <c r="G66" s="107"/>
      <c r="H66" s="107"/>
      <c r="I66" s="218"/>
      <c r="J66" s="185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38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</row>
    <row r="67" spans="1:43" ht="15.5" x14ac:dyDescent="0.35">
      <c r="A67" s="185"/>
      <c r="B67" s="107"/>
      <c r="C67" s="107"/>
      <c r="D67" s="107"/>
      <c r="E67" s="107"/>
      <c r="F67" s="107"/>
      <c r="G67" s="107"/>
      <c r="H67" s="107"/>
      <c r="I67" s="218"/>
      <c r="J67" s="185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38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</row>
    <row r="68" spans="1:43" ht="15.5" x14ac:dyDescent="0.35">
      <c r="A68" s="185"/>
      <c r="B68" s="107"/>
      <c r="C68" s="107"/>
      <c r="D68" s="107"/>
      <c r="E68" s="107"/>
      <c r="F68" s="107"/>
      <c r="G68" s="107"/>
      <c r="H68" s="107"/>
      <c r="I68" s="218"/>
      <c r="J68" s="185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38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</row>
    <row r="69" spans="1:43" ht="15.5" x14ac:dyDescent="0.35">
      <c r="A69" s="185"/>
      <c r="B69" s="107"/>
      <c r="C69" s="107"/>
      <c r="D69" s="107"/>
      <c r="E69" s="107"/>
      <c r="F69" s="107"/>
      <c r="G69" s="107"/>
      <c r="H69" s="107"/>
      <c r="I69" s="218"/>
      <c r="J69" s="185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38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</row>
    <row r="70" spans="1:43" ht="15.5" x14ac:dyDescent="0.35">
      <c r="A70" s="185"/>
      <c r="B70" s="107"/>
      <c r="C70" s="107"/>
      <c r="D70" s="107"/>
      <c r="E70" s="107"/>
      <c r="F70" s="107"/>
      <c r="G70" s="107"/>
      <c r="H70" s="107"/>
      <c r="I70" s="218"/>
      <c r="J70" s="185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38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</row>
    <row r="71" spans="1:43" ht="15.5" x14ac:dyDescent="0.35">
      <c r="A71" s="185"/>
      <c r="B71" s="107"/>
      <c r="C71" s="107"/>
      <c r="D71" s="107"/>
      <c r="E71" s="107"/>
      <c r="F71" s="107"/>
      <c r="G71" s="107"/>
      <c r="H71" s="107"/>
      <c r="I71" s="218"/>
      <c r="J71" s="185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38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</row>
    <row r="72" spans="1:43" ht="15.5" x14ac:dyDescent="0.35">
      <c r="A72" s="185"/>
      <c r="B72" s="107"/>
      <c r="C72" s="107"/>
      <c r="D72" s="107"/>
      <c r="E72" s="107"/>
      <c r="F72" s="107"/>
      <c r="G72" s="107"/>
      <c r="H72" s="107"/>
      <c r="I72" s="218"/>
      <c r="J72" s="185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38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</row>
    <row r="73" spans="1:43" ht="15.5" x14ac:dyDescent="0.35">
      <c r="A73" s="185"/>
      <c r="B73" s="107"/>
      <c r="C73" s="107"/>
      <c r="D73" s="107"/>
      <c r="E73" s="107"/>
      <c r="F73" s="107"/>
      <c r="G73" s="107"/>
      <c r="H73" s="107"/>
      <c r="I73" s="218"/>
      <c r="J73" s="185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38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</row>
    <row r="74" spans="1:43" ht="15.5" x14ac:dyDescent="0.35">
      <c r="A74" s="185"/>
      <c r="B74" s="107"/>
      <c r="C74" s="107"/>
      <c r="D74" s="107"/>
      <c r="E74" s="107"/>
      <c r="F74" s="107"/>
      <c r="G74" s="107"/>
      <c r="H74" s="107"/>
      <c r="I74" s="218"/>
      <c r="J74" s="185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38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</row>
    <row r="75" spans="1:43" ht="15.5" x14ac:dyDescent="0.35">
      <c r="A75" s="185"/>
      <c r="B75" s="107"/>
      <c r="C75" s="107"/>
      <c r="D75" s="107"/>
      <c r="E75" s="107"/>
      <c r="F75" s="107"/>
      <c r="G75" s="107"/>
      <c r="H75" s="107"/>
      <c r="I75" s="218"/>
      <c r="J75" s="185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38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</row>
    <row r="76" spans="1:43" ht="15.5" x14ac:dyDescent="0.35">
      <c r="A76" s="185"/>
      <c r="B76" s="107"/>
      <c r="C76" s="107"/>
      <c r="D76" s="107"/>
      <c r="E76" s="107"/>
      <c r="F76" s="107"/>
      <c r="G76" s="107"/>
      <c r="H76" s="107"/>
      <c r="I76" s="218"/>
      <c r="J76" s="185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38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</row>
    <row r="77" spans="1:43" ht="15.5" x14ac:dyDescent="0.35">
      <c r="A77" s="185"/>
      <c r="B77" s="107"/>
      <c r="C77" s="107"/>
      <c r="D77" s="107"/>
      <c r="E77" s="107"/>
      <c r="F77" s="107"/>
      <c r="G77" s="107"/>
      <c r="H77" s="107"/>
      <c r="I77" s="218"/>
      <c r="J77" s="185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38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</row>
    <row r="78" spans="1:43" ht="15.5" x14ac:dyDescent="0.35">
      <c r="A78" s="185"/>
      <c r="B78" s="107"/>
      <c r="C78" s="107"/>
      <c r="D78" s="107"/>
      <c r="E78" s="107"/>
      <c r="F78" s="107"/>
      <c r="G78" s="107"/>
      <c r="H78" s="107"/>
      <c r="I78" s="218"/>
      <c r="J78" s="185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38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</row>
    <row r="79" spans="1:43" ht="15.5" x14ac:dyDescent="0.35">
      <c r="A79" s="185"/>
      <c r="B79" s="107"/>
      <c r="C79" s="107"/>
      <c r="D79" s="107"/>
      <c r="E79" s="107"/>
      <c r="F79" s="107"/>
      <c r="G79" s="107"/>
      <c r="H79" s="107"/>
      <c r="I79" s="218"/>
      <c r="J79" s="185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38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</row>
    <row r="80" spans="1:43" ht="15.5" x14ac:dyDescent="0.35">
      <c r="A80" s="185"/>
      <c r="B80" s="107"/>
      <c r="C80" s="107"/>
      <c r="D80" s="107"/>
      <c r="E80" s="107"/>
      <c r="F80" s="107"/>
      <c r="G80" s="107"/>
      <c r="H80" s="107"/>
      <c r="I80" s="218"/>
      <c r="J80" s="185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38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</row>
    <row r="81" spans="1:43" ht="15.5" x14ac:dyDescent="0.35">
      <c r="A81" s="185"/>
      <c r="B81" s="107"/>
      <c r="C81" s="107"/>
      <c r="D81" s="107"/>
      <c r="E81" s="107"/>
      <c r="F81" s="107"/>
      <c r="G81" s="107"/>
      <c r="H81" s="107"/>
      <c r="I81" s="218"/>
      <c r="J81" s="185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38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</row>
    <row r="82" spans="1:43" ht="15.5" x14ac:dyDescent="0.35">
      <c r="A82" s="185"/>
      <c r="B82" s="107"/>
      <c r="C82" s="107"/>
      <c r="D82" s="107"/>
      <c r="E82" s="107"/>
      <c r="F82" s="107"/>
      <c r="G82" s="107"/>
      <c r="H82" s="107"/>
      <c r="I82" s="218"/>
      <c r="J82" s="185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38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</row>
    <row r="83" spans="1:43" ht="15.5" x14ac:dyDescent="0.35">
      <c r="A83" s="185"/>
      <c r="B83" s="107"/>
      <c r="C83" s="107"/>
      <c r="D83" s="107"/>
      <c r="E83" s="107"/>
      <c r="F83" s="107"/>
      <c r="G83" s="107"/>
      <c r="H83" s="107"/>
      <c r="I83" s="218"/>
      <c r="J83" s="185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38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</row>
    <row r="84" spans="1:43" ht="15.5" x14ac:dyDescent="0.35">
      <c r="A84" s="185"/>
      <c r="B84" s="107"/>
      <c r="C84" s="107"/>
      <c r="D84" s="107"/>
      <c r="E84" s="107"/>
      <c r="F84" s="107"/>
      <c r="G84" s="107"/>
      <c r="H84" s="107"/>
      <c r="I84" s="218"/>
      <c r="J84" s="185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38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</row>
    <row r="85" spans="1:43" ht="15.5" x14ac:dyDescent="0.35">
      <c r="A85" s="185"/>
      <c r="B85" s="107"/>
      <c r="C85" s="107"/>
      <c r="D85" s="107"/>
      <c r="E85" s="107"/>
      <c r="F85" s="107"/>
      <c r="G85" s="107"/>
      <c r="H85" s="107"/>
      <c r="I85" s="218"/>
      <c r="J85" s="185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38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5.5" x14ac:dyDescent="0.35">
      <c r="A86" s="185"/>
      <c r="B86" s="107"/>
      <c r="C86" s="107"/>
      <c r="D86" s="107"/>
      <c r="E86" s="107"/>
      <c r="F86" s="107"/>
      <c r="G86" s="107"/>
      <c r="H86" s="107"/>
      <c r="I86" s="218"/>
      <c r="J86" s="185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38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5.5" x14ac:dyDescent="0.35">
      <c r="A87" s="185"/>
      <c r="B87" s="107"/>
      <c r="C87" s="107"/>
      <c r="D87" s="107"/>
      <c r="E87" s="107"/>
      <c r="F87" s="107"/>
      <c r="G87" s="107"/>
      <c r="H87" s="107"/>
      <c r="I87" s="218"/>
      <c r="J87" s="185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38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5" x14ac:dyDescent="0.35">
      <c r="A88" s="185"/>
      <c r="B88" s="107"/>
      <c r="C88" s="107"/>
      <c r="D88" s="107"/>
      <c r="E88" s="107"/>
      <c r="F88" s="107"/>
      <c r="G88" s="107"/>
      <c r="H88" s="107"/>
      <c r="I88" s="218"/>
      <c r="J88" s="185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38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</row>
    <row r="89" spans="1:43" ht="15.5" x14ac:dyDescent="0.35">
      <c r="A89" s="185"/>
      <c r="B89" s="107"/>
      <c r="C89" s="107"/>
      <c r="D89" s="107"/>
      <c r="E89" s="107"/>
      <c r="F89" s="107"/>
      <c r="G89" s="107"/>
      <c r="H89" s="107"/>
      <c r="I89" s="218"/>
      <c r="J89" s="185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38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</row>
    <row r="90" spans="1:43" ht="15.5" x14ac:dyDescent="0.35">
      <c r="A90" s="185"/>
      <c r="B90" s="107"/>
      <c r="C90" s="107"/>
      <c r="D90" s="107"/>
      <c r="E90" s="107"/>
      <c r="F90" s="107"/>
      <c r="G90" s="107"/>
      <c r="H90" s="107"/>
      <c r="I90" s="218"/>
      <c r="J90" s="185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38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</row>
    <row r="91" spans="1:43" ht="15.5" x14ac:dyDescent="0.35">
      <c r="A91" s="185"/>
      <c r="B91" s="107"/>
      <c r="C91" s="107"/>
      <c r="D91" s="107"/>
      <c r="E91" s="107"/>
      <c r="F91" s="107"/>
      <c r="G91" s="107"/>
      <c r="H91" s="107"/>
      <c r="I91" s="218"/>
      <c r="J91" s="185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38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</row>
    <row r="92" spans="1:43" ht="15.5" x14ac:dyDescent="0.35">
      <c r="A92" s="185"/>
      <c r="B92" s="107"/>
      <c r="C92" s="107"/>
      <c r="D92" s="107"/>
      <c r="E92" s="107"/>
      <c r="F92" s="107"/>
      <c r="G92" s="107"/>
      <c r="H92" s="107"/>
      <c r="I92" s="218"/>
      <c r="J92" s="185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38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</row>
    <row r="93" spans="1:43" ht="15.5" x14ac:dyDescent="0.35">
      <c r="A93" s="185"/>
      <c r="B93" s="107"/>
      <c r="C93" s="107"/>
      <c r="D93" s="107"/>
      <c r="E93" s="107"/>
      <c r="F93" s="107"/>
      <c r="G93" s="107"/>
      <c r="H93" s="107"/>
      <c r="I93" s="218"/>
      <c r="J93" s="185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38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</row>
    <row r="94" spans="1:43" ht="15.5" x14ac:dyDescent="0.35">
      <c r="A94" s="185"/>
      <c r="B94" s="107"/>
      <c r="C94" s="107"/>
      <c r="D94" s="107"/>
      <c r="E94" s="107"/>
      <c r="F94" s="107"/>
      <c r="G94" s="107"/>
      <c r="H94" s="107"/>
      <c r="I94" s="218"/>
      <c r="J94" s="185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38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</row>
    <row r="95" spans="1:43" ht="15.5" x14ac:dyDescent="0.35">
      <c r="A95" s="185"/>
      <c r="B95" s="107"/>
      <c r="C95" s="107"/>
      <c r="D95" s="107"/>
      <c r="E95" s="107"/>
      <c r="F95" s="107"/>
      <c r="G95" s="107"/>
      <c r="H95" s="107"/>
      <c r="I95" s="218"/>
      <c r="J95" s="185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38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</row>
    <row r="96" spans="1:43" ht="15.5" x14ac:dyDescent="0.35">
      <c r="A96" s="185"/>
      <c r="B96" s="107"/>
      <c r="C96" s="107"/>
      <c r="D96" s="107"/>
      <c r="E96" s="107"/>
      <c r="F96" s="107"/>
      <c r="G96" s="107"/>
      <c r="H96" s="107"/>
      <c r="I96" s="218"/>
      <c r="J96" s="185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38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</row>
    <row r="97" spans="1:43" ht="15.5" x14ac:dyDescent="0.35">
      <c r="A97" s="185"/>
      <c r="B97" s="107"/>
      <c r="C97" s="107"/>
      <c r="D97" s="107"/>
      <c r="E97" s="107"/>
      <c r="F97" s="107"/>
      <c r="G97" s="107"/>
      <c r="H97" s="107"/>
      <c r="I97" s="218"/>
      <c r="J97" s="185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38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</row>
    <row r="98" spans="1:43" ht="15.5" x14ac:dyDescent="0.35">
      <c r="A98" s="185"/>
      <c r="B98" s="107"/>
      <c r="C98" s="107"/>
      <c r="D98" s="107"/>
      <c r="E98" s="107"/>
      <c r="F98" s="107"/>
      <c r="G98" s="107"/>
      <c r="H98" s="107"/>
      <c r="I98" s="218"/>
      <c r="J98" s="185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38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</row>
    <row r="99" spans="1:43" ht="15.5" x14ac:dyDescent="0.35">
      <c r="A99" s="185"/>
      <c r="B99" s="107"/>
      <c r="C99" s="107"/>
      <c r="D99" s="107"/>
      <c r="E99" s="107"/>
      <c r="F99" s="107"/>
      <c r="G99" s="107"/>
      <c r="H99" s="107"/>
      <c r="I99" s="218"/>
      <c r="J99" s="185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38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</row>
    <row r="100" spans="1:43" ht="15.5" x14ac:dyDescent="0.35">
      <c r="A100" s="185"/>
      <c r="B100" s="107"/>
      <c r="C100" s="107"/>
      <c r="D100" s="107"/>
      <c r="E100" s="107"/>
      <c r="F100" s="107"/>
      <c r="G100" s="107"/>
      <c r="H100" s="107"/>
      <c r="I100" s="218"/>
      <c r="J100" s="185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38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</row>
    <row r="101" spans="1:43" ht="15.5" x14ac:dyDescent="0.35">
      <c r="A101" s="185"/>
      <c r="B101" s="107"/>
      <c r="C101" s="107"/>
      <c r="D101" s="107"/>
      <c r="E101" s="107"/>
      <c r="F101" s="107"/>
      <c r="G101" s="107"/>
      <c r="H101" s="107"/>
      <c r="I101" s="218"/>
      <c r="J101" s="185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38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</row>
    <row r="102" spans="1:43" ht="15.5" x14ac:dyDescent="0.35">
      <c r="A102" s="185"/>
      <c r="B102" s="107"/>
      <c r="C102" s="107"/>
      <c r="D102" s="107"/>
      <c r="E102" s="107"/>
      <c r="F102" s="107"/>
      <c r="G102" s="107"/>
      <c r="H102" s="107"/>
      <c r="I102" s="218"/>
      <c r="J102" s="185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38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</row>
    <row r="103" spans="1:43" ht="15.5" x14ac:dyDescent="0.35">
      <c r="A103" s="185"/>
      <c r="B103" s="107"/>
      <c r="C103" s="107"/>
      <c r="D103" s="107"/>
      <c r="E103" s="107"/>
      <c r="F103" s="107"/>
      <c r="G103" s="107"/>
      <c r="H103" s="107"/>
      <c r="I103" s="218"/>
      <c r="J103" s="185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38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</row>
    <row r="104" spans="1:43" ht="15.5" x14ac:dyDescent="0.35">
      <c r="A104" s="185"/>
      <c r="B104" s="107"/>
      <c r="C104" s="107"/>
      <c r="D104" s="107"/>
      <c r="E104" s="107"/>
      <c r="F104" s="107"/>
      <c r="G104" s="107"/>
      <c r="H104" s="107"/>
      <c r="I104" s="218"/>
      <c r="J104" s="185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38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</row>
    <row r="105" spans="1:43" ht="15.5" x14ac:dyDescent="0.35">
      <c r="A105" s="185"/>
      <c r="B105" s="107"/>
      <c r="C105" s="107"/>
      <c r="D105" s="107"/>
      <c r="E105" s="107"/>
      <c r="F105" s="107"/>
      <c r="G105" s="107"/>
      <c r="H105" s="107"/>
      <c r="I105" s="218"/>
      <c r="J105" s="185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38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</row>
    <row r="106" spans="1:43" ht="15.5" x14ac:dyDescent="0.35">
      <c r="A106" s="185"/>
      <c r="B106" s="107"/>
      <c r="C106" s="107"/>
      <c r="D106" s="107"/>
      <c r="E106" s="107"/>
      <c r="F106" s="107"/>
      <c r="G106" s="107"/>
      <c r="H106" s="107"/>
      <c r="I106" s="218"/>
      <c r="J106" s="185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38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</row>
    <row r="107" spans="1:43" ht="15.5" x14ac:dyDescent="0.35">
      <c r="A107" s="185"/>
      <c r="B107" s="107"/>
      <c r="C107" s="107"/>
      <c r="D107" s="107"/>
      <c r="E107" s="107"/>
      <c r="F107" s="107"/>
      <c r="G107" s="107"/>
      <c r="H107" s="107"/>
      <c r="I107" s="218"/>
      <c r="J107" s="185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38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</row>
    <row r="108" spans="1:43" ht="15.5" x14ac:dyDescent="0.35">
      <c r="A108" s="185"/>
      <c r="B108" s="107"/>
      <c r="C108" s="107"/>
      <c r="D108" s="107"/>
      <c r="E108" s="107"/>
      <c r="F108" s="107"/>
      <c r="G108" s="107"/>
      <c r="H108" s="107"/>
      <c r="I108" s="218"/>
      <c r="J108" s="185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38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</row>
    <row r="109" spans="1:43" ht="15.5" x14ac:dyDescent="0.35">
      <c r="A109" s="185"/>
      <c r="B109" s="107"/>
      <c r="C109" s="107"/>
      <c r="D109" s="107"/>
      <c r="E109" s="107"/>
      <c r="F109" s="107"/>
      <c r="G109" s="107"/>
      <c r="H109" s="107"/>
      <c r="I109" s="218"/>
      <c r="J109" s="185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38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</row>
    <row r="110" spans="1:43" ht="15.5" x14ac:dyDescent="0.35">
      <c r="A110" s="185"/>
      <c r="B110" s="107"/>
      <c r="C110" s="107"/>
      <c r="D110" s="107"/>
      <c r="E110" s="107"/>
      <c r="F110" s="107"/>
      <c r="G110" s="107"/>
      <c r="H110" s="107"/>
      <c r="I110" s="218"/>
      <c r="J110" s="185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38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</row>
    <row r="111" spans="1:43" ht="15.5" x14ac:dyDescent="0.35">
      <c r="A111" s="185"/>
      <c r="B111" s="107"/>
      <c r="C111" s="107"/>
      <c r="D111" s="107"/>
      <c r="E111" s="107"/>
      <c r="F111" s="107"/>
      <c r="G111" s="107"/>
      <c r="H111" s="107"/>
      <c r="I111" s="218"/>
      <c r="J111" s="185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38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</row>
    <row r="112" spans="1:43" ht="15.5" x14ac:dyDescent="0.35">
      <c r="A112" s="185"/>
      <c r="B112" s="107"/>
      <c r="C112" s="107"/>
      <c r="D112" s="107"/>
      <c r="E112" s="107"/>
      <c r="F112" s="107"/>
      <c r="G112" s="107"/>
      <c r="H112" s="107"/>
      <c r="I112" s="218"/>
      <c r="J112" s="185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38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</row>
    <row r="113" spans="1:43" ht="15.5" x14ac:dyDescent="0.35">
      <c r="A113" s="185"/>
      <c r="B113" s="107"/>
      <c r="C113" s="107"/>
      <c r="D113" s="107"/>
      <c r="E113" s="107"/>
      <c r="F113" s="107"/>
      <c r="G113" s="107"/>
      <c r="H113" s="107"/>
      <c r="I113" s="218"/>
      <c r="J113" s="185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38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</row>
    <row r="114" spans="1:43" ht="15.5" x14ac:dyDescent="0.35">
      <c r="A114" s="185"/>
      <c r="B114" s="107"/>
      <c r="C114" s="107"/>
      <c r="D114" s="107"/>
      <c r="E114" s="107"/>
      <c r="F114" s="107"/>
      <c r="G114" s="107"/>
      <c r="H114" s="107"/>
      <c r="I114" s="218"/>
      <c r="J114" s="185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38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</row>
    <row r="115" spans="1:43" ht="15.5" x14ac:dyDescent="0.35">
      <c r="A115" s="185"/>
      <c r="B115" s="107"/>
      <c r="C115" s="107"/>
      <c r="D115" s="107"/>
      <c r="E115" s="107"/>
      <c r="F115" s="107"/>
      <c r="G115" s="107"/>
      <c r="H115" s="107"/>
      <c r="I115" s="218"/>
      <c r="J115" s="185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38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</row>
    <row r="116" spans="1:43" ht="15.5" x14ac:dyDescent="0.35">
      <c r="A116" s="185"/>
      <c r="B116" s="107"/>
      <c r="C116" s="107"/>
      <c r="D116" s="107"/>
      <c r="E116" s="107"/>
      <c r="F116" s="107"/>
      <c r="G116" s="107"/>
      <c r="H116" s="107"/>
      <c r="I116" s="218"/>
      <c r="J116" s="185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38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</row>
    <row r="117" spans="1:43" ht="15.5" x14ac:dyDescent="0.35">
      <c r="A117" s="185"/>
      <c r="B117" s="107"/>
      <c r="C117" s="107"/>
      <c r="D117" s="107"/>
      <c r="E117" s="107"/>
      <c r="F117" s="107"/>
      <c r="G117" s="107"/>
      <c r="H117" s="107"/>
      <c r="I117" s="218"/>
      <c r="J117" s="185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38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</row>
    <row r="118" spans="1:43" ht="15.5" x14ac:dyDescent="0.35">
      <c r="A118" s="185"/>
      <c r="B118" s="107"/>
      <c r="C118" s="107"/>
      <c r="D118" s="107"/>
      <c r="E118" s="107"/>
      <c r="F118" s="107"/>
      <c r="G118" s="107"/>
      <c r="H118" s="107"/>
      <c r="I118" s="218"/>
      <c r="J118" s="185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38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</row>
    <row r="119" spans="1:43" ht="15.5" x14ac:dyDescent="0.35">
      <c r="A119" s="185"/>
      <c r="B119" s="107"/>
      <c r="C119" s="107"/>
      <c r="D119" s="107"/>
      <c r="E119" s="107"/>
      <c r="F119" s="107"/>
      <c r="G119" s="107"/>
      <c r="H119" s="107"/>
      <c r="I119" s="218"/>
      <c r="J119" s="185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38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</row>
    <row r="120" spans="1:43" ht="15.5" x14ac:dyDescent="0.35">
      <c r="A120" s="185"/>
      <c r="B120" s="107"/>
      <c r="C120" s="107"/>
      <c r="D120" s="107"/>
      <c r="E120" s="107"/>
      <c r="F120" s="107"/>
      <c r="G120" s="107"/>
      <c r="H120" s="107"/>
      <c r="I120" s="218"/>
      <c r="J120" s="185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38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</row>
    <row r="121" spans="1:43" ht="15.5" x14ac:dyDescent="0.35">
      <c r="A121" s="185"/>
      <c r="B121" s="107"/>
      <c r="C121" s="107"/>
      <c r="D121" s="107"/>
      <c r="E121" s="107"/>
      <c r="F121" s="107"/>
      <c r="G121" s="107"/>
      <c r="H121" s="107"/>
      <c r="I121" s="218"/>
      <c r="J121" s="185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38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</row>
    <row r="122" spans="1:43" ht="15.5" x14ac:dyDescent="0.35">
      <c r="A122" s="185"/>
      <c r="B122" s="107"/>
      <c r="C122" s="107"/>
      <c r="D122" s="107"/>
      <c r="E122" s="107"/>
      <c r="F122" s="107"/>
      <c r="G122" s="107"/>
      <c r="H122" s="107"/>
      <c r="I122" s="218"/>
      <c r="J122" s="185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38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</row>
    <row r="123" spans="1:43" ht="15.5" x14ac:dyDescent="0.35">
      <c r="A123" s="185"/>
      <c r="B123" s="107"/>
      <c r="C123" s="107"/>
      <c r="D123" s="107"/>
      <c r="E123" s="107"/>
      <c r="F123" s="107"/>
      <c r="G123" s="107"/>
      <c r="H123" s="107"/>
      <c r="I123" s="218"/>
      <c r="J123" s="185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38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</row>
    <row r="124" spans="1:43" ht="15.5" x14ac:dyDescent="0.35">
      <c r="A124" s="185"/>
      <c r="B124" s="107"/>
      <c r="C124" s="107"/>
      <c r="D124" s="107"/>
      <c r="E124" s="107"/>
      <c r="F124" s="107"/>
      <c r="G124" s="107"/>
      <c r="H124" s="107"/>
      <c r="I124" s="218"/>
      <c r="J124" s="185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38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</row>
    <row r="125" spans="1:43" ht="15.5" x14ac:dyDescent="0.35">
      <c r="A125" s="185"/>
      <c r="B125" s="107"/>
      <c r="C125" s="107"/>
      <c r="D125" s="107"/>
      <c r="E125" s="107"/>
      <c r="F125" s="107"/>
      <c r="G125" s="107"/>
      <c r="H125" s="107"/>
      <c r="I125" s="218"/>
      <c r="J125" s="185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38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</row>
    <row r="126" spans="1:43" ht="15.5" x14ac:dyDescent="0.35">
      <c r="A126" s="185"/>
      <c r="B126" s="107"/>
      <c r="C126" s="107"/>
      <c r="D126" s="107"/>
      <c r="E126" s="107"/>
      <c r="F126" s="107"/>
      <c r="G126" s="107"/>
      <c r="H126" s="107"/>
      <c r="I126" s="218"/>
      <c r="J126" s="185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38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</row>
    <row r="127" spans="1:43" ht="15.5" x14ac:dyDescent="0.35">
      <c r="A127" s="185"/>
      <c r="B127" s="107"/>
      <c r="C127" s="107"/>
      <c r="D127" s="107"/>
      <c r="E127" s="107"/>
      <c r="F127" s="107"/>
      <c r="G127" s="107"/>
      <c r="H127" s="107"/>
      <c r="I127" s="218"/>
      <c r="J127" s="185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38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</row>
    <row r="128" spans="1:43" ht="15.5" x14ac:dyDescent="0.35">
      <c r="A128" s="185"/>
      <c r="B128" s="107"/>
      <c r="C128" s="107"/>
      <c r="D128" s="107"/>
      <c r="E128" s="107"/>
      <c r="F128" s="107"/>
      <c r="G128" s="107"/>
      <c r="H128" s="107"/>
      <c r="I128" s="218"/>
      <c r="J128" s="185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38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</row>
    <row r="129" spans="1:43" ht="15.5" x14ac:dyDescent="0.35">
      <c r="A129" s="185"/>
      <c r="B129" s="107"/>
      <c r="C129" s="107"/>
      <c r="D129" s="107"/>
      <c r="E129" s="107"/>
      <c r="F129" s="107"/>
      <c r="G129" s="107"/>
      <c r="H129" s="107"/>
      <c r="I129" s="218"/>
      <c r="J129" s="185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38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</row>
    <row r="130" spans="1:43" ht="15.5" x14ac:dyDescent="0.35">
      <c r="A130" s="185"/>
      <c r="B130" s="107"/>
      <c r="C130" s="107"/>
      <c r="D130" s="107"/>
      <c r="E130" s="107"/>
      <c r="F130" s="107"/>
      <c r="G130" s="107"/>
      <c r="H130" s="107"/>
      <c r="I130" s="218"/>
      <c r="J130" s="185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38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</row>
    <row r="131" spans="1:43" ht="15.5" x14ac:dyDescent="0.35">
      <c r="A131" s="185"/>
      <c r="B131" s="107"/>
      <c r="C131" s="107"/>
      <c r="D131" s="107"/>
      <c r="E131" s="107"/>
      <c r="F131" s="107"/>
      <c r="G131" s="107"/>
      <c r="H131" s="107"/>
      <c r="I131" s="218"/>
      <c r="J131" s="185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38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</row>
    <row r="132" spans="1:43" ht="15.5" x14ac:dyDescent="0.35">
      <c r="A132" s="185"/>
      <c r="B132" s="107"/>
      <c r="C132" s="107"/>
      <c r="D132" s="107"/>
      <c r="E132" s="107"/>
      <c r="F132" s="107"/>
      <c r="G132" s="107"/>
      <c r="H132" s="107"/>
      <c r="I132" s="218"/>
      <c r="J132" s="185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38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</row>
    <row r="133" spans="1:43" ht="15.5" x14ac:dyDescent="0.35">
      <c r="A133" s="185"/>
      <c r="B133" s="107"/>
      <c r="C133" s="107"/>
      <c r="D133" s="107"/>
      <c r="E133" s="107"/>
      <c r="F133" s="107"/>
      <c r="G133" s="107"/>
      <c r="H133" s="107"/>
      <c r="I133" s="218"/>
      <c r="J133" s="185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38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</row>
    <row r="134" spans="1:43" ht="15.5" x14ac:dyDescent="0.35">
      <c r="A134" s="185"/>
      <c r="B134" s="107"/>
      <c r="C134" s="107"/>
      <c r="D134" s="107"/>
      <c r="E134" s="107"/>
      <c r="F134" s="107"/>
      <c r="G134" s="107"/>
      <c r="H134" s="107"/>
      <c r="I134" s="218"/>
      <c r="J134" s="185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38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</row>
    <row r="135" spans="1:43" ht="15.5" x14ac:dyDescent="0.35">
      <c r="A135" s="185"/>
      <c r="B135" s="107"/>
      <c r="C135" s="107"/>
      <c r="D135" s="107"/>
      <c r="E135" s="107"/>
      <c r="F135" s="107"/>
      <c r="G135" s="107"/>
      <c r="H135" s="107"/>
      <c r="I135" s="218"/>
      <c r="J135" s="185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38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</row>
    <row r="136" spans="1:43" ht="15.5" x14ac:dyDescent="0.35">
      <c r="A136" s="185"/>
      <c r="B136" s="107"/>
      <c r="C136" s="107"/>
      <c r="D136" s="107"/>
      <c r="E136" s="107"/>
      <c r="F136" s="107"/>
      <c r="G136" s="107"/>
      <c r="H136" s="107"/>
      <c r="I136" s="218"/>
      <c r="J136" s="185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38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</row>
    <row r="137" spans="1:43" ht="15.5" x14ac:dyDescent="0.35">
      <c r="A137" s="185"/>
      <c r="B137" s="107"/>
      <c r="C137" s="107"/>
      <c r="D137" s="107"/>
      <c r="E137" s="107"/>
      <c r="F137" s="107"/>
      <c r="G137" s="107"/>
      <c r="H137" s="107"/>
      <c r="I137" s="218"/>
      <c r="J137" s="185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38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</row>
    <row r="138" spans="1:43" ht="15.5" x14ac:dyDescent="0.35">
      <c r="A138" s="185"/>
      <c r="B138" s="107"/>
      <c r="C138" s="107"/>
      <c r="D138" s="107"/>
      <c r="E138" s="107"/>
      <c r="F138" s="107"/>
      <c r="G138" s="107"/>
      <c r="H138" s="107"/>
      <c r="I138" s="218"/>
      <c r="J138" s="185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38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</row>
    <row r="139" spans="1:43" ht="15.5" x14ac:dyDescent="0.35">
      <c r="A139" s="185"/>
      <c r="B139" s="107"/>
      <c r="C139" s="107"/>
      <c r="D139" s="107"/>
      <c r="E139" s="107"/>
      <c r="F139" s="107"/>
      <c r="G139" s="107"/>
      <c r="H139" s="107"/>
      <c r="I139" s="218"/>
      <c r="J139" s="185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38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</row>
    <row r="140" spans="1:43" ht="15.5" x14ac:dyDescent="0.35">
      <c r="A140" s="185"/>
      <c r="B140" s="107"/>
      <c r="C140" s="107"/>
      <c r="D140" s="107"/>
      <c r="E140" s="107"/>
      <c r="F140" s="107"/>
      <c r="G140" s="107"/>
      <c r="H140" s="107"/>
      <c r="I140" s="218"/>
      <c r="J140" s="185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38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</row>
    <row r="141" spans="1:43" ht="15.5" x14ac:dyDescent="0.35">
      <c r="A141" s="185"/>
      <c r="B141" s="107"/>
      <c r="C141" s="107"/>
      <c r="D141" s="107"/>
      <c r="E141" s="107"/>
      <c r="F141" s="107"/>
      <c r="G141" s="107"/>
      <c r="H141" s="107"/>
      <c r="I141" s="218"/>
      <c r="J141" s="185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38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</row>
    <row r="142" spans="1:43" ht="15.5" x14ac:dyDescent="0.35">
      <c r="A142" s="185"/>
      <c r="B142" s="107"/>
      <c r="C142" s="107"/>
      <c r="D142" s="107"/>
      <c r="E142" s="107"/>
      <c r="F142" s="107"/>
      <c r="G142" s="107"/>
      <c r="H142" s="107"/>
      <c r="I142" s="218"/>
      <c r="J142" s="185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38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</row>
    <row r="143" spans="1:43" ht="15.5" x14ac:dyDescent="0.35">
      <c r="A143" s="185"/>
      <c r="B143" s="107"/>
      <c r="C143" s="107"/>
      <c r="D143" s="107"/>
      <c r="E143" s="107"/>
      <c r="F143" s="107"/>
      <c r="G143" s="107"/>
      <c r="H143" s="107"/>
      <c r="I143" s="218"/>
      <c r="J143" s="185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38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</row>
    <row r="144" spans="1:43" ht="15.5" x14ac:dyDescent="0.35">
      <c r="A144" s="185"/>
      <c r="B144" s="107"/>
      <c r="C144" s="107"/>
      <c r="D144" s="107"/>
      <c r="E144" s="107"/>
      <c r="F144" s="107"/>
      <c r="G144" s="107"/>
      <c r="H144" s="107"/>
      <c r="I144" s="218"/>
      <c r="J144" s="185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38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</row>
    <row r="145" spans="1:43" ht="15.5" x14ac:dyDescent="0.35">
      <c r="A145" s="185"/>
      <c r="B145" s="107"/>
      <c r="C145" s="107"/>
      <c r="D145" s="107"/>
      <c r="E145" s="107"/>
      <c r="F145" s="107"/>
      <c r="G145" s="107"/>
      <c r="H145" s="107"/>
      <c r="I145" s="218"/>
      <c r="J145" s="185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38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</row>
    <row r="146" spans="1:43" ht="15.5" x14ac:dyDescent="0.35">
      <c r="A146" s="185"/>
      <c r="B146" s="107"/>
      <c r="C146" s="107"/>
      <c r="D146" s="107"/>
      <c r="E146" s="107"/>
      <c r="F146" s="107"/>
      <c r="G146" s="107"/>
      <c r="H146" s="107"/>
      <c r="I146" s="218"/>
      <c r="J146" s="185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38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</row>
    <row r="147" spans="1:43" ht="15.5" x14ac:dyDescent="0.35">
      <c r="A147" s="185"/>
      <c r="B147" s="107"/>
      <c r="C147" s="107"/>
      <c r="D147" s="107"/>
      <c r="E147" s="107"/>
      <c r="F147" s="107"/>
      <c r="G147" s="107"/>
      <c r="H147" s="107"/>
      <c r="I147" s="218"/>
      <c r="J147" s="185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38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</row>
    <row r="148" spans="1:43" ht="15.5" x14ac:dyDescent="0.35">
      <c r="A148" s="185"/>
      <c r="B148" s="107"/>
      <c r="C148" s="107"/>
      <c r="D148" s="107"/>
      <c r="E148" s="107"/>
      <c r="F148" s="107"/>
      <c r="G148" s="107"/>
      <c r="H148" s="107"/>
      <c r="I148" s="218"/>
      <c r="J148" s="185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38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</row>
    <row r="149" spans="1:43" ht="15.5" x14ac:dyDescent="0.35">
      <c r="A149" s="185"/>
      <c r="B149" s="107"/>
      <c r="C149" s="107"/>
      <c r="D149" s="107"/>
      <c r="E149" s="107"/>
      <c r="F149" s="107"/>
      <c r="G149" s="107"/>
      <c r="H149" s="107"/>
      <c r="I149" s="218"/>
      <c r="J149" s="185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38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</row>
    <row r="150" spans="1:43" ht="15.5" x14ac:dyDescent="0.35">
      <c r="A150" s="185"/>
      <c r="B150" s="107"/>
      <c r="C150" s="107"/>
      <c r="D150" s="107"/>
      <c r="E150" s="107"/>
      <c r="F150" s="107"/>
      <c r="G150" s="107"/>
      <c r="H150" s="107"/>
      <c r="I150" s="218"/>
      <c r="J150" s="185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38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</row>
    <row r="151" spans="1:43" ht="15.5" x14ac:dyDescent="0.35">
      <c r="A151" s="185"/>
      <c r="B151" s="107"/>
      <c r="C151" s="107"/>
      <c r="D151" s="107"/>
      <c r="E151" s="107"/>
      <c r="F151" s="107"/>
      <c r="G151" s="107"/>
      <c r="H151" s="107"/>
      <c r="I151" s="218"/>
      <c r="J151" s="185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38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</row>
    <row r="152" spans="1:43" ht="15.5" x14ac:dyDescent="0.35">
      <c r="A152" s="185"/>
      <c r="B152" s="107"/>
      <c r="C152" s="107"/>
      <c r="D152" s="107"/>
      <c r="E152" s="107"/>
      <c r="F152" s="107"/>
      <c r="G152" s="107"/>
      <c r="H152" s="107"/>
      <c r="I152" s="218"/>
      <c r="J152" s="185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38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</row>
    <row r="153" spans="1:43" ht="15.5" x14ac:dyDescent="0.35">
      <c r="A153" s="185"/>
      <c r="B153" s="107"/>
      <c r="C153" s="107"/>
      <c r="D153" s="107"/>
      <c r="E153" s="107"/>
      <c r="F153" s="107"/>
      <c r="G153" s="107"/>
      <c r="H153" s="107"/>
      <c r="I153" s="218"/>
      <c r="J153" s="185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38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</row>
    <row r="154" spans="1:43" ht="15.5" x14ac:dyDescent="0.35">
      <c r="A154" s="185"/>
      <c r="B154" s="107"/>
      <c r="C154" s="107"/>
      <c r="D154" s="107"/>
      <c r="E154" s="107"/>
      <c r="F154" s="107"/>
      <c r="G154" s="107"/>
      <c r="H154" s="107"/>
      <c r="I154" s="218"/>
      <c r="J154" s="185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38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</row>
    <row r="155" spans="1:43" ht="15.5" x14ac:dyDescent="0.35">
      <c r="A155" s="185"/>
      <c r="B155" s="107"/>
      <c r="C155" s="107"/>
      <c r="D155" s="107"/>
      <c r="E155" s="107"/>
      <c r="F155" s="107"/>
      <c r="G155" s="107"/>
      <c r="H155" s="107"/>
      <c r="I155" s="218"/>
      <c r="J155" s="185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38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</row>
    <row r="156" spans="1:43" ht="15.5" x14ac:dyDescent="0.35">
      <c r="A156" s="185"/>
      <c r="B156" s="107"/>
      <c r="C156" s="107"/>
      <c r="D156" s="107"/>
      <c r="E156" s="107"/>
      <c r="F156" s="107"/>
      <c r="G156" s="107"/>
      <c r="H156" s="107"/>
      <c r="I156" s="218"/>
      <c r="J156" s="185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38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</row>
    <row r="157" spans="1:43" ht="15.5" x14ac:dyDescent="0.35">
      <c r="A157" s="185"/>
      <c r="B157" s="107"/>
      <c r="C157" s="107"/>
      <c r="D157" s="107"/>
      <c r="E157" s="107"/>
      <c r="F157" s="107"/>
      <c r="G157" s="107"/>
      <c r="H157" s="107"/>
      <c r="I157" s="218"/>
      <c r="J157" s="185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38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</row>
    <row r="158" spans="1:43" ht="15.5" x14ac:dyDescent="0.35">
      <c r="A158" s="185"/>
      <c r="B158" s="107"/>
      <c r="C158" s="107"/>
      <c r="D158" s="107"/>
      <c r="E158" s="107"/>
      <c r="F158" s="107"/>
      <c r="G158" s="107"/>
      <c r="H158" s="107"/>
      <c r="I158" s="218"/>
      <c r="J158" s="185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38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</row>
    <row r="159" spans="1:43" ht="15.5" x14ac:dyDescent="0.35">
      <c r="A159" s="185"/>
      <c r="B159" s="107"/>
      <c r="C159" s="107"/>
      <c r="D159" s="107"/>
      <c r="E159" s="107"/>
      <c r="F159" s="107"/>
      <c r="G159" s="107"/>
      <c r="H159" s="107"/>
      <c r="I159" s="218"/>
      <c r="J159" s="185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38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</row>
    <row r="160" spans="1:43" ht="15.5" x14ac:dyDescent="0.35">
      <c r="A160" s="185"/>
      <c r="B160" s="107"/>
      <c r="C160" s="107"/>
      <c r="D160" s="107"/>
      <c r="E160" s="107"/>
      <c r="F160" s="107"/>
      <c r="G160" s="107"/>
      <c r="H160" s="107"/>
      <c r="I160" s="218"/>
      <c r="J160" s="185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38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</row>
    <row r="161" spans="1:43" ht="15.5" x14ac:dyDescent="0.35">
      <c r="A161" s="185"/>
      <c r="B161" s="107"/>
      <c r="C161" s="107"/>
      <c r="D161" s="107"/>
      <c r="E161" s="107"/>
      <c r="F161" s="107"/>
      <c r="G161" s="107"/>
      <c r="H161" s="107"/>
      <c r="I161" s="218"/>
      <c r="J161" s="185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38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</row>
    <row r="162" spans="1:43" ht="15.5" x14ac:dyDescent="0.35">
      <c r="A162" s="185"/>
      <c r="B162" s="107"/>
      <c r="C162" s="107"/>
      <c r="D162" s="107"/>
      <c r="E162" s="107"/>
      <c r="F162" s="107"/>
      <c r="G162" s="107"/>
      <c r="H162" s="107"/>
      <c r="I162" s="218"/>
      <c r="J162" s="185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38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</row>
    <row r="163" spans="1:43" ht="15.5" x14ac:dyDescent="0.35">
      <c r="A163" s="185"/>
      <c r="B163" s="107"/>
      <c r="C163" s="107"/>
      <c r="D163" s="107"/>
      <c r="E163" s="107"/>
      <c r="F163" s="107"/>
      <c r="G163" s="107"/>
      <c r="H163" s="107"/>
      <c r="I163" s="218"/>
      <c r="J163" s="185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38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</row>
    <row r="164" spans="1:43" ht="15.5" x14ac:dyDescent="0.35">
      <c r="A164" s="185"/>
      <c r="B164" s="107"/>
      <c r="C164" s="107"/>
      <c r="D164" s="107"/>
      <c r="E164" s="107"/>
      <c r="F164" s="107"/>
      <c r="G164" s="107"/>
      <c r="H164" s="107"/>
      <c r="I164" s="218"/>
      <c r="J164" s="185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38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</row>
    <row r="165" spans="1:43" ht="15.5" x14ac:dyDescent="0.35">
      <c r="A165" s="185"/>
      <c r="B165" s="107"/>
      <c r="C165" s="107"/>
      <c r="D165" s="107"/>
      <c r="E165" s="107"/>
      <c r="F165" s="107"/>
      <c r="G165" s="107"/>
      <c r="H165" s="107"/>
      <c r="I165" s="218"/>
      <c r="J165" s="185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38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</row>
    <row r="166" spans="1:43" ht="15.5" x14ac:dyDescent="0.35">
      <c r="A166" s="185"/>
      <c r="B166" s="107"/>
      <c r="C166" s="107"/>
      <c r="D166" s="107"/>
      <c r="E166" s="107"/>
      <c r="F166" s="107"/>
      <c r="G166" s="107"/>
      <c r="H166" s="107"/>
      <c r="I166" s="218"/>
      <c r="J166" s="185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38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</row>
    <row r="167" spans="1:43" ht="15.5" x14ac:dyDescent="0.35">
      <c r="A167" s="185"/>
      <c r="B167" s="107"/>
      <c r="C167" s="107"/>
      <c r="D167" s="107"/>
      <c r="E167" s="107"/>
      <c r="F167" s="107"/>
      <c r="G167" s="107"/>
      <c r="H167" s="107"/>
      <c r="I167" s="218"/>
      <c r="J167" s="185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38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</row>
    <row r="168" spans="1:43" ht="15.5" x14ac:dyDescent="0.35">
      <c r="A168" s="185"/>
      <c r="B168" s="107"/>
      <c r="C168" s="107"/>
      <c r="D168" s="107"/>
      <c r="E168" s="107"/>
      <c r="F168" s="107"/>
      <c r="G168" s="107"/>
      <c r="H168" s="107"/>
      <c r="I168" s="218"/>
      <c r="J168" s="185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38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</row>
    <row r="169" spans="1:43" ht="15.5" x14ac:dyDescent="0.35">
      <c r="A169" s="185"/>
      <c r="B169" s="107"/>
      <c r="C169" s="107"/>
      <c r="D169" s="107"/>
      <c r="E169" s="107"/>
      <c r="F169" s="107"/>
      <c r="G169" s="107"/>
      <c r="H169" s="107"/>
      <c r="I169" s="218"/>
      <c r="J169" s="185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38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</row>
    <row r="170" spans="1:43" ht="15.5" x14ac:dyDescent="0.35">
      <c r="A170" s="185"/>
      <c r="B170" s="107"/>
      <c r="C170" s="107"/>
      <c r="D170" s="107"/>
      <c r="E170" s="107"/>
      <c r="F170" s="107"/>
      <c r="G170" s="107"/>
      <c r="H170" s="107"/>
      <c r="I170" s="218"/>
      <c r="J170" s="185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38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</row>
    <row r="171" spans="1:43" ht="15.5" x14ac:dyDescent="0.35">
      <c r="A171" s="185"/>
      <c r="B171" s="107"/>
      <c r="C171" s="107"/>
      <c r="D171" s="107"/>
      <c r="E171" s="107"/>
      <c r="F171" s="107"/>
      <c r="G171" s="107"/>
      <c r="H171" s="107"/>
      <c r="I171" s="218"/>
      <c r="J171" s="185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38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</row>
    <row r="172" spans="1:43" ht="15.5" x14ac:dyDescent="0.35">
      <c r="A172" s="185"/>
      <c r="B172" s="107"/>
      <c r="C172" s="107"/>
      <c r="D172" s="107"/>
      <c r="E172" s="107"/>
      <c r="F172" s="107"/>
      <c r="G172" s="107"/>
      <c r="H172" s="107"/>
      <c r="I172" s="218"/>
      <c r="J172" s="185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38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</row>
    <row r="173" spans="1:43" ht="15.5" x14ac:dyDescent="0.35">
      <c r="A173" s="185"/>
      <c r="B173" s="107"/>
      <c r="C173" s="107"/>
      <c r="D173" s="107"/>
      <c r="E173" s="107"/>
      <c r="F173" s="107"/>
      <c r="G173" s="107"/>
      <c r="H173" s="107"/>
      <c r="I173" s="218"/>
      <c r="J173" s="185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38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</row>
    <row r="174" spans="1:43" ht="15.5" x14ac:dyDescent="0.35">
      <c r="A174" s="185"/>
      <c r="B174" s="107"/>
      <c r="C174" s="107"/>
      <c r="D174" s="107"/>
      <c r="E174" s="107"/>
      <c r="F174" s="107"/>
      <c r="G174" s="107"/>
      <c r="H174" s="107"/>
      <c r="I174" s="218"/>
      <c r="J174" s="185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38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</row>
    <row r="175" spans="1:43" ht="15.5" x14ac:dyDescent="0.35">
      <c r="A175" s="185"/>
      <c r="B175" s="107"/>
      <c r="C175" s="107"/>
      <c r="D175" s="107"/>
      <c r="E175" s="107"/>
      <c r="F175" s="107"/>
      <c r="G175" s="107"/>
      <c r="H175" s="107"/>
      <c r="I175" s="218"/>
      <c r="J175" s="185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38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</row>
    <row r="176" spans="1:43" ht="15.5" x14ac:dyDescent="0.35">
      <c r="A176" s="185"/>
      <c r="B176" s="107"/>
      <c r="C176" s="107"/>
      <c r="D176" s="107"/>
      <c r="E176" s="107"/>
      <c r="F176" s="107"/>
      <c r="G176" s="107"/>
      <c r="H176" s="107"/>
      <c r="I176" s="218"/>
      <c r="J176" s="185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38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</row>
    <row r="177" spans="1:43" ht="15.5" x14ac:dyDescent="0.35">
      <c r="A177" s="185"/>
      <c r="B177" s="107"/>
      <c r="C177" s="107"/>
      <c r="D177" s="107"/>
      <c r="E177" s="107"/>
      <c r="F177" s="107"/>
      <c r="G177" s="107"/>
      <c r="H177" s="107"/>
      <c r="I177" s="218"/>
      <c r="J177" s="185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38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</row>
    <row r="178" spans="1:43" ht="15.5" x14ac:dyDescent="0.35">
      <c r="A178" s="185"/>
      <c r="B178" s="107"/>
      <c r="C178" s="107"/>
      <c r="D178" s="107"/>
      <c r="E178" s="107"/>
      <c r="F178" s="107"/>
      <c r="G178" s="107"/>
      <c r="H178" s="107"/>
      <c r="I178" s="218"/>
      <c r="J178" s="185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38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</row>
    <row r="179" spans="1:43" ht="15.5" x14ac:dyDescent="0.35">
      <c r="A179" s="185"/>
      <c r="B179" s="107"/>
      <c r="C179" s="107"/>
      <c r="D179" s="107"/>
      <c r="E179" s="107"/>
      <c r="F179" s="107"/>
      <c r="G179" s="107"/>
      <c r="H179" s="107"/>
      <c r="I179" s="218"/>
      <c r="J179" s="185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38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</row>
    <row r="180" spans="1:43" ht="15.5" x14ac:dyDescent="0.35">
      <c r="A180" s="185"/>
      <c r="B180" s="107"/>
      <c r="C180" s="107"/>
      <c r="D180" s="107"/>
      <c r="E180" s="107"/>
      <c r="F180" s="107"/>
      <c r="G180" s="107"/>
      <c r="H180" s="107"/>
      <c r="I180" s="218"/>
      <c r="J180" s="185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38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</row>
    <row r="181" spans="1:43" ht="15.5" x14ac:dyDescent="0.35">
      <c r="A181" s="185"/>
      <c r="B181" s="107"/>
      <c r="C181" s="107"/>
      <c r="D181" s="107"/>
      <c r="E181" s="107"/>
      <c r="F181" s="107"/>
      <c r="G181" s="107"/>
      <c r="H181" s="107"/>
      <c r="I181" s="218"/>
      <c r="J181" s="185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38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</row>
    <row r="182" spans="1:43" ht="15.5" x14ac:dyDescent="0.35">
      <c r="A182" s="185"/>
      <c r="B182" s="107"/>
      <c r="C182" s="107"/>
      <c r="D182" s="107"/>
      <c r="E182" s="107"/>
      <c r="F182" s="107"/>
      <c r="G182" s="107"/>
      <c r="H182" s="107"/>
      <c r="I182" s="218"/>
      <c r="J182" s="185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38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</row>
    <row r="183" spans="1:43" ht="15.5" x14ac:dyDescent="0.35">
      <c r="A183" s="185"/>
      <c r="B183" s="107"/>
      <c r="C183" s="107"/>
      <c r="D183" s="107"/>
      <c r="E183" s="107"/>
      <c r="F183" s="107"/>
      <c r="G183" s="107"/>
      <c r="H183" s="107"/>
      <c r="I183" s="218"/>
      <c r="J183" s="185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38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</row>
    <row r="184" spans="1:43" ht="15.5" x14ac:dyDescent="0.35">
      <c r="A184" s="185"/>
      <c r="B184" s="107"/>
      <c r="C184" s="107"/>
      <c r="D184" s="107"/>
      <c r="E184" s="107"/>
      <c r="F184" s="107"/>
      <c r="G184" s="107"/>
      <c r="H184" s="107"/>
      <c r="I184" s="218"/>
      <c r="J184" s="185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38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</row>
    <row r="185" spans="1:43" ht="15.5" x14ac:dyDescent="0.35">
      <c r="A185" s="185"/>
      <c r="B185" s="107"/>
      <c r="C185" s="107"/>
      <c r="D185" s="107"/>
      <c r="E185" s="107"/>
      <c r="F185" s="107"/>
      <c r="G185" s="107"/>
      <c r="H185" s="107"/>
      <c r="I185" s="218"/>
      <c r="J185" s="185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38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</row>
    <row r="186" spans="1:43" ht="15.5" x14ac:dyDescent="0.35">
      <c r="A186" s="185"/>
      <c r="B186" s="107"/>
      <c r="C186" s="107"/>
      <c r="D186" s="107"/>
      <c r="E186" s="107"/>
      <c r="F186" s="107"/>
      <c r="G186" s="107"/>
      <c r="H186" s="107"/>
      <c r="I186" s="218"/>
      <c r="J186" s="185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38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</row>
    <row r="187" spans="1:43" ht="15.5" x14ac:dyDescent="0.35">
      <c r="A187" s="185"/>
      <c r="B187" s="107"/>
      <c r="C187" s="107"/>
      <c r="D187" s="107"/>
      <c r="E187" s="107"/>
      <c r="F187" s="107"/>
      <c r="G187" s="107"/>
      <c r="H187" s="107"/>
      <c r="I187" s="218"/>
      <c r="J187" s="185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38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</row>
    <row r="188" spans="1:43" ht="15.5" x14ac:dyDescent="0.35">
      <c r="A188" s="185"/>
      <c r="B188" s="107"/>
      <c r="C188" s="107"/>
      <c r="D188" s="107"/>
      <c r="E188" s="107"/>
      <c r="F188" s="107"/>
      <c r="G188" s="107"/>
      <c r="H188" s="107"/>
      <c r="I188" s="218"/>
      <c r="J188" s="185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38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</row>
    <row r="189" spans="1:43" ht="15.5" x14ac:dyDescent="0.35">
      <c r="A189" s="185"/>
      <c r="B189" s="107"/>
      <c r="C189" s="107"/>
      <c r="D189" s="107"/>
      <c r="E189" s="107"/>
      <c r="F189" s="107"/>
      <c r="G189" s="107"/>
      <c r="H189" s="107"/>
      <c r="I189" s="218"/>
      <c r="J189" s="185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38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</row>
    <row r="190" spans="1:43" ht="15.5" x14ac:dyDescent="0.35">
      <c r="A190" s="185"/>
      <c r="B190" s="107"/>
      <c r="C190" s="107"/>
      <c r="D190" s="107"/>
      <c r="E190" s="107"/>
      <c r="F190" s="107"/>
      <c r="G190" s="107"/>
      <c r="H190" s="107"/>
      <c r="I190" s="218"/>
      <c r="J190" s="185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38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</row>
    <row r="191" spans="1:43" ht="15.5" x14ac:dyDescent="0.35">
      <c r="A191" s="185"/>
      <c r="B191" s="107"/>
      <c r="C191" s="107"/>
      <c r="D191" s="107"/>
      <c r="E191" s="107"/>
      <c r="F191" s="107"/>
      <c r="G191" s="107"/>
      <c r="H191" s="107"/>
      <c r="I191" s="218"/>
      <c r="J191" s="185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38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</row>
    <row r="192" spans="1:43" ht="15.5" x14ac:dyDescent="0.35">
      <c r="A192" s="185"/>
      <c r="B192" s="107"/>
      <c r="C192" s="107"/>
      <c r="D192" s="107"/>
      <c r="E192" s="107"/>
      <c r="F192" s="107"/>
      <c r="G192" s="107"/>
      <c r="H192" s="107"/>
      <c r="I192" s="218"/>
      <c r="J192" s="185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38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</row>
    <row r="193" spans="1:43" ht="15.5" x14ac:dyDescent="0.35">
      <c r="A193" s="185"/>
      <c r="B193" s="107"/>
      <c r="C193" s="107"/>
      <c r="D193" s="107"/>
      <c r="E193" s="107"/>
      <c r="F193" s="107"/>
      <c r="G193" s="107"/>
      <c r="H193" s="107"/>
      <c r="I193" s="218"/>
      <c r="J193" s="185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38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</row>
    <row r="194" spans="1:43" ht="15.5" x14ac:dyDescent="0.35">
      <c r="A194" s="185"/>
      <c r="B194" s="107"/>
      <c r="C194" s="107"/>
      <c r="D194" s="107"/>
      <c r="E194" s="107"/>
      <c r="F194" s="107"/>
      <c r="G194" s="107"/>
      <c r="H194" s="107"/>
      <c r="I194" s="218"/>
      <c r="J194" s="185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38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</row>
    <row r="195" spans="1:43" ht="15.5" x14ac:dyDescent="0.35">
      <c r="A195" s="185"/>
      <c r="B195" s="107"/>
      <c r="C195" s="107"/>
      <c r="D195" s="107"/>
      <c r="E195" s="107"/>
      <c r="F195" s="107"/>
      <c r="G195" s="107"/>
      <c r="H195" s="107"/>
      <c r="I195" s="218"/>
      <c r="J195" s="185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38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</row>
    <row r="196" spans="1:43" ht="15.5" x14ac:dyDescent="0.35">
      <c r="A196" s="185"/>
      <c r="B196" s="107"/>
      <c r="C196" s="107"/>
      <c r="D196" s="107"/>
      <c r="E196" s="107"/>
      <c r="F196" s="107"/>
      <c r="G196" s="107"/>
      <c r="H196" s="107"/>
      <c r="I196" s="218"/>
      <c r="J196" s="185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38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</row>
    <row r="197" spans="1:43" ht="15.5" x14ac:dyDescent="0.35">
      <c r="A197" s="185"/>
      <c r="B197" s="107"/>
      <c r="C197" s="107"/>
      <c r="D197" s="107"/>
      <c r="E197" s="107"/>
      <c r="F197" s="107"/>
      <c r="G197" s="107"/>
      <c r="H197" s="107"/>
      <c r="I197" s="218"/>
      <c r="J197" s="185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38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</row>
    <row r="198" spans="1:43" ht="15.5" x14ac:dyDescent="0.35">
      <c r="A198" s="185"/>
      <c r="B198" s="107"/>
      <c r="C198" s="107"/>
      <c r="D198" s="107"/>
      <c r="E198" s="107"/>
      <c r="F198" s="107"/>
      <c r="G198" s="107"/>
      <c r="H198" s="107"/>
      <c r="I198" s="218"/>
      <c r="J198" s="185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38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</row>
    <row r="199" spans="1:43" ht="15.5" x14ac:dyDescent="0.35">
      <c r="A199" s="185"/>
      <c r="B199" s="107"/>
      <c r="C199" s="107"/>
      <c r="D199" s="107"/>
      <c r="E199" s="107"/>
      <c r="F199" s="107"/>
      <c r="G199" s="107"/>
      <c r="H199" s="107"/>
      <c r="I199" s="218"/>
      <c r="J199" s="185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38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</row>
    <row r="200" spans="1:43" ht="15.5" x14ac:dyDescent="0.35">
      <c r="A200" s="185"/>
      <c r="B200" s="107"/>
      <c r="C200" s="107"/>
      <c r="D200" s="107"/>
      <c r="E200" s="107"/>
      <c r="F200" s="107"/>
      <c r="G200" s="107"/>
      <c r="H200" s="107"/>
      <c r="I200" s="218"/>
      <c r="J200" s="185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38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</row>
    <row r="201" spans="1:43" ht="15.5" x14ac:dyDescent="0.35">
      <c r="A201" s="185"/>
      <c r="B201" s="107"/>
      <c r="C201" s="107"/>
      <c r="D201" s="107"/>
      <c r="E201" s="107"/>
      <c r="F201" s="107"/>
      <c r="G201" s="107"/>
      <c r="H201" s="107"/>
      <c r="I201" s="218"/>
      <c r="J201" s="185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38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</row>
    <row r="202" spans="1:43" ht="15.5" x14ac:dyDescent="0.35">
      <c r="A202" s="185"/>
      <c r="B202" s="107"/>
      <c r="C202" s="107"/>
      <c r="D202" s="107"/>
      <c r="E202" s="107"/>
      <c r="F202" s="107"/>
      <c r="G202" s="107"/>
      <c r="H202" s="107"/>
      <c r="I202" s="218"/>
      <c r="J202" s="185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38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</row>
    <row r="203" spans="1:43" ht="15.5" x14ac:dyDescent="0.35">
      <c r="A203" s="185"/>
      <c r="B203" s="107"/>
      <c r="C203" s="107"/>
      <c r="D203" s="107"/>
      <c r="E203" s="107"/>
      <c r="F203" s="107"/>
      <c r="G203" s="107"/>
      <c r="H203" s="107"/>
      <c r="I203" s="218"/>
      <c r="J203" s="185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38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</row>
    <row r="204" spans="1:43" ht="15.5" x14ac:dyDescent="0.35">
      <c r="A204" s="185"/>
      <c r="B204" s="107"/>
      <c r="C204" s="107"/>
      <c r="D204" s="107"/>
      <c r="E204" s="107"/>
      <c r="F204" s="107"/>
      <c r="G204" s="107"/>
      <c r="H204" s="107"/>
      <c r="I204" s="218"/>
      <c r="J204" s="185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38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</row>
    <row r="205" spans="1:43" ht="15.5" x14ac:dyDescent="0.35">
      <c r="A205" s="185"/>
      <c r="B205" s="107"/>
      <c r="C205" s="107"/>
      <c r="D205" s="107"/>
      <c r="E205" s="107"/>
      <c r="F205" s="107"/>
      <c r="G205" s="107"/>
      <c r="H205" s="107"/>
      <c r="I205" s="218"/>
      <c r="J205" s="185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38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</row>
    <row r="206" spans="1:43" ht="15.5" x14ac:dyDescent="0.35">
      <c r="A206" s="185"/>
      <c r="B206" s="107"/>
      <c r="C206" s="107"/>
      <c r="D206" s="107"/>
      <c r="E206" s="107"/>
      <c r="F206" s="107"/>
      <c r="G206" s="107"/>
      <c r="H206" s="107"/>
      <c r="I206" s="218"/>
      <c r="J206" s="185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38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</row>
    <row r="207" spans="1:43" ht="15.5" x14ac:dyDescent="0.35">
      <c r="A207" s="185"/>
      <c r="B207" s="107"/>
      <c r="C207" s="107"/>
      <c r="D207" s="107"/>
      <c r="E207" s="107"/>
      <c r="F207" s="107"/>
      <c r="G207" s="107"/>
      <c r="H207" s="107"/>
      <c r="I207" s="218"/>
      <c r="J207" s="185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38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</row>
    <row r="208" spans="1:43" ht="15.5" x14ac:dyDescent="0.35">
      <c r="A208" s="185"/>
      <c r="B208" s="107"/>
      <c r="C208" s="107"/>
      <c r="D208" s="107"/>
      <c r="E208" s="107"/>
      <c r="F208" s="107"/>
      <c r="G208" s="107"/>
      <c r="H208" s="107"/>
      <c r="I208" s="218"/>
      <c r="J208" s="185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38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</row>
    <row r="209" spans="1:43" ht="15.5" x14ac:dyDescent="0.35">
      <c r="A209" s="185"/>
      <c r="B209" s="107"/>
      <c r="C209" s="107"/>
      <c r="D209" s="107"/>
      <c r="E209" s="107"/>
      <c r="F209" s="107"/>
      <c r="G209" s="107"/>
      <c r="H209" s="107"/>
      <c r="I209" s="218"/>
      <c r="J209" s="185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38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</row>
    <row r="210" spans="1:43" ht="15.5" x14ac:dyDescent="0.35">
      <c r="A210" s="185"/>
      <c r="B210" s="107"/>
      <c r="C210" s="107"/>
      <c r="D210" s="107"/>
      <c r="E210" s="107"/>
      <c r="F210" s="107"/>
      <c r="G210" s="107"/>
      <c r="H210" s="107"/>
      <c r="I210" s="218"/>
      <c r="J210" s="185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38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</row>
    <row r="211" spans="1:43" ht="15.5" x14ac:dyDescent="0.35">
      <c r="A211" s="185"/>
      <c r="B211" s="107"/>
      <c r="C211" s="107"/>
      <c r="D211" s="107"/>
      <c r="E211" s="107"/>
      <c r="F211" s="107"/>
      <c r="G211" s="107"/>
      <c r="H211" s="107"/>
      <c r="I211" s="218"/>
      <c r="J211" s="185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38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</row>
    <row r="212" spans="1:43" ht="15.5" x14ac:dyDescent="0.35">
      <c r="A212" s="185"/>
      <c r="B212" s="107"/>
      <c r="C212" s="107"/>
      <c r="D212" s="107"/>
      <c r="E212" s="107"/>
      <c r="F212" s="107"/>
      <c r="G212" s="107"/>
      <c r="H212" s="107"/>
      <c r="I212" s="218"/>
      <c r="J212" s="185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38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</row>
    <row r="213" spans="1:43" ht="15.5" x14ac:dyDescent="0.35">
      <c r="A213" s="185"/>
      <c r="B213" s="107"/>
      <c r="C213" s="107"/>
      <c r="D213" s="107"/>
      <c r="E213" s="107"/>
      <c r="F213" s="107"/>
      <c r="G213" s="107"/>
      <c r="H213" s="107"/>
      <c r="I213" s="218"/>
      <c r="J213" s="185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38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</row>
    <row r="214" spans="1:43" ht="15.5" x14ac:dyDescent="0.35">
      <c r="A214" s="185"/>
      <c r="B214" s="107"/>
      <c r="C214" s="107"/>
      <c r="D214" s="107"/>
      <c r="E214" s="107"/>
      <c r="F214" s="107"/>
      <c r="G214" s="107"/>
      <c r="H214" s="107"/>
      <c r="I214" s="218"/>
      <c r="J214" s="185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38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</row>
    <row r="215" spans="1:43" ht="15.5" x14ac:dyDescent="0.35">
      <c r="A215" s="185"/>
      <c r="B215" s="107"/>
      <c r="C215" s="107"/>
      <c r="D215" s="107"/>
      <c r="E215" s="107"/>
      <c r="F215" s="107"/>
      <c r="G215" s="107"/>
      <c r="H215" s="107"/>
      <c r="I215" s="218"/>
      <c r="J215" s="185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38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</row>
    <row r="216" spans="1:43" ht="15.5" x14ac:dyDescent="0.35">
      <c r="A216" s="185"/>
      <c r="B216" s="107"/>
      <c r="C216" s="107"/>
      <c r="D216" s="107"/>
      <c r="E216" s="107"/>
      <c r="F216" s="107"/>
      <c r="G216" s="107"/>
      <c r="H216" s="107"/>
      <c r="I216" s="218"/>
      <c r="J216" s="185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38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</row>
    <row r="217" spans="1:43" ht="15.5" x14ac:dyDescent="0.35">
      <c r="A217" s="185"/>
      <c r="B217" s="107"/>
      <c r="C217" s="107"/>
      <c r="D217" s="107"/>
      <c r="E217" s="107"/>
      <c r="F217" s="107"/>
      <c r="G217" s="107"/>
      <c r="H217" s="107"/>
      <c r="I217" s="218"/>
      <c r="J217" s="185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38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</row>
    <row r="218" spans="1:43" ht="15.5" x14ac:dyDescent="0.35">
      <c r="A218" s="185"/>
      <c r="B218" s="107"/>
      <c r="C218" s="107"/>
      <c r="D218" s="107"/>
      <c r="E218" s="107"/>
      <c r="F218" s="107"/>
      <c r="G218" s="107"/>
      <c r="H218" s="107"/>
      <c r="I218" s="218"/>
      <c r="J218" s="185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38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</row>
    <row r="219" spans="1:43" ht="15.5" x14ac:dyDescent="0.35">
      <c r="A219" s="185"/>
      <c r="B219" s="107"/>
      <c r="C219" s="107"/>
      <c r="D219" s="107"/>
      <c r="E219" s="107"/>
      <c r="F219" s="107"/>
      <c r="G219" s="107"/>
      <c r="H219" s="107"/>
      <c r="I219" s="218"/>
      <c r="J219" s="185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38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</row>
    <row r="220" spans="1:43" ht="15.5" x14ac:dyDescent="0.35">
      <c r="A220" s="185"/>
      <c r="B220" s="107"/>
      <c r="C220" s="107"/>
      <c r="D220" s="107"/>
      <c r="E220" s="107"/>
      <c r="F220" s="107"/>
      <c r="G220" s="107"/>
      <c r="H220" s="107"/>
      <c r="I220" s="218"/>
      <c r="J220" s="185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38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</row>
    <row r="221" spans="1:43" ht="15.5" x14ac:dyDescent="0.35">
      <c r="A221" s="185"/>
      <c r="B221" s="107"/>
      <c r="C221" s="107"/>
      <c r="D221" s="107"/>
      <c r="E221" s="107"/>
      <c r="F221" s="107"/>
      <c r="G221" s="107"/>
      <c r="H221" s="107"/>
      <c r="I221" s="218"/>
      <c r="J221" s="185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38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</row>
    <row r="222" spans="1:43" ht="15.5" x14ac:dyDescent="0.35">
      <c r="A222" s="185"/>
      <c r="B222" s="107"/>
      <c r="C222" s="107"/>
      <c r="D222" s="107"/>
      <c r="E222" s="107"/>
      <c r="F222" s="107"/>
      <c r="G222" s="107"/>
      <c r="H222" s="107"/>
      <c r="I222" s="218"/>
      <c r="J222" s="185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38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</row>
    <row r="223" spans="1:43" ht="15.5" x14ac:dyDescent="0.35">
      <c r="A223" s="185"/>
      <c r="B223" s="107"/>
      <c r="C223" s="107"/>
      <c r="D223" s="107"/>
      <c r="E223" s="107"/>
      <c r="F223" s="107"/>
      <c r="G223" s="107"/>
      <c r="H223" s="107"/>
      <c r="I223" s="218"/>
      <c r="J223" s="185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38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</row>
    <row r="224" spans="1:43" ht="15.5" x14ac:dyDescent="0.35">
      <c r="A224" s="185"/>
      <c r="B224" s="107"/>
      <c r="C224" s="107"/>
      <c r="D224" s="107"/>
      <c r="E224" s="107"/>
      <c r="F224" s="107"/>
      <c r="G224" s="107"/>
      <c r="H224" s="107"/>
      <c r="I224" s="218"/>
      <c r="J224" s="185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38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</row>
    <row r="225" spans="1:43" ht="15.5" x14ac:dyDescent="0.35">
      <c r="A225" s="185"/>
      <c r="B225" s="107"/>
      <c r="C225" s="107"/>
      <c r="D225" s="107"/>
      <c r="E225" s="107"/>
      <c r="F225" s="107"/>
      <c r="G225" s="107"/>
      <c r="H225" s="107"/>
      <c r="I225" s="218"/>
      <c r="J225" s="185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38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</row>
    <row r="226" spans="1:43" ht="15.5" x14ac:dyDescent="0.35">
      <c r="A226" s="185"/>
      <c r="B226" s="107"/>
      <c r="C226" s="107"/>
      <c r="D226" s="107"/>
      <c r="E226" s="107"/>
      <c r="F226" s="107"/>
      <c r="G226" s="107"/>
      <c r="H226" s="107"/>
      <c r="I226" s="218"/>
      <c r="J226" s="185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38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</row>
    <row r="227" spans="1:43" ht="15.5" x14ac:dyDescent="0.35">
      <c r="A227" s="185"/>
      <c r="B227" s="107"/>
      <c r="C227" s="107"/>
      <c r="D227" s="107"/>
      <c r="E227" s="107"/>
      <c r="F227" s="107"/>
      <c r="G227" s="107"/>
      <c r="H227" s="107"/>
      <c r="I227" s="218"/>
      <c r="J227" s="185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38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</row>
    <row r="228" spans="1:43" ht="15.5" x14ac:dyDescent="0.35">
      <c r="A228" s="185"/>
      <c r="B228" s="107"/>
      <c r="C228" s="107"/>
      <c r="D228" s="107"/>
      <c r="E228" s="107"/>
      <c r="F228" s="107"/>
      <c r="G228" s="107"/>
      <c r="H228" s="107"/>
      <c r="I228" s="218"/>
      <c r="J228" s="185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38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</row>
    <row r="229" spans="1:43" ht="15.5" x14ac:dyDescent="0.35">
      <c r="A229" s="185"/>
      <c r="B229" s="107"/>
      <c r="C229" s="107"/>
      <c r="D229" s="107"/>
      <c r="E229" s="107"/>
      <c r="F229" s="107"/>
      <c r="G229" s="107"/>
      <c r="H229" s="107"/>
      <c r="I229" s="218"/>
      <c r="J229" s="185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38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</row>
    <row r="230" spans="1:43" ht="15.5" x14ac:dyDescent="0.35">
      <c r="A230" s="185"/>
      <c r="B230" s="107"/>
      <c r="C230" s="107"/>
      <c r="D230" s="107"/>
      <c r="E230" s="107"/>
      <c r="F230" s="107"/>
      <c r="G230" s="107"/>
      <c r="H230" s="107"/>
      <c r="I230" s="218"/>
      <c r="J230" s="185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38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</row>
    <row r="231" spans="1:43" ht="15.5" x14ac:dyDescent="0.35">
      <c r="A231" s="185"/>
      <c r="B231" s="107"/>
      <c r="C231" s="107"/>
      <c r="D231" s="107"/>
      <c r="E231" s="107"/>
      <c r="F231" s="107"/>
      <c r="G231" s="107"/>
      <c r="H231" s="107"/>
      <c r="I231" s="218"/>
      <c r="J231" s="185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38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</row>
    <row r="232" spans="1:43" ht="15.5" x14ac:dyDescent="0.35">
      <c r="A232" s="185"/>
      <c r="B232" s="107"/>
      <c r="C232" s="107"/>
      <c r="D232" s="107"/>
      <c r="E232" s="107"/>
      <c r="F232" s="107"/>
      <c r="G232" s="107"/>
      <c r="H232" s="107"/>
      <c r="I232" s="218"/>
      <c r="J232" s="185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38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</row>
    <row r="233" spans="1:43" ht="15.5" x14ac:dyDescent="0.35">
      <c r="A233" s="185"/>
      <c r="B233" s="107"/>
      <c r="C233" s="107"/>
      <c r="D233" s="107"/>
      <c r="E233" s="107"/>
      <c r="F233" s="107"/>
      <c r="G233" s="107"/>
      <c r="H233" s="107"/>
      <c r="I233" s="218"/>
      <c r="J233" s="185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38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</row>
    <row r="234" spans="1:43" ht="15.5" x14ac:dyDescent="0.35">
      <c r="A234" s="185"/>
      <c r="B234" s="107"/>
      <c r="C234" s="107"/>
      <c r="D234" s="107"/>
      <c r="E234" s="107"/>
      <c r="F234" s="107"/>
      <c r="G234" s="107"/>
      <c r="H234" s="107"/>
      <c r="I234" s="218"/>
      <c r="J234" s="185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38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</row>
    <row r="235" spans="1:43" ht="15.5" x14ac:dyDescent="0.35">
      <c r="A235" s="185"/>
      <c r="B235" s="107"/>
      <c r="C235" s="107"/>
      <c r="D235" s="107"/>
      <c r="E235" s="107"/>
      <c r="F235" s="107"/>
      <c r="G235" s="107"/>
      <c r="H235" s="107"/>
      <c r="I235" s="218"/>
      <c r="J235" s="185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38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</row>
    <row r="236" spans="1:43" ht="15.5" x14ac:dyDescent="0.35">
      <c r="A236" s="185"/>
      <c r="B236" s="107"/>
      <c r="C236" s="107"/>
      <c r="D236" s="107"/>
      <c r="E236" s="107"/>
      <c r="F236" s="107"/>
      <c r="G236" s="107"/>
      <c r="H236" s="107"/>
      <c r="I236" s="218"/>
      <c r="J236" s="185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38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</row>
    <row r="237" spans="1:43" ht="15.5" x14ac:dyDescent="0.35">
      <c r="A237" s="185"/>
      <c r="B237" s="107"/>
      <c r="C237" s="107"/>
      <c r="D237" s="107"/>
      <c r="E237" s="107"/>
      <c r="F237" s="107"/>
      <c r="G237" s="107"/>
      <c r="H237" s="107"/>
      <c r="I237" s="218"/>
      <c r="J237" s="185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38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</row>
    <row r="238" spans="1:43" ht="15.5" x14ac:dyDescent="0.35">
      <c r="A238" s="185"/>
      <c r="B238" s="107"/>
      <c r="C238" s="107"/>
      <c r="D238" s="107"/>
      <c r="E238" s="107"/>
      <c r="F238" s="107"/>
      <c r="G238" s="107"/>
      <c r="H238" s="107"/>
      <c r="I238" s="218"/>
      <c r="J238" s="185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38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</row>
    <row r="239" spans="1:43" ht="15.5" x14ac:dyDescent="0.35">
      <c r="A239" s="185"/>
      <c r="B239" s="107"/>
      <c r="C239" s="107"/>
      <c r="D239" s="107"/>
      <c r="E239" s="107"/>
      <c r="F239" s="107"/>
      <c r="G239" s="107"/>
      <c r="H239" s="107"/>
      <c r="I239" s="218"/>
      <c r="J239" s="185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38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</row>
    <row r="240" spans="1:43" ht="15.5" x14ac:dyDescent="0.35">
      <c r="A240" s="185"/>
      <c r="B240" s="107"/>
      <c r="C240" s="107"/>
      <c r="D240" s="107"/>
      <c r="E240" s="107"/>
      <c r="F240" s="107"/>
      <c r="G240" s="107"/>
      <c r="H240" s="107"/>
      <c r="I240" s="218"/>
      <c r="J240" s="185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38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</row>
    <row r="241" spans="1:43" ht="15.5" x14ac:dyDescent="0.35">
      <c r="A241" s="185"/>
      <c r="B241" s="107"/>
      <c r="C241" s="107"/>
      <c r="D241" s="107"/>
      <c r="E241" s="107"/>
      <c r="F241" s="107"/>
      <c r="G241" s="107"/>
      <c r="H241" s="107"/>
      <c r="I241" s="218"/>
      <c r="J241" s="185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38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</row>
    <row r="242" spans="1:43" ht="15.5" x14ac:dyDescent="0.35">
      <c r="A242" s="185"/>
      <c r="B242" s="107"/>
      <c r="C242" s="107"/>
      <c r="D242" s="107"/>
      <c r="E242" s="107"/>
      <c r="F242" s="107"/>
      <c r="G242" s="107"/>
      <c r="H242" s="107"/>
      <c r="I242" s="218"/>
      <c r="J242" s="185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38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</row>
    <row r="243" spans="1:43" ht="15.5" x14ac:dyDescent="0.35">
      <c r="A243" s="185"/>
      <c r="B243" s="107"/>
      <c r="C243" s="107"/>
      <c r="D243" s="107"/>
      <c r="E243" s="107"/>
      <c r="F243" s="107"/>
      <c r="G243" s="107"/>
      <c r="H243" s="107"/>
      <c r="I243" s="218"/>
      <c r="J243" s="185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38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</row>
    <row r="244" spans="1:43" ht="15.5" x14ac:dyDescent="0.35">
      <c r="A244" s="185"/>
      <c r="B244" s="107"/>
      <c r="C244" s="107"/>
      <c r="D244" s="107"/>
      <c r="E244" s="107"/>
      <c r="F244" s="107"/>
      <c r="G244" s="107"/>
      <c r="H244" s="107"/>
      <c r="I244" s="218"/>
      <c r="J244" s="185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38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</row>
    <row r="245" spans="1:43" ht="15.5" x14ac:dyDescent="0.35">
      <c r="A245" s="185"/>
      <c r="B245" s="107"/>
      <c r="C245" s="107"/>
      <c r="D245" s="107"/>
      <c r="E245" s="107"/>
      <c r="F245" s="107"/>
      <c r="G245" s="107"/>
      <c r="H245" s="107"/>
      <c r="I245" s="218"/>
      <c r="J245" s="185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38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</row>
    <row r="246" spans="1:43" ht="15.5" x14ac:dyDescent="0.35">
      <c r="A246" s="185"/>
      <c r="B246" s="107"/>
      <c r="C246" s="107"/>
      <c r="D246" s="107"/>
      <c r="E246" s="107"/>
      <c r="F246" s="107"/>
      <c r="G246" s="107"/>
      <c r="H246" s="107"/>
      <c r="I246" s="218"/>
      <c r="J246" s="185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38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</row>
    <row r="247" spans="1:43" ht="15.5" x14ac:dyDescent="0.35">
      <c r="A247" s="185"/>
      <c r="B247" s="107"/>
      <c r="C247" s="107"/>
      <c r="D247" s="107"/>
      <c r="E247" s="107"/>
      <c r="F247" s="107"/>
      <c r="G247" s="107"/>
      <c r="H247" s="107"/>
      <c r="I247" s="218"/>
      <c r="J247" s="185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38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</row>
    <row r="248" spans="1:43" ht="15.5" x14ac:dyDescent="0.35">
      <c r="A248" s="185"/>
      <c r="B248" s="107"/>
      <c r="C248" s="107"/>
      <c r="D248" s="107"/>
      <c r="E248" s="107"/>
      <c r="F248" s="107"/>
      <c r="G248" s="107"/>
      <c r="H248" s="107"/>
      <c r="I248" s="218"/>
      <c r="J248" s="185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38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</row>
    <row r="249" spans="1:43" ht="15.5" x14ac:dyDescent="0.35">
      <c r="A249" s="185"/>
      <c r="B249" s="107"/>
      <c r="C249" s="107"/>
      <c r="D249" s="107"/>
      <c r="E249" s="107"/>
      <c r="F249" s="107"/>
      <c r="G249" s="107"/>
      <c r="H249" s="107"/>
      <c r="I249" s="218"/>
      <c r="J249" s="185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38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</row>
    <row r="250" spans="1:43" ht="15.5" x14ac:dyDescent="0.35">
      <c r="A250" s="185"/>
      <c r="B250" s="107"/>
      <c r="C250" s="107"/>
      <c r="D250" s="107"/>
      <c r="E250" s="107"/>
      <c r="F250" s="107"/>
      <c r="G250" s="107"/>
      <c r="H250" s="107"/>
      <c r="I250" s="218"/>
      <c r="J250" s="185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38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</row>
    <row r="251" spans="1:43" ht="15.5" x14ac:dyDescent="0.35">
      <c r="A251" s="185"/>
      <c r="B251" s="107"/>
      <c r="C251" s="107"/>
      <c r="D251" s="107"/>
      <c r="E251" s="107"/>
      <c r="F251" s="107"/>
      <c r="G251" s="107"/>
      <c r="H251" s="107"/>
      <c r="I251" s="218"/>
      <c r="J251" s="185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38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</row>
    <row r="252" spans="1:43" ht="15.5" x14ac:dyDescent="0.35">
      <c r="A252" s="185"/>
      <c r="B252" s="107"/>
      <c r="C252" s="107"/>
      <c r="D252" s="107"/>
      <c r="E252" s="107"/>
      <c r="F252" s="107"/>
      <c r="G252" s="107"/>
      <c r="H252" s="107"/>
      <c r="I252" s="218"/>
      <c r="J252" s="185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38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</row>
    <row r="253" spans="1:43" ht="15.5" x14ac:dyDescent="0.35">
      <c r="A253" s="185"/>
      <c r="B253" s="107"/>
      <c r="C253" s="107"/>
      <c r="D253" s="107"/>
      <c r="E253" s="107"/>
      <c r="F253" s="107"/>
      <c r="G253" s="107"/>
      <c r="H253" s="107"/>
      <c r="I253" s="218"/>
      <c r="J253" s="185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38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</row>
    <row r="254" spans="1:43" ht="15.5" x14ac:dyDescent="0.35">
      <c r="A254" s="185"/>
      <c r="B254" s="107"/>
      <c r="C254" s="107"/>
      <c r="D254" s="107"/>
      <c r="E254" s="107"/>
      <c r="F254" s="107"/>
      <c r="G254" s="107"/>
      <c r="H254" s="107"/>
      <c r="I254" s="218"/>
      <c r="J254" s="185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38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</row>
    <row r="255" spans="1:43" ht="15.5" x14ac:dyDescent="0.35">
      <c r="A255" s="185"/>
      <c r="B255" s="107"/>
      <c r="C255" s="107"/>
      <c r="D255" s="107"/>
      <c r="E255" s="107"/>
      <c r="F255" s="107"/>
      <c r="G255" s="107"/>
      <c r="H255" s="107"/>
      <c r="I255" s="218"/>
      <c r="J255" s="185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38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</row>
    <row r="256" spans="1:43" ht="15.5" x14ac:dyDescent="0.35">
      <c r="A256" s="185"/>
      <c r="B256" s="107"/>
      <c r="C256" s="107"/>
      <c r="D256" s="107"/>
      <c r="E256" s="107"/>
      <c r="F256" s="107"/>
      <c r="G256" s="107"/>
      <c r="H256" s="107"/>
      <c r="I256" s="218"/>
      <c r="J256" s="185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38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</row>
    <row r="257" spans="1:43" ht="15.5" x14ac:dyDescent="0.35">
      <c r="A257" s="185"/>
      <c r="B257" s="107"/>
      <c r="C257" s="107"/>
      <c r="D257" s="107"/>
      <c r="E257" s="107"/>
      <c r="F257" s="107"/>
      <c r="G257" s="107"/>
      <c r="H257" s="107"/>
      <c r="I257" s="218"/>
      <c r="J257" s="185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38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</row>
    <row r="258" spans="1:43" ht="15.5" x14ac:dyDescent="0.35">
      <c r="A258" s="185"/>
      <c r="B258" s="107"/>
      <c r="C258" s="107"/>
      <c r="D258" s="107"/>
      <c r="E258" s="107"/>
      <c r="F258" s="107"/>
      <c r="G258" s="107"/>
      <c r="H258" s="107"/>
      <c r="I258" s="218"/>
      <c r="J258" s="185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38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</row>
    <row r="259" spans="1:43" ht="15.5" x14ac:dyDescent="0.35">
      <c r="A259" s="185"/>
      <c r="B259" s="107"/>
      <c r="C259" s="107"/>
      <c r="D259" s="107"/>
      <c r="E259" s="107"/>
      <c r="F259" s="107"/>
      <c r="G259" s="107"/>
      <c r="H259" s="107"/>
      <c r="I259" s="218"/>
      <c r="J259" s="185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38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</row>
    <row r="260" spans="1:43" ht="15.5" x14ac:dyDescent="0.35">
      <c r="A260" s="185"/>
      <c r="B260" s="107"/>
      <c r="C260" s="107"/>
      <c r="D260" s="107"/>
      <c r="E260" s="107"/>
      <c r="F260" s="107"/>
      <c r="G260" s="107"/>
      <c r="H260" s="107"/>
      <c r="I260" s="218"/>
      <c r="J260" s="185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38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</row>
    <row r="261" spans="1:43" ht="15.5" x14ac:dyDescent="0.35">
      <c r="A261" s="185"/>
      <c r="B261" s="107"/>
      <c r="C261" s="107"/>
      <c r="D261" s="107"/>
      <c r="E261" s="107"/>
      <c r="F261" s="107"/>
      <c r="G261" s="107"/>
      <c r="H261" s="107"/>
      <c r="I261" s="218"/>
      <c r="J261" s="185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38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</row>
    <row r="262" spans="1:43" ht="15.5" x14ac:dyDescent="0.35">
      <c r="A262" s="185"/>
      <c r="B262" s="107"/>
      <c r="C262" s="107"/>
      <c r="D262" s="107"/>
      <c r="E262" s="107"/>
      <c r="F262" s="107"/>
      <c r="G262" s="107"/>
      <c r="H262" s="107"/>
      <c r="I262" s="218"/>
      <c r="J262" s="185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38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</row>
    <row r="263" spans="1:43" ht="15.5" x14ac:dyDescent="0.35">
      <c r="A263" s="185"/>
      <c r="B263" s="107"/>
      <c r="C263" s="107"/>
      <c r="D263" s="107"/>
      <c r="E263" s="107"/>
      <c r="F263" s="107"/>
      <c r="G263" s="107"/>
      <c r="H263" s="107"/>
      <c r="I263" s="218"/>
      <c r="J263" s="185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38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</row>
    <row r="264" spans="1:43" ht="15.5" x14ac:dyDescent="0.35">
      <c r="A264" s="185"/>
      <c r="B264" s="107"/>
      <c r="C264" s="107"/>
      <c r="D264" s="107"/>
      <c r="E264" s="107"/>
      <c r="F264" s="107"/>
      <c r="G264" s="107"/>
      <c r="H264" s="107"/>
      <c r="I264" s="218"/>
      <c r="J264" s="185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38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</row>
    <row r="265" spans="1:43" ht="15.5" x14ac:dyDescent="0.35">
      <c r="A265" s="185"/>
      <c r="B265" s="107"/>
      <c r="C265" s="107"/>
      <c r="D265" s="107"/>
      <c r="E265" s="107"/>
      <c r="F265" s="107"/>
      <c r="G265" s="107"/>
      <c r="H265" s="107"/>
      <c r="I265" s="218"/>
      <c r="J265" s="185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38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</row>
    <row r="266" spans="1:43" ht="15.5" x14ac:dyDescent="0.35">
      <c r="A266" s="185"/>
      <c r="B266" s="107"/>
      <c r="C266" s="107"/>
      <c r="D266" s="107"/>
      <c r="E266" s="107"/>
      <c r="F266" s="107"/>
      <c r="G266" s="107"/>
      <c r="H266" s="107"/>
      <c r="I266" s="218"/>
      <c r="J266" s="185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38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</row>
    <row r="267" spans="1:43" ht="15.5" x14ac:dyDescent="0.35">
      <c r="A267" s="185"/>
      <c r="B267" s="107"/>
      <c r="C267" s="107"/>
      <c r="D267" s="107"/>
      <c r="E267" s="107"/>
      <c r="F267" s="107"/>
      <c r="G267" s="107"/>
      <c r="H267" s="107"/>
      <c r="I267" s="218"/>
      <c r="J267" s="185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38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</row>
    <row r="268" spans="1:43" ht="15.5" x14ac:dyDescent="0.35">
      <c r="A268" s="185"/>
      <c r="B268" s="107"/>
      <c r="C268" s="107"/>
      <c r="D268" s="107"/>
      <c r="E268" s="107"/>
      <c r="F268" s="107"/>
      <c r="G268" s="107"/>
      <c r="H268" s="107"/>
      <c r="I268" s="218"/>
      <c r="J268" s="185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38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</row>
    <row r="269" spans="1:43" ht="15.5" x14ac:dyDescent="0.35">
      <c r="A269" s="185"/>
      <c r="B269" s="107"/>
      <c r="C269" s="107"/>
      <c r="D269" s="107"/>
      <c r="E269" s="107"/>
      <c r="F269" s="107"/>
      <c r="G269" s="107"/>
      <c r="H269" s="107"/>
      <c r="I269" s="218"/>
      <c r="J269" s="185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38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</row>
    <row r="270" spans="1:43" ht="15.5" x14ac:dyDescent="0.35">
      <c r="A270" s="185"/>
      <c r="B270" s="107"/>
      <c r="C270" s="107"/>
      <c r="D270" s="107"/>
      <c r="E270" s="107"/>
      <c r="F270" s="107"/>
      <c r="G270" s="107"/>
      <c r="H270" s="107"/>
      <c r="I270" s="218"/>
      <c r="J270" s="185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38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</row>
    <row r="271" spans="1:43" ht="15.5" x14ac:dyDescent="0.35">
      <c r="A271" s="185"/>
      <c r="B271" s="107"/>
      <c r="C271" s="107"/>
      <c r="D271" s="107"/>
      <c r="E271" s="107"/>
      <c r="F271" s="107"/>
      <c r="G271" s="107"/>
      <c r="H271" s="107"/>
      <c r="I271" s="218"/>
      <c r="J271" s="185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38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</row>
    <row r="272" spans="1:43" ht="15.5" x14ac:dyDescent="0.35">
      <c r="A272" s="185"/>
      <c r="B272" s="107"/>
      <c r="C272" s="107"/>
      <c r="D272" s="107"/>
      <c r="E272" s="107"/>
      <c r="F272" s="107"/>
      <c r="G272" s="107"/>
      <c r="H272" s="107"/>
      <c r="I272" s="218"/>
      <c r="J272" s="185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38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</row>
    <row r="273" spans="1:43" ht="15.5" x14ac:dyDescent="0.35">
      <c r="A273" s="185"/>
      <c r="B273" s="107"/>
      <c r="C273" s="107"/>
      <c r="D273" s="107"/>
      <c r="E273" s="107"/>
      <c r="F273" s="107"/>
      <c r="G273" s="107"/>
      <c r="H273" s="107"/>
      <c r="I273" s="218"/>
      <c r="J273" s="185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38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</row>
    <row r="274" spans="1:43" ht="15.5" x14ac:dyDescent="0.35">
      <c r="A274" s="185"/>
      <c r="B274" s="107"/>
      <c r="C274" s="107"/>
      <c r="D274" s="107"/>
      <c r="E274" s="107"/>
      <c r="F274" s="107"/>
      <c r="G274" s="107"/>
      <c r="H274" s="107"/>
      <c r="I274" s="218"/>
      <c r="J274" s="185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38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</row>
    <row r="275" spans="1:43" ht="15.5" x14ac:dyDescent="0.35">
      <c r="A275" s="185"/>
      <c r="B275" s="107"/>
      <c r="C275" s="107"/>
      <c r="D275" s="107"/>
      <c r="E275" s="107"/>
      <c r="F275" s="107"/>
      <c r="G275" s="107"/>
      <c r="H275" s="107"/>
      <c r="I275" s="218"/>
      <c r="J275" s="185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38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</row>
    <row r="276" spans="1:43" ht="15.5" x14ac:dyDescent="0.35">
      <c r="A276" s="185"/>
      <c r="B276" s="107"/>
      <c r="C276" s="107"/>
      <c r="D276" s="107"/>
      <c r="E276" s="107"/>
      <c r="F276" s="107"/>
      <c r="G276" s="107"/>
      <c r="H276" s="107"/>
      <c r="I276" s="218"/>
      <c r="J276" s="185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38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</row>
    <row r="277" spans="1:43" ht="15.5" x14ac:dyDescent="0.35">
      <c r="A277" s="185"/>
      <c r="B277" s="107"/>
      <c r="C277" s="107"/>
      <c r="D277" s="107"/>
      <c r="E277" s="107"/>
      <c r="F277" s="107"/>
      <c r="G277" s="107"/>
      <c r="H277" s="107"/>
      <c r="I277" s="218"/>
      <c r="J277" s="185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38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</row>
    <row r="278" spans="1:43" ht="15.5" x14ac:dyDescent="0.35">
      <c r="A278" s="185"/>
      <c r="B278" s="107"/>
      <c r="C278" s="107"/>
      <c r="D278" s="107"/>
      <c r="E278" s="107"/>
      <c r="F278" s="107"/>
      <c r="G278" s="107"/>
      <c r="H278" s="107"/>
      <c r="I278" s="218"/>
      <c r="J278" s="185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38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</row>
    <row r="279" spans="1:43" ht="15.5" x14ac:dyDescent="0.35">
      <c r="A279" s="185"/>
      <c r="B279" s="107"/>
      <c r="C279" s="107"/>
      <c r="D279" s="107"/>
      <c r="E279" s="107"/>
      <c r="F279" s="107"/>
      <c r="G279" s="107"/>
      <c r="H279" s="107"/>
      <c r="I279" s="218"/>
      <c r="J279" s="185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38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</row>
    <row r="280" spans="1:43" ht="15.5" x14ac:dyDescent="0.35">
      <c r="A280" s="185"/>
      <c r="B280" s="107"/>
      <c r="C280" s="107"/>
      <c r="D280" s="107"/>
      <c r="E280" s="107"/>
      <c r="F280" s="107"/>
      <c r="G280" s="107"/>
      <c r="H280" s="107"/>
      <c r="I280" s="218"/>
      <c r="J280" s="185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38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</row>
    <row r="281" spans="1:43" ht="15.5" x14ac:dyDescent="0.35">
      <c r="A281" s="185"/>
      <c r="B281" s="107"/>
      <c r="C281" s="107"/>
      <c r="D281" s="107"/>
      <c r="E281" s="107"/>
      <c r="F281" s="107"/>
      <c r="G281" s="107"/>
      <c r="H281" s="107"/>
      <c r="I281" s="218"/>
      <c r="J281" s="185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38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</row>
    <row r="282" spans="1:43" ht="15.5" x14ac:dyDescent="0.35">
      <c r="A282" s="185"/>
      <c r="B282" s="107"/>
      <c r="C282" s="107"/>
      <c r="D282" s="107"/>
      <c r="E282" s="107"/>
      <c r="F282" s="107"/>
      <c r="G282" s="107"/>
      <c r="H282" s="107"/>
      <c r="I282" s="218"/>
      <c r="J282" s="185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38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</row>
    <row r="283" spans="1:43" ht="15.5" x14ac:dyDescent="0.35">
      <c r="A283" s="185"/>
      <c r="B283" s="107"/>
      <c r="C283" s="107"/>
      <c r="D283" s="107"/>
      <c r="E283" s="107"/>
      <c r="F283" s="107"/>
      <c r="G283" s="107"/>
      <c r="H283" s="107"/>
      <c r="I283" s="218"/>
      <c r="J283" s="185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38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</row>
    <row r="284" spans="1:43" ht="15.5" x14ac:dyDescent="0.35">
      <c r="A284" s="185"/>
      <c r="B284" s="107"/>
      <c r="C284" s="107"/>
      <c r="D284" s="107"/>
      <c r="E284" s="107"/>
      <c r="F284" s="107"/>
      <c r="G284" s="107"/>
      <c r="H284" s="107"/>
      <c r="I284" s="218"/>
      <c r="J284" s="185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38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</row>
    <row r="285" spans="1:43" ht="15.5" x14ac:dyDescent="0.35">
      <c r="A285" s="185"/>
      <c r="B285" s="107"/>
      <c r="C285" s="107"/>
      <c r="D285" s="107"/>
      <c r="E285" s="107"/>
      <c r="F285" s="107"/>
      <c r="G285" s="107"/>
      <c r="H285" s="107"/>
      <c r="I285" s="218"/>
      <c r="J285" s="185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38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</row>
    <row r="286" spans="1:43" ht="15.5" x14ac:dyDescent="0.35">
      <c r="A286" s="185"/>
      <c r="B286" s="107"/>
      <c r="C286" s="107"/>
      <c r="D286" s="107"/>
      <c r="E286" s="107"/>
      <c r="F286" s="107"/>
      <c r="G286" s="107"/>
      <c r="H286" s="107"/>
      <c r="I286" s="218"/>
      <c r="J286" s="185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38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</row>
    <row r="287" spans="1:43" ht="15.5" x14ac:dyDescent="0.35">
      <c r="A287" s="185"/>
      <c r="B287" s="107"/>
      <c r="C287" s="107"/>
      <c r="D287" s="107"/>
      <c r="E287" s="107"/>
      <c r="F287" s="107"/>
      <c r="G287" s="107"/>
      <c r="H287" s="107"/>
      <c r="I287" s="218"/>
      <c r="J287" s="185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38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</row>
    <row r="288" spans="1:43" ht="15.5" x14ac:dyDescent="0.35">
      <c r="A288" s="185"/>
      <c r="B288" s="107"/>
      <c r="C288" s="107"/>
      <c r="D288" s="107"/>
      <c r="E288" s="107"/>
      <c r="F288" s="107"/>
      <c r="G288" s="107"/>
      <c r="H288" s="107"/>
      <c r="I288" s="218"/>
      <c r="J288" s="185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38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</row>
    <row r="289" spans="1:43" ht="15.5" x14ac:dyDescent="0.35">
      <c r="A289" s="185"/>
      <c r="B289" s="107"/>
      <c r="C289" s="107"/>
      <c r="D289" s="107"/>
      <c r="E289" s="107"/>
      <c r="F289" s="107"/>
      <c r="G289" s="107"/>
      <c r="H289" s="107"/>
      <c r="I289" s="218"/>
      <c r="J289" s="185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38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</row>
    <row r="290" spans="1:43" ht="15.5" x14ac:dyDescent="0.35">
      <c r="A290" s="185"/>
      <c r="B290" s="107"/>
      <c r="C290" s="107"/>
      <c r="D290" s="107"/>
      <c r="E290" s="107"/>
      <c r="F290" s="107"/>
      <c r="G290" s="107"/>
      <c r="H290" s="107"/>
      <c r="I290" s="218"/>
      <c r="J290" s="185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38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</row>
    <row r="291" spans="1:43" ht="15.5" x14ac:dyDescent="0.35">
      <c r="A291" s="185"/>
      <c r="B291" s="107"/>
      <c r="C291" s="107"/>
      <c r="D291" s="107"/>
      <c r="E291" s="107"/>
      <c r="F291" s="107"/>
      <c r="G291" s="107"/>
      <c r="H291" s="107"/>
      <c r="I291" s="218"/>
      <c r="J291" s="185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38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</row>
    <row r="292" spans="1:43" ht="15.5" x14ac:dyDescent="0.35">
      <c r="A292" s="185"/>
      <c r="B292" s="107"/>
      <c r="C292" s="107"/>
      <c r="D292" s="107"/>
      <c r="E292" s="107"/>
      <c r="F292" s="107"/>
      <c r="G292" s="107"/>
      <c r="H292" s="107"/>
      <c r="I292" s="218"/>
      <c r="J292" s="185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38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</row>
    <row r="293" spans="1:43" ht="15.5" x14ac:dyDescent="0.35">
      <c r="A293" s="185"/>
      <c r="B293" s="107"/>
      <c r="C293" s="107"/>
      <c r="D293" s="107"/>
      <c r="E293" s="107"/>
      <c r="F293" s="107"/>
      <c r="G293" s="107"/>
      <c r="H293" s="107"/>
      <c r="I293" s="218"/>
      <c r="J293" s="185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38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</row>
    <row r="294" spans="1:43" ht="15.5" x14ac:dyDescent="0.35">
      <c r="A294" s="185"/>
      <c r="B294" s="107"/>
      <c r="C294" s="107"/>
      <c r="D294" s="107"/>
      <c r="E294" s="107"/>
      <c r="F294" s="107"/>
      <c r="G294" s="107"/>
      <c r="H294" s="107"/>
      <c r="I294" s="218"/>
      <c r="J294" s="185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38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</row>
    <row r="295" spans="1:43" ht="15.5" x14ac:dyDescent="0.35">
      <c r="A295" s="185"/>
      <c r="B295" s="107"/>
      <c r="C295" s="107"/>
      <c r="D295" s="107"/>
      <c r="E295" s="107"/>
      <c r="F295" s="107"/>
      <c r="G295" s="107"/>
      <c r="H295" s="107"/>
      <c r="I295" s="218"/>
      <c r="J295" s="185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38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</row>
    <row r="296" spans="1:43" ht="15.5" x14ac:dyDescent="0.35">
      <c r="A296" s="185"/>
      <c r="B296" s="107"/>
      <c r="C296" s="107"/>
      <c r="D296" s="107"/>
      <c r="E296" s="107"/>
      <c r="F296" s="107"/>
      <c r="G296" s="107"/>
      <c r="H296" s="107"/>
      <c r="I296" s="218"/>
      <c r="J296" s="185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38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</row>
    <row r="297" spans="1:43" ht="15.5" x14ac:dyDescent="0.35">
      <c r="A297" s="185"/>
      <c r="B297" s="107"/>
      <c r="C297" s="107"/>
      <c r="D297" s="107"/>
      <c r="E297" s="107"/>
      <c r="F297" s="107"/>
      <c r="G297" s="107"/>
      <c r="H297" s="107"/>
      <c r="I297" s="218"/>
      <c r="J297" s="185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38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</row>
    <row r="298" spans="1:43" ht="15.5" x14ac:dyDescent="0.35">
      <c r="A298" s="185"/>
      <c r="B298" s="107"/>
      <c r="C298" s="107"/>
      <c r="D298" s="107"/>
      <c r="E298" s="107"/>
      <c r="F298" s="107"/>
      <c r="G298" s="107"/>
      <c r="H298" s="107"/>
      <c r="I298" s="218"/>
      <c r="J298" s="185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38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</row>
    <row r="299" spans="1:43" ht="15.5" x14ac:dyDescent="0.35">
      <c r="A299" s="185"/>
      <c r="B299" s="107"/>
      <c r="C299" s="107"/>
      <c r="D299" s="107"/>
      <c r="E299" s="107"/>
      <c r="F299" s="107"/>
      <c r="G299" s="107"/>
      <c r="H299" s="107"/>
      <c r="I299" s="218"/>
      <c r="J299" s="185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38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</row>
    <row r="300" spans="1:43" ht="15.5" x14ac:dyDescent="0.35">
      <c r="A300" s="185"/>
      <c r="B300" s="107"/>
      <c r="C300" s="107"/>
      <c r="D300" s="107"/>
      <c r="E300" s="107"/>
      <c r="F300" s="107"/>
      <c r="G300" s="107"/>
      <c r="H300" s="107"/>
      <c r="I300" s="218"/>
      <c r="J300" s="185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38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</row>
    <row r="301" spans="1:43" ht="15.5" x14ac:dyDescent="0.35">
      <c r="A301" s="185"/>
      <c r="B301" s="107"/>
      <c r="C301" s="107"/>
      <c r="D301" s="107"/>
      <c r="E301" s="107"/>
      <c r="F301" s="107"/>
      <c r="G301" s="107"/>
      <c r="H301" s="107"/>
      <c r="I301" s="218"/>
      <c r="J301" s="185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38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</row>
    <row r="302" spans="1:43" ht="15.5" x14ac:dyDescent="0.35">
      <c r="A302" s="185"/>
      <c r="B302" s="107"/>
      <c r="C302" s="107"/>
      <c r="D302" s="107"/>
      <c r="E302" s="107"/>
      <c r="F302" s="107"/>
      <c r="G302" s="107"/>
      <c r="H302" s="107"/>
      <c r="I302" s="218"/>
      <c r="J302" s="185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38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</row>
    <row r="303" spans="1:43" ht="15.5" x14ac:dyDescent="0.35">
      <c r="A303" s="185"/>
      <c r="B303" s="107"/>
      <c r="C303" s="107"/>
      <c r="D303" s="107"/>
      <c r="E303" s="107"/>
      <c r="F303" s="107"/>
      <c r="G303" s="107"/>
      <c r="H303" s="107"/>
      <c r="I303" s="218"/>
      <c r="J303" s="185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38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</row>
    <row r="304" spans="1:43" ht="15.5" x14ac:dyDescent="0.35">
      <c r="A304" s="185"/>
      <c r="B304" s="107"/>
      <c r="C304" s="107"/>
      <c r="D304" s="107"/>
      <c r="E304" s="107"/>
      <c r="F304" s="107"/>
      <c r="G304" s="107"/>
      <c r="H304" s="107"/>
      <c r="I304" s="218"/>
      <c r="J304" s="185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38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</row>
    <row r="305" spans="1:43" ht="15.5" x14ac:dyDescent="0.35">
      <c r="A305" s="185"/>
      <c r="B305" s="107"/>
      <c r="C305" s="107"/>
      <c r="D305" s="107"/>
      <c r="E305" s="107"/>
      <c r="F305" s="107"/>
      <c r="G305" s="107"/>
      <c r="H305" s="107"/>
      <c r="I305" s="218"/>
      <c r="J305" s="185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38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</row>
    <row r="306" spans="1:43" ht="15.5" x14ac:dyDescent="0.35">
      <c r="A306" s="185"/>
      <c r="B306" s="107"/>
      <c r="C306" s="107"/>
      <c r="D306" s="107"/>
      <c r="E306" s="107"/>
      <c r="F306" s="107"/>
      <c r="G306" s="107"/>
      <c r="H306" s="107"/>
      <c r="I306" s="218"/>
      <c r="J306" s="185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38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</row>
    <row r="307" spans="1:43" ht="15.5" x14ac:dyDescent="0.35">
      <c r="A307" s="185"/>
      <c r="B307" s="107"/>
      <c r="C307" s="107"/>
      <c r="D307" s="107"/>
      <c r="E307" s="107"/>
      <c r="F307" s="107"/>
      <c r="G307" s="107"/>
      <c r="H307" s="107"/>
      <c r="I307" s="218"/>
      <c r="J307" s="185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38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</row>
    <row r="308" spans="1:43" ht="15.5" x14ac:dyDescent="0.35">
      <c r="A308" s="185"/>
      <c r="B308" s="107"/>
      <c r="C308" s="107"/>
      <c r="D308" s="107"/>
      <c r="E308" s="107"/>
      <c r="F308" s="107"/>
      <c r="G308" s="107"/>
      <c r="H308" s="107"/>
      <c r="I308" s="218"/>
      <c r="J308" s="185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38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</row>
    <row r="309" spans="1:43" ht="15.5" x14ac:dyDescent="0.35">
      <c r="A309" s="185"/>
      <c r="B309" s="107"/>
      <c r="C309" s="107"/>
      <c r="D309" s="107"/>
      <c r="E309" s="107"/>
      <c r="F309" s="107"/>
      <c r="G309" s="107"/>
      <c r="H309" s="107"/>
      <c r="I309" s="218"/>
      <c r="J309" s="185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38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</row>
    <row r="310" spans="1:43" ht="15.5" x14ac:dyDescent="0.35">
      <c r="A310" s="185"/>
      <c r="B310" s="107"/>
      <c r="C310" s="107"/>
      <c r="D310" s="107"/>
      <c r="E310" s="107"/>
      <c r="F310" s="107"/>
      <c r="G310" s="107"/>
      <c r="H310" s="107"/>
      <c r="I310" s="218"/>
      <c r="J310" s="185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38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</row>
    <row r="311" spans="1:43" ht="15.5" x14ac:dyDescent="0.35">
      <c r="A311" s="185"/>
      <c r="B311" s="107"/>
      <c r="C311" s="107"/>
      <c r="D311" s="107"/>
      <c r="E311" s="107"/>
      <c r="F311" s="107"/>
      <c r="G311" s="107"/>
      <c r="H311" s="107"/>
      <c r="I311" s="218"/>
      <c r="J311" s="185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38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</row>
    <row r="312" spans="1:43" ht="15.5" x14ac:dyDescent="0.35">
      <c r="A312" s="185"/>
      <c r="B312" s="107"/>
      <c r="C312" s="107"/>
      <c r="D312" s="107"/>
      <c r="E312" s="107"/>
      <c r="F312" s="107"/>
      <c r="G312" s="107"/>
      <c r="H312" s="107"/>
      <c r="I312" s="218"/>
      <c r="J312" s="185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38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</row>
    <row r="313" spans="1:43" ht="15.5" x14ac:dyDescent="0.35">
      <c r="A313" s="185"/>
      <c r="B313" s="107"/>
      <c r="C313" s="107"/>
      <c r="D313" s="107"/>
      <c r="E313" s="107"/>
      <c r="F313" s="107"/>
      <c r="G313" s="107"/>
      <c r="H313" s="107"/>
      <c r="I313" s="218"/>
      <c r="J313" s="185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38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</row>
    <row r="314" spans="1:43" ht="15.5" x14ac:dyDescent="0.35">
      <c r="A314" s="185"/>
      <c r="B314" s="107"/>
      <c r="C314" s="107"/>
      <c r="D314" s="107"/>
      <c r="E314" s="107"/>
      <c r="F314" s="107"/>
      <c r="G314" s="107"/>
      <c r="H314" s="107"/>
      <c r="I314" s="218"/>
      <c r="J314" s="185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38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</row>
    <row r="315" spans="1:43" ht="15.5" x14ac:dyDescent="0.35">
      <c r="A315" s="185"/>
      <c r="B315" s="107"/>
      <c r="C315" s="107"/>
      <c r="D315" s="107"/>
      <c r="E315" s="107"/>
      <c r="F315" s="107"/>
      <c r="G315" s="107"/>
      <c r="H315" s="107"/>
      <c r="I315" s="218"/>
      <c r="J315" s="185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38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</row>
    <row r="316" spans="1:43" ht="15.5" x14ac:dyDescent="0.35">
      <c r="A316" s="185"/>
      <c r="B316" s="107"/>
      <c r="C316" s="107"/>
      <c r="D316" s="107"/>
      <c r="E316" s="107"/>
      <c r="F316" s="107"/>
      <c r="G316" s="107"/>
      <c r="H316" s="107"/>
      <c r="I316" s="218"/>
      <c r="J316" s="185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38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</row>
    <row r="317" spans="1:43" ht="15.5" x14ac:dyDescent="0.35">
      <c r="A317" s="185"/>
      <c r="B317" s="107"/>
      <c r="C317" s="107"/>
      <c r="D317" s="107"/>
      <c r="E317" s="107"/>
      <c r="F317" s="107"/>
      <c r="G317" s="107"/>
      <c r="H317" s="107"/>
      <c r="I317" s="218"/>
      <c r="J317" s="185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38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</row>
    <row r="318" spans="1:43" ht="15.5" x14ac:dyDescent="0.35">
      <c r="A318" s="185"/>
      <c r="B318" s="107"/>
      <c r="C318" s="107"/>
      <c r="D318" s="107"/>
      <c r="E318" s="107"/>
      <c r="F318" s="107"/>
      <c r="G318" s="107"/>
      <c r="H318" s="107"/>
      <c r="I318" s="218"/>
      <c r="J318" s="185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38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</row>
    <row r="319" spans="1:43" ht="15.5" x14ac:dyDescent="0.35">
      <c r="A319" s="185"/>
      <c r="B319" s="107"/>
      <c r="C319" s="107"/>
      <c r="D319" s="107"/>
      <c r="E319" s="107"/>
      <c r="F319" s="107"/>
      <c r="G319" s="107"/>
      <c r="H319" s="107"/>
      <c r="I319" s="218"/>
      <c r="J319" s="185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38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</row>
    <row r="320" spans="1:43" ht="15.5" x14ac:dyDescent="0.35">
      <c r="A320" s="185"/>
      <c r="B320" s="107"/>
      <c r="C320" s="107"/>
      <c r="D320" s="107"/>
      <c r="E320" s="107"/>
      <c r="F320" s="107"/>
      <c r="G320" s="107"/>
      <c r="H320" s="107"/>
      <c r="I320" s="218"/>
      <c r="J320" s="185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38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</row>
    <row r="321" spans="1:43" ht="15.5" x14ac:dyDescent="0.35">
      <c r="A321" s="185"/>
      <c r="B321" s="107"/>
      <c r="C321" s="107"/>
      <c r="D321" s="107"/>
      <c r="E321" s="107"/>
      <c r="F321" s="107"/>
      <c r="G321" s="107"/>
      <c r="H321" s="107"/>
      <c r="I321" s="218"/>
      <c r="J321" s="185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38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</row>
    <row r="322" spans="1:43" ht="15.5" x14ac:dyDescent="0.35">
      <c r="A322" s="185"/>
      <c r="B322" s="107"/>
      <c r="C322" s="107"/>
      <c r="D322" s="107"/>
      <c r="E322" s="107"/>
      <c r="F322" s="107"/>
      <c r="G322" s="107"/>
      <c r="H322" s="107"/>
      <c r="I322" s="218"/>
      <c r="J322" s="185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38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</row>
    <row r="323" spans="1:43" ht="15.5" x14ac:dyDescent="0.35">
      <c r="A323" s="185"/>
      <c r="B323" s="107"/>
      <c r="C323" s="107"/>
      <c r="D323" s="107"/>
      <c r="E323" s="107"/>
      <c r="F323" s="107"/>
      <c r="G323" s="107"/>
      <c r="H323" s="107"/>
      <c r="I323" s="218"/>
      <c r="J323" s="185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38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</row>
    <row r="324" spans="1:43" ht="15.5" x14ac:dyDescent="0.35">
      <c r="A324" s="185"/>
      <c r="B324" s="107"/>
      <c r="C324" s="107"/>
      <c r="D324" s="107"/>
      <c r="E324" s="107"/>
      <c r="F324" s="107"/>
      <c r="G324" s="107"/>
      <c r="H324" s="107"/>
      <c r="I324" s="218"/>
      <c r="J324" s="185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38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</row>
    <row r="325" spans="1:43" ht="15.5" x14ac:dyDescent="0.35">
      <c r="A325" s="185"/>
      <c r="B325" s="107"/>
      <c r="C325" s="107"/>
      <c r="D325" s="107"/>
      <c r="E325" s="107"/>
      <c r="F325" s="107"/>
      <c r="G325" s="107"/>
      <c r="H325" s="107"/>
      <c r="I325" s="218"/>
      <c r="J325" s="185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38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</row>
    <row r="326" spans="1:43" ht="15.5" x14ac:dyDescent="0.35">
      <c r="A326" s="185"/>
      <c r="B326" s="107"/>
      <c r="C326" s="107"/>
      <c r="D326" s="107"/>
      <c r="E326" s="107"/>
      <c r="F326" s="107"/>
      <c r="G326" s="107"/>
      <c r="H326" s="107"/>
      <c r="I326" s="218"/>
      <c r="J326" s="185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38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</row>
    <row r="327" spans="1:43" ht="15.5" x14ac:dyDescent="0.35">
      <c r="A327" s="185"/>
      <c r="B327" s="107"/>
      <c r="C327" s="107"/>
      <c r="D327" s="107"/>
      <c r="E327" s="107"/>
      <c r="F327" s="107"/>
      <c r="G327" s="107"/>
      <c r="H327" s="107"/>
      <c r="I327" s="218"/>
      <c r="J327" s="185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38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</row>
    <row r="328" spans="1:43" ht="15.5" x14ac:dyDescent="0.35">
      <c r="A328" s="185"/>
      <c r="B328" s="107"/>
      <c r="C328" s="107"/>
      <c r="D328" s="107"/>
      <c r="E328" s="107"/>
      <c r="F328" s="107"/>
      <c r="G328" s="107"/>
      <c r="H328" s="107"/>
      <c r="I328" s="218"/>
      <c r="J328" s="185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38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</row>
    <row r="329" spans="1:43" ht="15.5" x14ac:dyDescent="0.35">
      <c r="A329" s="185"/>
      <c r="B329" s="107"/>
      <c r="C329" s="107"/>
      <c r="D329" s="107"/>
      <c r="E329" s="107"/>
      <c r="F329" s="107"/>
      <c r="G329" s="107"/>
      <c r="H329" s="107"/>
      <c r="I329" s="218"/>
      <c r="J329" s="185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38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</row>
    <row r="330" spans="1:43" ht="15.5" x14ac:dyDescent="0.35">
      <c r="A330" s="185"/>
      <c r="B330" s="107"/>
      <c r="C330" s="107"/>
      <c r="D330" s="107"/>
      <c r="E330" s="107"/>
      <c r="F330" s="107"/>
      <c r="G330" s="107"/>
      <c r="H330" s="107"/>
      <c r="I330" s="218"/>
      <c r="J330" s="185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38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</row>
    <row r="331" spans="1:43" ht="15.5" x14ac:dyDescent="0.35">
      <c r="A331" s="185"/>
      <c r="B331" s="107"/>
      <c r="C331" s="107"/>
      <c r="D331" s="107"/>
      <c r="E331" s="107"/>
      <c r="F331" s="107"/>
      <c r="G331" s="107"/>
      <c r="H331" s="107"/>
      <c r="I331" s="218"/>
      <c r="J331" s="185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38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</row>
    <row r="332" spans="1:43" ht="15.5" x14ac:dyDescent="0.35">
      <c r="A332" s="185"/>
      <c r="B332" s="107"/>
      <c r="C332" s="107"/>
      <c r="D332" s="107"/>
      <c r="E332" s="107"/>
      <c r="F332" s="107"/>
      <c r="G332" s="107"/>
      <c r="H332" s="107"/>
      <c r="I332" s="218"/>
      <c r="J332" s="185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38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</row>
    <row r="333" spans="1:43" ht="15.5" x14ac:dyDescent="0.35">
      <c r="A333" s="185"/>
      <c r="B333" s="107"/>
      <c r="C333" s="107"/>
      <c r="D333" s="107"/>
      <c r="E333" s="107"/>
      <c r="F333" s="107"/>
      <c r="G333" s="107"/>
      <c r="H333" s="107"/>
      <c r="I333" s="218"/>
      <c r="J333" s="185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38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</row>
    <row r="334" spans="1:43" ht="15.5" x14ac:dyDescent="0.35">
      <c r="A334" s="185"/>
      <c r="B334" s="107"/>
      <c r="C334" s="107"/>
      <c r="D334" s="107"/>
      <c r="E334" s="107"/>
      <c r="F334" s="107"/>
      <c r="G334" s="107"/>
      <c r="H334" s="107"/>
      <c r="I334" s="218"/>
      <c r="J334" s="185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38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</row>
    <row r="335" spans="1:43" ht="15.5" x14ac:dyDescent="0.35">
      <c r="A335" s="185"/>
      <c r="B335" s="107"/>
      <c r="C335" s="107"/>
      <c r="D335" s="107"/>
      <c r="E335" s="107"/>
      <c r="F335" s="107"/>
      <c r="G335" s="107"/>
      <c r="H335" s="107"/>
      <c r="I335" s="218"/>
      <c r="J335" s="185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38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</row>
    <row r="336" spans="1:43" ht="15.5" x14ac:dyDescent="0.35">
      <c r="A336" s="185"/>
      <c r="B336" s="107"/>
      <c r="C336" s="107"/>
      <c r="D336" s="107"/>
      <c r="E336" s="107"/>
      <c r="F336" s="107"/>
      <c r="G336" s="107"/>
      <c r="H336" s="107"/>
      <c r="I336" s="218"/>
      <c r="J336" s="185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38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</row>
    <row r="337" spans="1:43" ht="15.5" x14ac:dyDescent="0.35">
      <c r="A337" s="185"/>
      <c r="B337" s="107"/>
      <c r="C337" s="107"/>
      <c r="D337" s="107"/>
      <c r="E337" s="107"/>
      <c r="F337" s="107"/>
      <c r="G337" s="107"/>
      <c r="H337" s="107"/>
      <c r="I337" s="218"/>
      <c r="J337" s="185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38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</row>
    <row r="338" spans="1:43" ht="15.5" x14ac:dyDescent="0.35">
      <c r="A338" s="185"/>
      <c r="B338" s="107"/>
      <c r="C338" s="107"/>
      <c r="D338" s="107"/>
      <c r="E338" s="107"/>
      <c r="F338" s="107"/>
      <c r="G338" s="107"/>
      <c r="H338" s="107"/>
      <c r="I338" s="218"/>
      <c r="J338" s="185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38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</row>
    <row r="339" spans="1:43" ht="15.5" x14ac:dyDescent="0.35">
      <c r="A339" s="185"/>
      <c r="B339" s="107"/>
      <c r="C339" s="107"/>
      <c r="D339" s="107"/>
      <c r="E339" s="107"/>
      <c r="F339" s="107"/>
      <c r="G339" s="107"/>
      <c r="H339" s="107"/>
      <c r="I339" s="218"/>
      <c r="J339" s="185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38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</row>
    <row r="340" spans="1:43" ht="15.5" x14ac:dyDescent="0.35">
      <c r="A340" s="185"/>
      <c r="B340" s="107"/>
      <c r="C340" s="107"/>
      <c r="D340" s="107"/>
      <c r="E340" s="107"/>
      <c r="F340" s="107"/>
      <c r="G340" s="107"/>
      <c r="H340" s="107"/>
      <c r="I340" s="218"/>
      <c r="J340" s="185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38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</row>
    <row r="341" spans="1:43" ht="15.5" x14ac:dyDescent="0.35">
      <c r="A341" s="185"/>
      <c r="B341" s="107"/>
      <c r="C341" s="107"/>
      <c r="D341" s="107"/>
      <c r="E341" s="107"/>
      <c r="F341" s="107"/>
      <c r="G341" s="107"/>
      <c r="H341" s="107"/>
      <c r="I341" s="218"/>
      <c r="J341" s="185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38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</row>
    <row r="342" spans="1:43" ht="15.5" x14ac:dyDescent="0.35">
      <c r="A342" s="185"/>
      <c r="B342" s="107"/>
      <c r="C342" s="107"/>
      <c r="D342" s="107"/>
      <c r="E342" s="107"/>
      <c r="F342" s="107"/>
      <c r="G342" s="107"/>
      <c r="H342" s="107"/>
      <c r="I342" s="218"/>
      <c r="J342" s="185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38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</row>
    <row r="343" spans="1:43" ht="15.5" x14ac:dyDescent="0.35">
      <c r="A343" s="185"/>
      <c r="B343" s="107"/>
      <c r="C343" s="107"/>
      <c r="D343" s="107"/>
      <c r="E343" s="107"/>
      <c r="F343" s="107"/>
      <c r="G343" s="107"/>
      <c r="H343" s="107"/>
      <c r="I343" s="218"/>
      <c r="J343" s="185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38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</row>
    <row r="344" spans="1:43" ht="15.5" x14ac:dyDescent="0.35">
      <c r="A344" s="185"/>
      <c r="B344" s="107"/>
      <c r="C344" s="107"/>
      <c r="D344" s="107"/>
      <c r="E344" s="107"/>
      <c r="F344" s="107"/>
      <c r="G344" s="107"/>
      <c r="H344" s="107"/>
      <c r="I344" s="218"/>
      <c r="J344" s="185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38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</row>
    <row r="345" spans="1:43" ht="15.5" x14ac:dyDescent="0.35">
      <c r="A345" s="185"/>
      <c r="B345" s="107"/>
      <c r="C345" s="107"/>
      <c r="D345" s="107"/>
      <c r="E345" s="107"/>
      <c r="F345" s="107"/>
      <c r="G345" s="107"/>
      <c r="H345" s="107"/>
      <c r="I345" s="218"/>
      <c r="J345" s="185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38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</row>
    <row r="346" spans="1:43" ht="15.5" x14ac:dyDescent="0.35">
      <c r="A346" s="185"/>
      <c r="B346" s="107"/>
      <c r="C346" s="107"/>
      <c r="D346" s="107"/>
      <c r="E346" s="107"/>
      <c r="F346" s="107"/>
      <c r="G346" s="107"/>
      <c r="H346" s="107"/>
      <c r="I346" s="218"/>
      <c r="J346" s="185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38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</row>
    <row r="347" spans="1:43" ht="15.5" x14ac:dyDescent="0.35">
      <c r="A347" s="185"/>
      <c r="B347" s="107"/>
      <c r="C347" s="107"/>
      <c r="D347" s="107"/>
      <c r="E347" s="107"/>
      <c r="F347" s="107"/>
      <c r="G347" s="107"/>
      <c r="H347" s="107"/>
      <c r="I347" s="218"/>
      <c r="J347" s="185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38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</row>
    <row r="348" spans="1:43" ht="15.5" x14ac:dyDescent="0.35">
      <c r="A348" s="185"/>
      <c r="B348" s="107"/>
      <c r="C348" s="107"/>
      <c r="D348" s="107"/>
      <c r="E348" s="107"/>
      <c r="F348" s="107"/>
      <c r="G348" s="107"/>
      <c r="H348" s="107"/>
      <c r="I348" s="218"/>
      <c r="J348" s="185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38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</row>
    <row r="349" spans="1:43" ht="15.5" x14ac:dyDescent="0.35">
      <c r="A349" s="185"/>
      <c r="B349" s="107"/>
      <c r="C349" s="107"/>
      <c r="D349" s="107"/>
      <c r="E349" s="107"/>
      <c r="F349" s="107"/>
      <c r="G349" s="107"/>
      <c r="H349" s="107"/>
      <c r="I349" s="218"/>
      <c r="J349" s="185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38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</row>
    <row r="350" spans="1:43" ht="15.5" x14ac:dyDescent="0.35">
      <c r="A350" s="185"/>
      <c r="B350" s="107"/>
      <c r="C350" s="107"/>
      <c r="D350" s="107"/>
      <c r="E350" s="107"/>
      <c r="F350" s="107"/>
      <c r="G350" s="107"/>
      <c r="H350" s="107"/>
      <c r="I350" s="218"/>
      <c r="J350" s="185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38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</row>
    <row r="351" spans="1:43" ht="15.5" x14ac:dyDescent="0.35">
      <c r="A351" s="185"/>
      <c r="B351" s="107"/>
      <c r="C351" s="107"/>
      <c r="D351" s="107"/>
      <c r="E351" s="107"/>
      <c r="F351" s="107"/>
      <c r="G351" s="107"/>
      <c r="H351" s="107"/>
      <c r="I351" s="218"/>
      <c r="J351" s="185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38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</row>
    <row r="352" spans="1:43" ht="15.5" x14ac:dyDescent="0.35">
      <c r="A352" s="185"/>
      <c r="B352" s="107"/>
      <c r="C352" s="107"/>
      <c r="D352" s="107"/>
      <c r="E352" s="107"/>
      <c r="F352" s="107"/>
      <c r="G352" s="107"/>
      <c r="H352" s="107"/>
      <c r="I352" s="218"/>
      <c r="J352" s="185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38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</row>
    <row r="353" spans="1:43" ht="15.5" x14ac:dyDescent="0.35">
      <c r="A353" s="185"/>
      <c r="B353" s="107"/>
      <c r="C353" s="107"/>
      <c r="D353" s="107"/>
      <c r="E353" s="107"/>
      <c r="F353" s="107"/>
      <c r="G353" s="107"/>
      <c r="H353" s="107"/>
      <c r="I353" s="218"/>
      <c r="J353" s="185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38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</row>
    <row r="354" spans="1:43" ht="15.5" x14ac:dyDescent="0.35">
      <c r="A354" s="185"/>
      <c r="B354" s="107"/>
      <c r="C354" s="107"/>
      <c r="D354" s="107"/>
      <c r="E354" s="107"/>
      <c r="F354" s="107"/>
      <c r="G354" s="107"/>
      <c r="H354" s="107"/>
      <c r="I354" s="218"/>
      <c r="J354" s="185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38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</row>
    <row r="355" spans="1:43" ht="15.5" x14ac:dyDescent="0.35">
      <c r="A355" s="185"/>
      <c r="B355" s="107"/>
      <c r="C355" s="107"/>
      <c r="D355" s="107"/>
      <c r="E355" s="107"/>
      <c r="F355" s="107"/>
      <c r="G355" s="107"/>
      <c r="H355" s="107"/>
      <c r="I355" s="218"/>
      <c r="J355" s="185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38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</row>
    <row r="356" spans="1:43" ht="15.5" x14ac:dyDescent="0.35">
      <c r="A356" s="185"/>
      <c r="B356" s="107"/>
      <c r="C356" s="107"/>
      <c r="D356" s="107"/>
      <c r="E356" s="107"/>
      <c r="F356" s="107"/>
      <c r="G356" s="107"/>
      <c r="H356" s="107"/>
      <c r="I356" s="218"/>
      <c r="J356" s="185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38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</row>
    <row r="357" spans="1:43" ht="15.5" x14ac:dyDescent="0.35">
      <c r="A357" s="185"/>
      <c r="B357" s="107"/>
      <c r="C357" s="107"/>
      <c r="D357" s="107"/>
      <c r="E357" s="107"/>
      <c r="F357" s="107"/>
      <c r="G357" s="107"/>
      <c r="H357" s="107"/>
      <c r="I357" s="218"/>
      <c r="J357" s="185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38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</row>
    <row r="358" spans="1:43" ht="15.5" x14ac:dyDescent="0.35">
      <c r="A358" s="185"/>
      <c r="B358" s="107"/>
      <c r="C358" s="107"/>
      <c r="D358" s="107"/>
      <c r="E358" s="107"/>
      <c r="F358" s="107"/>
      <c r="G358" s="107"/>
      <c r="H358" s="107"/>
      <c r="I358" s="218"/>
      <c r="J358" s="185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38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</row>
    <row r="359" spans="1:43" ht="15.5" x14ac:dyDescent="0.35">
      <c r="A359" s="185"/>
      <c r="B359" s="107"/>
      <c r="C359" s="107"/>
      <c r="D359" s="107"/>
      <c r="E359" s="107"/>
      <c r="F359" s="107"/>
      <c r="G359" s="107"/>
      <c r="H359" s="107"/>
      <c r="I359" s="218"/>
      <c r="J359" s="185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38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</row>
    <row r="360" spans="1:43" ht="15.5" x14ac:dyDescent="0.35">
      <c r="A360" s="185"/>
      <c r="B360" s="107"/>
      <c r="C360" s="107"/>
      <c r="D360" s="107"/>
      <c r="E360" s="107"/>
      <c r="F360" s="107"/>
      <c r="G360" s="107"/>
      <c r="H360" s="107"/>
      <c r="I360" s="218"/>
      <c r="J360" s="185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38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</row>
    <row r="361" spans="1:43" ht="15.5" x14ac:dyDescent="0.35">
      <c r="A361" s="185"/>
      <c r="B361" s="107"/>
      <c r="C361" s="107"/>
      <c r="D361" s="107"/>
      <c r="E361" s="107"/>
      <c r="F361" s="107"/>
      <c r="G361" s="107"/>
      <c r="H361" s="107"/>
      <c r="I361" s="218"/>
      <c r="J361" s="185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38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</row>
    <row r="362" spans="1:43" ht="15.5" x14ac:dyDescent="0.35">
      <c r="A362" s="185"/>
      <c r="B362" s="107"/>
      <c r="C362" s="107"/>
      <c r="D362" s="107"/>
      <c r="E362" s="107"/>
      <c r="F362" s="107"/>
      <c r="G362" s="107"/>
      <c r="H362" s="107"/>
      <c r="I362" s="218"/>
      <c r="J362" s="185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38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</row>
    <row r="363" spans="1:43" ht="15.5" x14ac:dyDescent="0.35">
      <c r="A363" s="185"/>
      <c r="B363" s="107"/>
      <c r="C363" s="107"/>
      <c r="D363" s="107"/>
      <c r="E363" s="107"/>
      <c r="F363" s="107"/>
      <c r="G363" s="107"/>
      <c r="H363" s="107"/>
      <c r="I363" s="218"/>
      <c r="J363" s="185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38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</row>
    <row r="364" spans="1:43" ht="15.5" x14ac:dyDescent="0.35">
      <c r="A364" s="185"/>
      <c r="B364" s="107"/>
      <c r="C364" s="107"/>
      <c r="D364" s="107"/>
      <c r="E364" s="107"/>
      <c r="F364" s="107"/>
      <c r="G364" s="107"/>
      <c r="H364" s="107"/>
      <c r="I364" s="218"/>
      <c r="J364" s="185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38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</row>
    <row r="365" spans="1:43" ht="15.5" x14ac:dyDescent="0.35">
      <c r="A365" s="185"/>
      <c r="B365" s="107"/>
      <c r="C365" s="107"/>
      <c r="D365" s="107"/>
      <c r="E365" s="107"/>
      <c r="F365" s="107"/>
      <c r="G365" s="107"/>
      <c r="H365" s="107"/>
      <c r="I365" s="218"/>
      <c r="J365" s="185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38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</row>
    <row r="366" spans="1:43" ht="15.5" x14ac:dyDescent="0.35">
      <c r="A366" s="185"/>
      <c r="B366" s="107"/>
      <c r="C366" s="107"/>
      <c r="D366" s="107"/>
      <c r="E366" s="107"/>
      <c r="F366" s="107"/>
      <c r="G366" s="107"/>
      <c r="H366" s="107"/>
      <c r="I366" s="218"/>
      <c r="J366" s="185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38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</row>
    <row r="367" spans="1:43" ht="15.5" x14ac:dyDescent="0.35">
      <c r="A367" s="185"/>
      <c r="B367" s="107"/>
      <c r="C367" s="107"/>
      <c r="D367" s="107"/>
      <c r="E367" s="107"/>
      <c r="F367" s="107"/>
      <c r="G367" s="107"/>
      <c r="H367" s="107"/>
      <c r="I367" s="218"/>
      <c r="J367" s="185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38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</row>
    <row r="368" spans="1:43" ht="15.5" x14ac:dyDescent="0.35">
      <c r="A368" s="185"/>
      <c r="B368" s="107"/>
      <c r="C368" s="107"/>
      <c r="D368" s="107"/>
      <c r="E368" s="107"/>
      <c r="F368" s="107"/>
      <c r="G368" s="107"/>
      <c r="H368" s="107"/>
      <c r="I368" s="218"/>
      <c r="J368" s="185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38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</row>
    <row r="369" spans="1:43" ht="15.5" x14ac:dyDescent="0.35">
      <c r="A369" s="185"/>
      <c r="B369" s="107"/>
      <c r="C369" s="107"/>
      <c r="D369" s="107"/>
      <c r="E369" s="107"/>
      <c r="F369" s="107"/>
      <c r="G369" s="107"/>
      <c r="H369" s="107"/>
      <c r="I369" s="218"/>
      <c r="J369" s="185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38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</row>
    <row r="370" spans="1:43" ht="15.5" x14ac:dyDescent="0.35">
      <c r="A370" s="185"/>
      <c r="B370" s="107"/>
      <c r="C370" s="107"/>
      <c r="D370" s="107"/>
      <c r="E370" s="107"/>
      <c r="F370" s="107"/>
      <c r="G370" s="107"/>
      <c r="H370" s="107"/>
      <c r="I370" s="218"/>
      <c r="J370" s="185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38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</row>
    <row r="371" spans="1:43" ht="15.5" x14ac:dyDescent="0.35">
      <c r="A371" s="185"/>
      <c r="B371" s="107"/>
      <c r="C371" s="107"/>
      <c r="D371" s="107"/>
      <c r="E371" s="107"/>
      <c r="F371" s="107"/>
      <c r="G371" s="107"/>
      <c r="H371" s="107"/>
      <c r="I371" s="218"/>
      <c r="J371" s="185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38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</row>
    <row r="372" spans="1:43" ht="15.5" x14ac:dyDescent="0.35">
      <c r="A372" s="185"/>
      <c r="B372" s="107"/>
      <c r="C372" s="107"/>
      <c r="D372" s="107"/>
      <c r="E372" s="107"/>
      <c r="F372" s="107"/>
      <c r="G372" s="107"/>
      <c r="H372" s="107"/>
      <c r="I372" s="218"/>
      <c r="J372" s="185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38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</row>
    <row r="373" spans="1:43" ht="15.5" x14ac:dyDescent="0.35">
      <c r="A373" s="185"/>
      <c r="B373" s="107"/>
      <c r="C373" s="107"/>
      <c r="D373" s="107"/>
      <c r="E373" s="107"/>
      <c r="F373" s="107"/>
      <c r="G373" s="107"/>
      <c r="H373" s="107"/>
      <c r="I373" s="218"/>
      <c r="J373" s="185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38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</row>
    <row r="374" spans="1:43" ht="15.5" x14ac:dyDescent="0.35">
      <c r="A374" s="185"/>
      <c r="B374" s="107"/>
      <c r="C374" s="107"/>
      <c r="D374" s="107"/>
      <c r="E374" s="107"/>
      <c r="F374" s="107"/>
      <c r="G374" s="107"/>
      <c r="H374" s="107"/>
      <c r="I374" s="218"/>
      <c r="J374" s="185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38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</row>
    <row r="375" spans="1:43" ht="15.5" x14ac:dyDescent="0.35">
      <c r="A375" s="185"/>
      <c r="B375" s="107"/>
      <c r="C375" s="107"/>
      <c r="D375" s="107"/>
      <c r="E375" s="107"/>
      <c r="F375" s="107"/>
      <c r="G375" s="107"/>
      <c r="H375" s="107"/>
      <c r="I375" s="218"/>
      <c r="J375" s="185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38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</row>
    <row r="376" spans="1:43" ht="15.5" x14ac:dyDescent="0.35">
      <c r="A376" s="185"/>
      <c r="B376" s="107"/>
      <c r="C376" s="107"/>
      <c r="D376" s="107"/>
      <c r="E376" s="107"/>
      <c r="F376" s="107"/>
      <c r="G376" s="107"/>
      <c r="H376" s="107"/>
      <c r="I376" s="218"/>
      <c r="J376" s="185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38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</row>
    <row r="377" spans="1:43" ht="15.5" x14ac:dyDescent="0.35">
      <c r="A377" s="185"/>
      <c r="B377" s="107"/>
      <c r="C377" s="107"/>
      <c r="D377" s="107"/>
      <c r="E377" s="107"/>
      <c r="F377" s="107"/>
      <c r="G377" s="107"/>
      <c r="H377" s="107"/>
      <c r="I377" s="218"/>
      <c r="J377" s="185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38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</row>
    <row r="378" spans="1:43" ht="15.5" x14ac:dyDescent="0.35">
      <c r="A378" s="185"/>
      <c r="B378" s="107"/>
      <c r="C378" s="107"/>
      <c r="D378" s="107"/>
      <c r="E378" s="107"/>
      <c r="F378" s="107"/>
      <c r="G378" s="107"/>
      <c r="H378" s="107"/>
      <c r="I378" s="218"/>
      <c r="J378" s="185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38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</row>
    <row r="379" spans="1:43" ht="15.5" x14ac:dyDescent="0.35">
      <c r="A379" s="185"/>
      <c r="B379" s="107"/>
      <c r="C379" s="107"/>
      <c r="D379" s="107"/>
      <c r="E379" s="107"/>
      <c r="F379" s="107"/>
      <c r="G379" s="107"/>
      <c r="H379" s="107"/>
      <c r="I379" s="218"/>
      <c r="J379" s="185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38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</row>
    <row r="380" spans="1:43" ht="15.5" x14ac:dyDescent="0.35">
      <c r="A380" s="185"/>
      <c r="B380" s="107"/>
      <c r="C380" s="107"/>
      <c r="D380" s="107"/>
      <c r="E380" s="107"/>
      <c r="F380" s="107"/>
      <c r="G380" s="107"/>
      <c r="H380" s="107"/>
      <c r="I380" s="218"/>
      <c r="J380" s="185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38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</row>
    <row r="381" spans="1:43" ht="15.5" x14ac:dyDescent="0.35">
      <c r="A381" s="185"/>
      <c r="B381" s="107"/>
      <c r="C381" s="107"/>
      <c r="D381" s="107"/>
      <c r="E381" s="107"/>
      <c r="F381" s="107"/>
      <c r="G381" s="107"/>
      <c r="H381" s="107"/>
      <c r="I381" s="218"/>
      <c r="J381" s="185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38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</row>
    <row r="382" spans="1:43" ht="15.5" x14ac:dyDescent="0.35">
      <c r="A382" s="185"/>
      <c r="B382" s="107"/>
      <c r="C382" s="107"/>
      <c r="D382" s="107"/>
      <c r="E382" s="107"/>
      <c r="F382" s="107"/>
      <c r="G382" s="107"/>
      <c r="H382" s="107"/>
      <c r="I382" s="218"/>
      <c r="J382" s="185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38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</row>
    <row r="383" spans="1:43" ht="15.5" x14ac:dyDescent="0.35">
      <c r="A383" s="185"/>
      <c r="B383" s="107"/>
      <c r="C383" s="107"/>
      <c r="D383" s="107"/>
      <c r="E383" s="107"/>
      <c r="F383" s="107"/>
      <c r="G383" s="107"/>
      <c r="H383" s="107"/>
      <c r="I383" s="218"/>
      <c r="J383" s="185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38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</row>
    <row r="384" spans="1:43" ht="15.5" x14ac:dyDescent="0.35">
      <c r="A384" s="185"/>
      <c r="B384" s="107"/>
      <c r="C384" s="107"/>
      <c r="D384" s="107"/>
      <c r="E384" s="107"/>
      <c r="F384" s="107"/>
      <c r="G384" s="107"/>
      <c r="H384" s="107"/>
      <c r="I384" s="218"/>
      <c r="J384" s="185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38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</row>
    <row r="385" spans="1:43" ht="15.5" x14ac:dyDescent="0.35">
      <c r="A385" s="185"/>
      <c r="B385" s="107"/>
      <c r="C385" s="107"/>
      <c r="D385" s="107"/>
      <c r="E385" s="107"/>
      <c r="F385" s="107"/>
      <c r="G385" s="107"/>
      <c r="H385" s="107"/>
      <c r="I385" s="218"/>
      <c r="J385" s="185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38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</row>
    <row r="386" spans="1:43" ht="15.5" x14ac:dyDescent="0.35">
      <c r="A386" s="185"/>
      <c r="B386" s="107"/>
      <c r="C386" s="107"/>
      <c r="D386" s="107"/>
      <c r="E386" s="107"/>
      <c r="F386" s="107"/>
      <c r="G386" s="107"/>
      <c r="H386" s="107"/>
      <c r="I386" s="218"/>
      <c r="J386" s="185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38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</row>
    <row r="387" spans="1:43" ht="15.5" x14ac:dyDescent="0.35">
      <c r="A387" s="185"/>
      <c r="B387" s="107"/>
      <c r="C387" s="107"/>
      <c r="D387" s="107"/>
      <c r="E387" s="107"/>
      <c r="F387" s="107"/>
      <c r="G387" s="107"/>
      <c r="H387" s="107"/>
      <c r="I387" s="218"/>
      <c r="J387" s="185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38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</row>
    <row r="388" spans="1:43" ht="15.5" x14ac:dyDescent="0.35">
      <c r="A388" s="185"/>
      <c r="B388" s="107"/>
      <c r="C388" s="107"/>
      <c r="D388" s="107"/>
      <c r="E388" s="107"/>
      <c r="F388" s="107"/>
      <c r="G388" s="107"/>
      <c r="H388" s="107"/>
      <c r="I388" s="218"/>
      <c r="J388" s="185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38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</row>
    <row r="389" spans="1:43" ht="15.5" x14ac:dyDescent="0.35">
      <c r="A389" s="185"/>
      <c r="B389" s="107"/>
      <c r="C389" s="107"/>
      <c r="D389" s="107"/>
      <c r="E389" s="107"/>
      <c r="F389" s="107"/>
      <c r="G389" s="107"/>
      <c r="H389" s="107"/>
      <c r="I389" s="218"/>
      <c r="J389" s="185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38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</row>
    <row r="390" spans="1:43" ht="15.5" x14ac:dyDescent="0.35">
      <c r="A390" s="185"/>
      <c r="B390" s="107"/>
      <c r="C390" s="107"/>
      <c r="D390" s="107"/>
      <c r="E390" s="107"/>
      <c r="F390" s="107"/>
      <c r="G390" s="107"/>
      <c r="H390" s="107"/>
      <c r="I390" s="218"/>
      <c r="J390" s="185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38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</row>
    <row r="391" spans="1:43" ht="15.5" x14ac:dyDescent="0.35">
      <c r="A391" s="185"/>
      <c r="B391" s="107"/>
      <c r="C391" s="107"/>
      <c r="D391" s="107"/>
      <c r="E391" s="107"/>
      <c r="F391" s="107"/>
      <c r="G391" s="107"/>
      <c r="H391" s="107"/>
      <c r="I391" s="218"/>
      <c r="J391" s="185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38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</row>
    <row r="392" spans="1:43" ht="15.5" x14ac:dyDescent="0.35">
      <c r="A392" s="185"/>
      <c r="B392" s="107"/>
      <c r="C392" s="107"/>
      <c r="D392" s="107"/>
      <c r="E392" s="107"/>
      <c r="F392" s="107"/>
      <c r="G392" s="107"/>
      <c r="H392" s="107"/>
      <c r="I392" s="218"/>
      <c r="J392" s="185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38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</row>
    <row r="393" spans="1:43" ht="15.5" x14ac:dyDescent="0.35">
      <c r="A393" s="185"/>
      <c r="B393" s="107"/>
      <c r="C393" s="107"/>
      <c r="D393" s="107"/>
      <c r="E393" s="107"/>
      <c r="F393" s="107"/>
      <c r="G393" s="107"/>
      <c r="H393" s="107"/>
      <c r="I393" s="218"/>
      <c r="J393" s="185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38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</row>
    <row r="394" spans="1:43" ht="15.5" x14ac:dyDescent="0.35">
      <c r="A394" s="185"/>
      <c r="B394" s="107"/>
      <c r="C394" s="107"/>
      <c r="D394" s="107"/>
      <c r="E394" s="107"/>
      <c r="F394" s="107"/>
      <c r="G394" s="107"/>
      <c r="H394" s="107"/>
      <c r="I394" s="218"/>
      <c r="J394" s="185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38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</row>
    <row r="395" spans="1:43" ht="15.5" x14ac:dyDescent="0.35">
      <c r="A395" s="185"/>
      <c r="B395" s="107"/>
      <c r="C395" s="107"/>
      <c r="D395" s="107"/>
      <c r="E395" s="107"/>
      <c r="F395" s="107"/>
      <c r="G395" s="107"/>
      <c r="H395" s="107"/>
      <c r="I395" s="218"/>
      <c r="J395" s="185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38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</row>
    <row r="396" spans="1:43" ht="15.5" x14ac:dyDescent="0.35">
      <c r="A396" s="185"/>
      <c r="B396" s="107"/>
      <c r="C396" s="107"/>
      <c r="D396" s="107"/>
      <c r="E396" s="107"/>
      <c r="F396" s="107"/>
      <c r="G396" s="107"/>
      <c r="H396" s="107"/>
      <c r="I396" s="218"/>
      <c r="J396" s="185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38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</row>
    <row r="397" spans="1:43" ht="15.5" x14ac:dyDescent="0.35">
      <c r="A397" s="185"/>
      <c r="B397" s="107"/>
      <c r="C397" s="107"/>
      <c r="D397" s="107"/>
      <c r="E397" s="107"/>
      <c r="F397" s="107"/>
      <c r="G397" s="107"/>
      <c r="H397" s="107"/>
      <c r="I397" s="218"/>
      <c r="J397" s="185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38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</row>
    <row r="398" spans="1:43" ht="15.5" x14ac:dyDescent="0.35">
      <c r="A398" s="185"/>
      <c r="B398" s="107"/>
      <c r="C398" s="107"/>
      <c r="D398" s="107"/>
      <c r="E398" s="107"/>
      <c r="F398" s="107"/>
      <c r="G398" s="107"/>
      <c r="H398" s="107"/>
      <c r="I398" s="218"/>
      <c r="J398" s="185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38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</row>
    <row r="399" spans="1:43" ht="15.5" x14ac:dyDescent="0.35">
      <c r="A399" s="185"/>
      <c r="B399" s="107"/>
      <c r="C399" s="107"/>
      <c r="D399" s="107"/>
      <c r="E399" s="107"/>
      <c r="F399" s="107"/>
      <c r="G399" s="107"/>
      <c r="H399" s="107"/>
      <c r="I399" s="218"/>
      <c r="J399" s="185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38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</row>
    <row r="400" spans="1:43" ht="15.5" x14ac:dyDescent="0.35">
      <c r="A400" s="185"/>
      <c r="B400" s="107"/>
      <c r="C400" s="107"/>
      <c r="D400" s="107"/>
      <c r="E400" s="107"/>
      <c r="F400" s="107"/>
      <c r="G400" s="107"/>
      <c r="H400" s="107"/>
      <c r="I400" s="218"/>
      <c r="J400" s="185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38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</row>
    <row r="401" spans="1:43" ht="15.5" x14ac:dyDescent="0.35">
      <c r="A401" s="185"/>
      <c r="B401" s="107"/>
      <c r="C401" s="107"/>
      <c r="D401" s="107"/>
      <c r="E401" s="107"/>
      <c r="F401" s="107"/>
      <c r="G401" s="107"/>
      <c r="H401" s="107"/>
      <c r="I401" s="218"/>
      <c r="J401" s="185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38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</row>
    <row r="402" spans="1:43" ht="15.5" x14ac:dyDescent="0.35">
      <c r="A402" s="185"/>
      <c r="B402" s="107"/>
      <c r="C402" s="107"/>
      <c r="D402" s="107"/>
      <c r="E402" s="107"/>
      <c r="F402" s="107"/>
      <c r="G402" s="107"/>
      <c r="H402" s="107"/>
      <c r="I402" s="218"/>
      <c r="J402" s="185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38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</row>
    <row r="403" spans="1:43" ht="15.5" x14ac:dyDescent="0.35">
      <c r="A403" s="185"/>
      <c r="B403" s="107"/>
      <c r="C403" s="107"/>
      <c r="D403" s="107"/>
      <c r="E403" s="107"/>
      <c r="F403" s="107"/>
      <c r="G403" s="107"/>
      <c r="H403" s="107"/>
      <c r="I403" s="218"/>
      <c r="J403" s="185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38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</row>
    <row r="404" spans="1:43" ht="15.5" x14ac:dyDescent="0.35">
      <c r="A404" s="185"/>
      <c r="B404" s="107"/>
      <c r="C404" s="107"/>
      <c r="D404" s="107"/>
      <c r="E404" s="107"/>
      <c r="F404" s="107"/>
      <c r="G404" s="107"/>
      <c r="H404" s="107"/>
      <c r="I404" s="218"/>
      <c r="J404" s="185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38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</row>
    <row r="405" spans="1:43" ht="15.5" x14ac:dyDescent="0.35">
      <c r="A405" s="185"/>
      <c r="B405" s="107"/>
      <c r="C405" s="107"/>
      <c r="D405" s="107"/>
      <c r="E405" s="107"/>
      <c r="F405" s="107"/>
      <c r="G405" s="107"/>
      <c r="H405" s="107"/>
      <c r="I405" s="218"/>
      <c r="J405" s="185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38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</row>
    <row r="406" spans="1:43" ht="15.5" x14ac:dyDescent="0.35">
      <c r="A406" s="185"/>
      <c r="B406" s="107"/>
      <c r="C406" s="107"/>
      <c r="D406" s="107"/>
      <c r="E406" s="107"/>
      <c r="F406" s="107"/>
      <c r="G406" s="107"/>
      <c r="H406" s="107"/>
      <c r="I406" s="218"/>
      <c r="J406" s="185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38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</row>
    <row r="407" spans="1:43" ht="15.5" x14ac:dyDescent="0.35">
      <c r="A407" s="185"/>
      <c r="B407" s="107"/>
      <c r="C407" s="107"/>
      <c r="D407" s="107"/>
      <c r="E407" s="107"/>
      <c r="F407" s="107"/>
      <c r="G407" s="107"/>
      <c r="H407" s="107"/>
      <c r="I407" s="218"/>
      <c r="J407" s="185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38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</row>
    <row r="408" spans="1:43" ht="15.5" x14ac:dyDescent="0.35">
      <c r="A408" s="185"/>
      <c r="B408" s="107"/>
      <c r="C408" s="107"/>
      <c r="D408" s="107"/>
      <c r="E408" s="107"/>
      <c r="F408" s="107"/>
      <c r="G408" s="107"/>
      <c r="H408" s="107"/>
      <c r="I408" s="218"/>
      <c r="J408" s="185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38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</row>
    <row r="409" spans="1:43" ht="15.5" x14ac:dyDescent="0.35">
      <c r="A409" s="185"/>
      <c r="B409" s="107"/>
      <c r="C409" s="107"/>
      <c r="D409" s="107"/>
      <c r="E409" s="107"/>
      <c r="F409" s="107"/>
      <c r="G409" s="107"/>
      <c r="H409" s="107"/>
      <c r="I409" s="218"/>
      <c r="J409" s="185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38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</row>
    <row r="410" spans="1:43" ht="15.5" x14ac:dyDescent="0.35">
      <c r="A410" s="185"/>
      <c r="B410" s="107"/>
      <c r="C410" s="107"/>
      <c r="D410" s="107"/>
      <c r="E410" s="107"/>
      <c r="F410" s="107"/>
      <c r="G410" s="107"/>
      <c r="H410" s="107"/>
      <c r="I410" s="218"/>
      <c r="J410" s="185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38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</row>
    <row r="411" spans="1:43" ht="15.5" x14ac:dyDescent="0.35">
      <c r="A411" s="185"/>
      <c r="B411" s="107"/>
      <c r="C411" s="107"/>
      <c r="D411" s="107"/>
      <c r="E411" s="107"/>
      <c r="F411" s="107"/>
      <c r="G411" s="107"/>
      <c r="H411" s="107"/>
      <c r="I411" s="218"/>
      <c r="J411" s="185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38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</row>
    <row r="412" spans="1:43" ht="15.5" x14ac:dyDescent="0.35">
      <c r="A412" s="185"/>
      <c r="B412" s="107"/>
      <c r="C412" s="107"/>
      <c r="D412" s="107"/>
      <c r="E412" s="107"/>
      <c r="F412" s="107"/>
      <c r="G412" s="107"/>
      <c r="H412" s="107"/>
      <c r="I412" s="218"/>
      <c r="J412" s="185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38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</row>
    <row r="413" spans="1:43" ht="15.5" x14ac:dyDescent="0.35">
      <c r="A413" s="185"/>
      <c r="B413" s="107"/>
      <c r="C413" s="107"/>
      <c r="D413" s="107"/>
      <c r="E413" s="107"/>
      <c r="F413" s="107"/>
      <c r="G413" s="107"/>
      <c r="H413" s="107"/>
      <c r="I413" s="218"/>
      <c r="J413" s="185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38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</row>
    <row r="414" spans="1:43" ht="15.5" x14ac:dyDescent="0.35">
      <c r="A414" s="185"/>
      <c r="B414" s="107"/>
      <c r="C414" s="107"/>
      <c r="D414" s="107"/>
      <c r="E414" s="107"/>
      <c r="F414" s="107"/>
      <c r="G414" s="107"/>
      <c r="H414" s="107"/>
      <c r="I414" s="218"/>
      <c r="J414" s="185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38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</row>
    <row r="415" spans="1:43" ht="15.5" x14ac:dyDescent="0.35">
      <c r="A415" s="185"/>
      <c r="B415" s="107"/>
      <c r="C415" s="107"/>
      <c r="D415" s="107"/>
      <c r="E415" s="107"/>
      <c r="F415" s="107"/>
      <c r="G415" s="107"/>
      <c r="H415" s="107"/>
      <c r="I415" s="218"/>
      <c r="J415" s="185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38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</row>
    <row r="416" spans="1:43" ht="15.5" x14ac:dyDescent="0.35">
      <c r="A416" s="185"/>
      <c r="B416" s="107"/>
      <c r="C416" s="107"/>
      <c r="D416" s="107"/>
      <c r="E416" s="107"/>
      <c r="F416" s="107"/>
      <c r="G416" s="107"/>
      <c r="H416" s="107"/>
      <c r="I416" s="218"/>
      <c r="J416" s="185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38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</row>
    <row r="417" spans="1:43" ht="15.5" x14ac:dyDescent="0.35">
      <c r="A417" s="185"/>
      <c r="B417" s="107"/>
      <c r="C417" s="107"/>
      <c r="D417" s="107"/>
      <c r="E417" s="107"/>
      <c r="F417" s="107"/>
      <c r="G417" s="107"/>
      <c r="H417" s="107"/>
      <c r="I417" s="218"/>
      <c r="J417" s="185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38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</row>
    <row r="418" spans="1:43" ht="15.5" x14ac:dyDescent="0.35">
      <c r="A418" s="185"/>
      <c r="B418" s="107"/>
      <c r="C418" s="107"/>
      <c r="D418" s="107"/>
      <c r="E418" s="107"/>
      <c r="F418" s="107"/>
      <c r="G418" s="107"/>
      <c r="H418" s="107"/>
      <c r="I418" s="218"/>
      <c r="J418" s="185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38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</row>
    <row r="419" spans="1:43" ht="15.5" x14ac:dyDescent="0.35">
      <c r="A419" s="185"/>
      <c r="B419" s="107"/>
      <c r="C419" s="107"/>
      <c r="D419" s="107"/>
      <c r="E419" s="107"/>
      <c r="F419" s="107"/>
      <c r="G419" s="107"/>
      <c r="H419" s="107"/>
      <c r="I419" s="218"/>
      <c r="J419" s="185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38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</row>
    <row r="420" spans="1:43" ht="15.5" x14ac:dyDescent="0.35">
      <c r="A420" s="185"/>
      <c r="B420" s="107"/>
      <c r="C420" s="107"/>
      <c r="D420" s="107"/>
      <c r="E420" s="107"/>
      <c r="F420" s="107"/>
      <c r="G420" s="107"/>
      <c r="H420" s="107"/>
      <c r="I420" s="218"/>
      <c r="J420" s="185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38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</row>
    <row r="421" spans="1:43" ht="15.5" x14ac:dyDescent="0.35">
      <c r="A421" s="185"/>
      <c r="B421" s="107"/>
      <c r="C421" s="107"/>
      <c r="D421" s="107"/>
      <c r="E421" s="107"/>
      <c r="F421" s="107"/>
      <c r="G421" s="107"/>
      <c r="H421" s="107"/>
      <c r="I421" s="218"/>
      <c r="J421" s="185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38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</row>
    <row r="422" spans="1:43" ht="15.5" x14ac:dyDescent="0.35">
      <c r="A422" s="185"/>
      <c r="B422" s="107"/>
      <c r="C422" s="107"/>
      <c r="D422" s="107"/>
      <c r="E422" s="107"/>
      <c r="F422" s="107"/>
      <c r="G422" s="107"/>
      <c r="H422" s="107"/>
      <c r="I422" s="218"/>
      <c r="J422" s="185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38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</row>
    <row r="423" spans="1:43" ht="15.5" x14ac:dyDescent="0.35">
      <c r="A423" s="185"/>
      <c r="B423" s="107"/>
      <c r="C423" s="107"/>
      <c r="D423" s="107"/>
      <c r="E423" s="107"/>
      <c r="F423" s="107"/>
      <c r="G423" s="107"/>
      <c r="H423" s="107"/>
      <c r="I423" s="218"/>
      <c r="J423" s="185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38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</row>
    <row r="424" spans="1:43" ht="15.5" x14ac:dyDescent="0.35">
      <c r="A424" s="185"/>
      <c r="B424" s="107"/>
      <c r="C424" s="107"/>
      <c r="D424" s="107"/>
      <c r="E424" s="107"/>
      <c r="F424" s="107"/>
      <c r="G424" s="107"/>
      <c r="H424" s="107"/>
      <c r="I424" s="218"/>
      <c r="J424" s="185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38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</row>
    <row r="425" spans="1:43" ht="15.5" x14ac:dyDescent="0.35">
      <c r="A425" s="185"/>
      <c r="B425" s="107"/>
      <c r="C425" s="107"/>
      <c r="D425" s="107"/>
      <c r="E425" s="107"/>
      <c r="F425" s="107"/>
      <c r="G425" s="107"/>
      <c r="H425" s="107"/>
      <c r="I425" s="218"/>
      <c r="J425" s="185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38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</row>
    <row r="426" spans="1:43" ht="15.5" x14ac:dyDescent="0.35">
      <c r="A426" s="185"/>
      <c r="B426" s="107"/>
      <c r="C426" s="107"/>
      <c r="D426" s="107"/>
      <c r="E426" s="107"/>
      <c r="F426" s="107"/>
      <c r="G426" s="107"/>
      <c r="H426" s="107"/>
      <c r="I426" s="218"/>
      <c r="J426" s="185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38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</row>
    <row r="427" spans="1:43" ht="15.5" x14ac:dyDescent="0.35">
      <c r="A427" s="185"/>
      <c r="B427" s="107"/>
      <c r="C427" s="107"/>
      <c r="D427" s="107"/>
      <c r="E427" s="107"/>
      <c r="F427" s="107"/>
      <c r="G427" s="107"/>
      <c r="H427" s="107"/>
      <c r="I427" s="218"/>
      <c r="J427" s="185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38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</row>
    <row r="428" spans="1:43" ht="15.5" x14ac:dyDescent="0.35">
      <c r="A428" s="185"/>
      <c r="B428" s="107"/>
      <c r="C428" s="107"/>
      <c r="D428" s="107"/>
      <c r="E428" s="107"/>
      <c r="F428" s="107"/>
      <c r="G428" s="107"/>
      <c r="H428" s="107"/>
      <c r="I428" s="218"/>
      <c r="J428" s="185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38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</row>
    <row r="429" spans="1:43" ht="15.5" x14ac:dyDescent="0.35">
      <c r="A429" s="185"/>
      <c r="B429" s="107"/>
      <c r="C429" s="107"/>
      <c r="D429" s="107"/>
      <c r="E429" s="107"/>
      <c r="F429" s="107"/>
      <c r="G429" s="107"/>
      <c r="H429" s="107"/>
      <c r="I429" s="218"/>
      <c r="J429" s="185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38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</row>
    <row r="430" spans="1:43" ht="15.5" x14ac:dyDescent="0.35">
      <c r="A430" s="185"/>
      <c r="B430" s="107"/>
      <c r="C430" s="107"/>
      <c r="D430" s="107"/>
      <c r="E430" s="107"/>
      <c r="F430" s="107"/>
      <c r="G430" s="107"/>
      <c r="H430" s="107"/>
      <c r="I430" s="218"/>
      <c r="J430" s="185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38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</row>
    <row r="431" spans="1:43" ht="15.5" x14ac:dyDescent="0.35">
      <c r="A431" s="185"/>
      <c r="B431" s="107"/>
      <c r="C431" s="107"/>
      <c r="D431" s="107"/>
      <c r="E431" s="107"/>
      <c r="F431" s="107"/>
      <c r="G431" s="107"/>
      <c r="H431" s="107"/>
      <c r="I431" s="218"/>
      <c r="J431" s="185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38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</row>
    <row r="432" spans="1:43" ht="15.5" x14ac:dyDescent="0.35">
      <c r="A432" s="185"/>
      <c r="B432" s="107"/>
      <c r="C432" s="107"/>
      <c r="D432" s="107"/>
      <c r="E432" s="107"/>
      <c r="F432" s="107"/>
      <c r="G432" s="107"/>
      <c r="H432" s="107"/>
      <c r="I432" s="218"/>
      <c r="J432" s="185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38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</row>
    <row r="433" spans="1:43" ht="15.5" x14ac:dyDescent="0.35">
      <c r="A433" s="185"/>
      <c r="B433" s="107"/>
      <c r="C433" s="107"/>
      <c r="D433" s="107"/>
      <c r="E433" s="107"/>
      <c r="F433" s="107"/>
      <c r="G433" s="107"/>
      <c r="H433" s="107"/>
      <c r="I433" s="218"/>
      <c r="J433" s="185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38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</row>
    <row r="434" spans="1:43" ht="15.5" x14ac:dyDescent="0.35">
      <c r="A434" s="185"/>
      <c r="B434" s="107"/>
      <c r="C434" s="107"/>
      <c r="D434" s="107"/>
      <c r="E434" s="107"/>
      <c r="F434" s="107"/>
      <c r="G434" s="107"/>
      <c r="H434" s="107"/>
      <c r="I434" s="218"/>
      <c r="J434" s="185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38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</row>
    <row r="435" spans="1:43" ht="15.5" x14ac:dyDescent="0.35">
      <c r="A435" s="185"/>
      <c r="B435" s="107"/>
      <c r="C435" s="107"/>
      <c r="D435" s="107"/>
      <c r="E435" s="107"/>
      <c r="F435" s="107"/>
      <c r="G435" s="107"/>
      <c r="H435" s="107"/>
      <c r="I435" s="218"/>
      <c r="J435" s="185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38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</row>
    <row r="436" spans="1:43" ht="15.5" x14ac:dyDescent="0.35">
      <c r="A436" s="185"/>
      <c r="B436" s="107"/>
      <c r="C436" s="107"/>
      <c r="D436" s="107"/>
      <c r="E436" s="107"/>
      <c r="F436" s="107"/>
      <c r="G436" s="107"/>
      <c r="H436" s="107"/>
      <c r="I436" s="218"/>
      <c r="J436" s="185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38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</row>
    <row r="437" spans="1:43" ht="15.5" x14ac:dyDescent="0.35">
      <c r="A437" s="185"/>
      <c r="B437" s="107"/>
      <c r="C437" s="107"/>
      <c r="D437" s="107"/>
      <c r="E437" s="107"/>
      <c r="F437" s="107"/>
      <c r="G437" s="107"/>
      <c r="H437" s="107"/>
      <c r="I437" s="218"/>
      <c r="J437" s="185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38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</row>
    <row r="438" spans="1:43" ht="15.5" x14ac:dyDescent="0.35">
      <c r="A438" s="185"/>
      <c r="B438" s="107"/>
      <c r="C438" s="107"/>
      <c r="D438" s="107"/>
      <c r="E438" s="107"/>
      <c r="F438" s="107"/>
      <c r="G438" s="107"/>
      <c r="H438" s="107"/>
      <c r="I438" s="218"/>
      <c r="J438" s="185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38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</row>
    <row r="439" spans="1:43" ht="15.5" x14ac:dyDescent="0.35">
      <c r="A439" s="185"/>
      <c r="B439" s="107"/>
      <c r="C439" s="107"/>
      <c r="D439" s="107"/>
      <c r="E439" s="107"/>
      <c r="F439" s="107"/>
      <c r="G439" s="107"/>
      <c r="H439" s="107"/>
      <c r="I439" s="218"/>
      <c r="J439" s="185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38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</row>
    <row r="440" spans="1:43" ht="15.5" x14ac:dyDescent="0.35">
      <c r="A440" s="185"/>
      <c r="B440" s="107"/>
      <c r="C440" s="107"/>
      <c r="D440" s="107"/>
      <c r="E440" s="107"/>
      <c r="F440" s="107"/>
      <c r="G440" s="107"/>
      <c r="H440" s="107"/>
      <c r="I440" s="218"/>
      <c r="J440" s="185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38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</row>
    <row r="441" spans="1:43" ht="15.5" x14ac:dyDescent="0.35">
      <c r="A441" s="185"/>
      <c r="B441" s="107"/>
      <c r="C441" s="107"/>
      <c r="D441" s="107"/>
      <c r="E441" s="107"/>
      <c r="F441" s="107"/>
      <c r="G441" s="107"/>
      <c r="H441" s="107"/>
      <c r="I441" s="218"/>
      <c r="J441" s="185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38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</row>
    <row r="442" spans="1:43" ht="15.5" x14ac:dyDescent="0.35">
      <c r="A442" s="185"/>
      <c r="B442" s="107"/>
      <c r="C442" s="107"/>
      <c r="D442" s="107"/>
      <c r="E442" s="107"/>
      <c r="F442" s="107"/>
      <c r="G442" s="107"/>
      <c r="H442" s="107"/>
      <c r="I442" s="218"/>
      <c r="J442" s="185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38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</row>
    <row r="443" spans="1:43" ht="15.5" x14ac:dyDescent="0.35">
      <c r="A443" s="185"/>
      <c r="B443" s="107"/>
      <c r="C443" s="107"/>
      <c r="D443" s="107"/>
      <c r="E443" s="107"/>
      <c r="F443" s="107"/>
      <c r="G443" s="107"/>
      <c r="H443" s="107"/>
      <c r="I443" s="218"/>
      <c r="J443" s="185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38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</row>
    <row r="444" spans="1:43" ht="15.5" x14ac:dyDescent="0.35">
      <c r="A444" s="185"/>
      <c r="B444" s="107"/>
      <c r="C444" s="107"/>
      <c r="D444" s="107"/>
      <c r="E444" s="107"/>
      <c r="F444" s="107"/>
      <c r="G444" s="107"/>
      <c r="H444" s="107"/>
      <c r="I444" s="218"/>
      <c r="J444" s="185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38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</row>
    <row r="445" spans="1:43" ht="15.5" x14ac:dyDescent="0.35">
      <c r="A445" s="185"/>
      <c r="B445" s="107"/>
      <c r="C445" s="107"/>
      <c r="D445" s="107"/>
      <c r="E445" s="107"/>
      <c r="F445" s="107"/>
      <c r="G445" s="107"/>
      <c r="H445" s="107"/>
      <c r="I445" s="218"/>
      <c r="J445" s="185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38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</row>
    <row r="446" spans="1:43" ht="15.5" x14ac:dyDescent="0.35">
      <c r="A446" s="185"/>
      <c r="B446" s="107"/>
      <c r="C446" s="107"/>
      <c r="D446" s="107"/>
      <c r="E446" s="107"/>
      <c r="F446" s="107"/>
      <c r="G446" s="107"/>
      <c r="H446" s="107"/>
      <c r="I446" s="218"/>
      <c r="J446" s="185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38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</row>
    <row r="447" spans="1:43" ht="15.5" x14ac:dyDescent="0.35">
      <c r="A447" s="185"/>
      <c r="B447" s="107"/>
      <c r="C447" s="107"/>
      <c r="D447" s="107"/>
      <c r="E447" s="107"/>
      <c r="F447" s="107"/>
      <c r="G447" s="107"/>
      <c r="H447" s="107"/>
      <c r="I447" s="218"/>
      <c r="J447" s="185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38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</row>
    <row r="448" spans="1:43" ht="15.5" x14ac:dyDescent="0.35">
      <c r="A448" s="185"/>
      <c r="B448" s="107"/>
      <c r="C448" s="107"/>
      <c r="D448" s="107"/>
      <c r="E448" s="107"/>
      <c r="F448" s="107"/>
      <c r="G448" s="107"/>
      <c r="H448" s="107"/>
      <c r="I448" s="218"/>
      <c r="J448" s="185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38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</row>
    <row r="449" spans="1:43" ht="15.5" x14ac:dyDescent="0.35">
      <c r="A449" s="185"/>
      <c r="B449" s="107"/>
      <c r="C449" s="107"/>
      <c r="D449" s="107"/>
      <c r="E449" s="107"/>
      <c r="F449" s="107"/>
      <c r="G449" s="107"/>
      <c r="H449" s="107"/>
      <c r="I449" s="218"/>
      <c r="J449" s="185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38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</row>
    <row r="450" spans="1:43" ht="15.5" x14ac:dyDescent="0.35">
      <c r="A450" s="185"/>
      <c r="B450" s="107"/>
      <c r="C450" s="107"/>
      <c r="D450" s="107"/>
      <c r="E450" s="107"/>
      <c r="F450" s="107"/>
      <c r="G450" s="107"/>
      <c r="H450" s="107"/>
      <c r="I450" s="218"/>
      <c r="J450" s="185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38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</row>
    <row r="451" spans="1:43" ht="15.5" x14ac:dyDescent="0.35">
      <c r="A451" s="185"/>
      <c r="B451" s="107"/>
      <c r="C451" s="107"/>
      <c r="D451" s="107"/>
      <c r="E451" s="107"/>
      <c r="F451" s="107"/>
      <c r="G451" s="107"/>
      <c r="H451" s="107"/>
      <c r="I451" s="218"/>
      <c r="J451" s="185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38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</row>
    <row r="452" spans="1:43" ht="15.5" x14ac:dyDescent="0.35">
      <c r="A452" s="185"/>
      <c r="B452" s="107"/>
      <c r="C452" s="107"/>
      <c r="D452" s="107"/>
      <c r="E452" s="107"/>
      <c r="F452" s="107"/>
      <c r="G452" s="107"/>
      <c r="H452" s="107"/>
      <c r="I452" s="218"/>
      <c r="J452" s="185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38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</row>
    <row r="453" spans="1:43" ht="15.5" x14ac:dyDescent="0.35">
      <c r="A453" s="185"/>
      <c r="B453" s="107"/>
      <c r="C453" s="107"/>
      <c r="D453" s="107"/>
      <c r="E453" s="107"/>
      <c r="F453" s="107"/>
      <c r="G453" s="107"/>
      <c r="H453" s="107"/>
      <c r="I453" s="218"/>
      <c r="J453" s="185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38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</row>
    <row r="454" spans="1:43" ht="15.5" x14ac:dyDescent="0.35">
      <c r="A454" s="185"/>
      <c r="B454" s="107"/>
      <c r="C454" s="107"/>
      <c r="D454" s="107"/>
      <c r="E454" s="107"/>
      <c r="F454" s="107"/>
      <c r="G454" s="107"/>
      <c r="H454" s="107"/>
      <c r="I454" s="218"/>
      <c r="J454" s="185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38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</row>
    <row r="455" spans="1:43" ht="15.5" x14ac:dyDescent="0.35">
      <c r="A455" s="185"/>
      <c r="B455" s="107"/>
      <c r="C455" s="107"/>
      <c r="D455" s="107"/>
      <c r="E455" s="107"/>
      <c r="F455" s="107"/>
      <c r="G455" s="107"/>
      <c r="H455" s="107"/>
      <c r="I455" s="218"/>
      <c r="J455" s="185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38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</row>
    <row r="456" spans="1:43" ht="15.5" x14ac:dyDescent="0.35">
      <c r="A456" s="185"/>
      <c r="B456" s="107"/>
      <c r="C456" s="107"/>
      <c r="D456" s="107"/>
      <c r="E456" s="107"/>
      <c r="F456" s="107"/>
      <c r="G456" s="107"/>
      <c r="H456" s="107"/>
      <c r="I456" s="218"/>
      <c r="J456" s="185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38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</row>
    <row r="457" spans="1:43" ht="15.5" x14ac:dyDescent="0.35">
      <c r="A457" s="185"/>
      <c r="B457" s="107"/>
      <c r="C457" s="107"/>
      <c r="D457" s="107"/>
      <c r="E457" s="107"/>
      <c r="F457" s="107"/>
      <c r="G457" s="107"/>
      <c r="H457" s="107"/>
      <c r="I457" s="218"/>
      <c r="J457" s="185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38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</row>
    <row r="458" spans="1:43" ht="15.5" x14ac:dyDescent="0.35">
      <c r="A458" s="185"/>
      <c r="B458" s="107"/>
      <c r="C458" s="107"/>
      <c r="D458" s="107"/>
      <c r="E458" s="107"/>
      <c r="F458" s="107"/>
      <c r="G458" s="107"/>
      <c r="H458" s="107"/>
      <c r="I458" s="218"/>
      <c r="J458" s="185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38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</row>
    <row r="459" spans="1:43" ht="15.5" x14ac:dyDescent="0.35">
      <c r="A459" s="185"/>
      <c r="B459" s="107"/>
      <c r="C459" s="107"/>
      <c r="D459" s="107"/>
      <c r="E459" s="107"/>
      <c r="F459" s="107"/>
      <c r="G459" s="107"/>
      <c r="H459" s="107"/>
      <c r="I459" s="218"/>
      <c r="J459" s="185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38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</row>
    <row r="460" spans="1:43" ht="15.5" x14ac:dyDescent="0.35">
      <c r="A460" s="185"/>
      <c r="B460" s="107"/>
      <c r="C460" s="107"/>
      <c r="D460" s="107"/>
      <c r="E460" s="107"/>
      <c r="F460" s="107"/>
      <c r="G460" s="107"/>
      <c r="H460" s="107"/>
      <c r="I460" s="218"/>
      <c r="J460" s="185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38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</row>
    <row r="461" spans="1:43" ht="15.5" x14ac:dyDescent="0.35">
      <c r="A461" s="185"/>
      <c r="B461" s="107"/>
      <c r="C461" s="107"/>
      <c r="D461" s="107"/>
      <c r="E461" s="107"/>
      <c r="F461" s="107"/>
      <c r="G461" s="107"/>
      <c r="H461" s="107"/>
      <c r="I461" s="218"/>
      <c r="J461" s="185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38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</row>
    <row r="462" spans="1:43" ht="15.5" x14ac:dyDescent="0.35">
      <c r="A462" s="185"/>
      <c r="B462" s="107"/>
      <c r="C462" s="107"/>
      <c r="D462" s="107"/>
      <c r="E462" s="107"/>
      <c r="F462" s="107"/>
      <c r="G462" s="107"/>
      <c r="H462" s="107"/>
      <c r="I462" s="218"/>
      <c r="J462" s="185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38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</row>
    <row r="463" spans="1:43" ht="15.5" x14ac:dyDescent="0.35">
      <c r="A463" s="185"/>
      <c r="B463" s="107"/>
      <c r="C463" s="107"/>
      <c r="D463" s="107"/>
      <c r="E463" s="107"/>
      <c r="F463" s="107"/>
      <c r="G463" s="107"/>
      <c r="H463" s="107"/>
      <c r="I463" s="218"/>
      <c r="J463" s="185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38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</row>
    <row r="464" spans="1:43" ht="15.5" x14ac:dyDescent="0.35">
      <c r="A464" s="185"/>
      <c r="B464" s="107"/>
      <c r="C464" s="107"/>
      <c r="D464" s="107"/>
      <c r="E464" s="107"/>
      <c r="F464" s="107"/>
      <c r="G464" s="107"/>
      <c r="H464" s="107"/>
      <c r="I464" s="218"/>
      <c r="J464" s="185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38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</row>
    <row r="465" spans="1:43" ht="15.5" x14ac:dyDescent="0.35">
      <c r="A465" s="185"/>
      <c r="B465" s="107"/>
      <c r="C465" s="107"/>
      <c r="D465" s="107"/>
      <c r="E465" s="107"/>
      <c r="F465" s="107"/>
      <c r="G465" s="107"/>
      <c r="H465" s="107"/>
      <c r="I465" s="218"/>
      <c r="J465" s="185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38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</row>
    <row r="466" spans="1:43" ht="15.5" x14ac:dyDescent="0.35">
      <c r="A466" s="185"/>
      <c r="B466" s="107"/>
      <c r="C466" s="107"/>
      <c r="D466" s="107"/>
      <c r="E466" s="107"/>
      <c r="F466" s="107"/>
      <c r="G466" s="107"/>
      <c r="H466" s="107"/>
      <c r="I466" s="218"/>
      <c r="J466" s="185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38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</row>
    <row r="467" spans="1:43" ht="15.5" x14ac:dyDescent="0.35">
      <c r="A467" s="185"/>
      <c r="B467" s="107"/>
      <c r="C467" s="107"/>
      <c r="D467" s="107"/>
      <c r="E467" s="107"/>
      <c r="F467" s="107"/>
      <c r="G467" s="107"/>
      <c r="H467" s="107"/>
      <c r="I467" s="218"/>
      <c r="J467" s="185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38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</row>
    <row r="468" spans="1:43" ht="15.5" x14ac:dyDescent="0.35">
      <c r="A468" s="185"/>
      <c r="B468" s="107"/>
      <c r="C468" s="107"/>
      <c r="D468" s="107"/>
      <c r="E468" s="107"/>
      <c r="F468" s="107"/>
      <c r="G468" s="107"/>
      <c r="H468" s="107"/>
      <c r="I468" s="218"/>
      <c r="J468" s="185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38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</row>
    <row r="469" spans="1:43" ht="15.5" x14ac:dyDescent="0.35">
      <c r="A469" s="185"/>
      <c r="B469" s="107"/>
      <c r="C469" s="107"/>
      <c r="D469" s="107"/>
      <c r="E469" s="107"/>
      <c r="F469" s="107"/>
      <c r="G469" s="107"/>
      <c r="H469" s="107"/>
      <c r="I469" s="218"/>
      <c r="J469" s="185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38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</row>
    <row r="470" spans="1:43" ht="15.5" x14ac:dyDescent="0.35">
      <c r="A470" s="185"/>
      <c r="B470" s="107"/>
      <c r="C470" s="107"/>
      <c r="D470" s="107"/>
      <c r="E470" s="107"/>
      <c r="F470" s="107"/>
      <c r="G470" s="107"/>
      <c r="H470" s="107"/>
      <c r="I470" s="218"/>
      <c r="J470" s="185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38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</row>
    <row r="471" spans="1:43" ht="15.5" x14ac:dyDescent="0.35">
      <c r="A471" s="185"/>
      <c r="B471" s="107"/>
      <c r="C471" s="107"/>
      <c r="D471" s="107"/>
      <c r="E471" s="107"/>
      <c r="F471" s="107"/>
      <c r="G471" s="107"/>
      <c r="H471" s="107"/>
      <c r="I471" s="218"/>
      <c r="J471" s="185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38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</row>
    <row r="472" spans="1:43" ht="15.5" x14ac:dyDescent="0.35">
      <c r="A472" s="185"/>
      <c r="B472" s="107"/>
      <c r="C472" s="107"/>
      <c r="D472" s="107"/>
      <c r="E472" s="107"/>
      <c r="F472" s="107"/>
      <c r="G472" s="107"/>
      <c r="H472" s="107"/>
      <c r="I472" s="218"/>
      <c r="J472" s="185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38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</row>
    <row r="473" spans="1:43" ht="15.5" x14ac:dyDescent="0.35">
      <c r="A473" s="185"/>
      <c r="B473" s="107"/>
      <c r="C473" s="107"/>
      <c r="D473" s="107"/>
      <c r="E473" s="107"/>
      <c r="F473" s="107"/>
      <c r="G473" s="107"/>
      <c r="H473" s="107"/>
      <c r="I473" s="218"/>
      <c r="J473" s="185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38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</row>
    <row r="474" spans="1:43" ht="15.5" x14ac:dyDescent="0.35">
      <c r="A474" s="185"/>
      <c r="B474" s="107"/>
      <c r="C474" s="107"/>
      <c r="D474" s="107"/>
      <c r="E474" s="107"/>
      <c r="F474" s="107"/>
      <c r="G474" s="107"/>
      <c r="H474" s="107"/>
      <c r="I474" s="218"/>
      <c r="J474" s="185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38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</row>
    <row r="475" spans="1:43" ht="15.5" x14ac:dyDescent="0.35">
      <c r="A475" s="185"/>
      <c r="B475" s="107"/>
      <c r="C475" s="107"/>
      <c r="D475" s="107"/>
      <c r="E475" s="107"/>
      <c r="F475" s="107"/>
      <c r="G475" s="107"/>
      <c r="H475" s="107"/>
      <c r="I475" s="218"/>
      <c r="J475" s="185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38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</row>
    <row r="476" spans="1:43" ht="15.5" x14ac:dyDescent="0.35">
      <c r="A476" s="185"/>
      <c r="B476" s="107"/>
      <c r="C476" s="107"/>
      <c r="D476" s="107"/>
      <c r="E476" s="107"/>
      <c r="F476" s="107"/>
      <c r="G476" s="107"/>
      <c r="H476" s="107"/>
      <c r="I476" s="218"/>
      <c r="J476" s="185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38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</row>
    <row r="477" spans="1:43" ht="15.5" x14ac:dyDescent="0.35">
      <c r="A477" s="185"/>
      <c r="B477" s="107"/>
      <c r="C477" s="107"/>
      <c r="D477" s="107"/>
      <c r="E477" s="107"/>
      <c r="F477" s="107"/>
      <c r="G477" s="107"/>
      <c r="H477" s="107"/>
      <c r="I477" s="218"/>
      <c r="J477" s="185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38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</row>
    <row r="478" spans="1:43" ht="15.5" x14ac:dyDescent="0.35">
      <c r="A478" s="185"/>
      <c r="B478" s="107"/>
      <c r="C478" s="107"/>
      <c r="D478" s="107"/>
      <c r="E478" s="107"/>
      <c r="F478" s="107"/>
      <c r="G478" s="107"/>
      <c r="H478" s="107"/>
      <c r="I478" s="218"/>
      <c r="J478" s="185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38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</row>
    <row r="479" spans="1:43" ht="15.5" x14ac:dyDescent="0.35">
      <c r="A479" s="185"/>
      <c r="B479" s="107"/>
      <c r="C479" s="107"/>
      <c r="D479" s="107"/>
      <c r="E479" s="107"/>
      <c r="F479" s="107"/>
      <c r="G479" s="107"/>
      <c r="H479" s="107"/>
      <c r="I479" s="218"/>
      <c r="J479" s="185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38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</row>
    <row r="480" spans="1:43" ht="15.5" x14ac:dyDescent="0.35">
      <c r="A480" s="185"/>
      <c r="B480" s="107"/>
      <c r="C480" s="107"/>
      <c r="D480" s="107"/>
      <c r="E480" s="107"/>
      <c r="F480" s="107"/>
      <c r="G480" s="107"/>
      <c r="H480" s="107"/>
      <c r="I480" s="218"/>
      <c r="J480" s="185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38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</row>
    <row r="481" spans="1:43" ht="15.5" x14ac:dyDescent="0.35">
      <c r="A481" s="185"/>
      <c r="B481" s="107"/>
      <c r="C481" s="107"/>
      <c r="D481" s="107"/>
      <c r="E481" s="107"/>
      <c r="F481" s="107"/>
      <c r="G481" s="107"/>
      <c r="H481" s="107"/>
      <c r="I481" s="218"/>
      <c r="J481" s="185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38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</row>
    <row r="482" spans="1:43" ht="15.5" x14ac:dyDescent="0.35">
      <c r="A482" s="185"/>
      <c r="B482" s="107"/>
      <c r="C482" s="107"/>
      <c r="D482" s="107"/>
      <c r="E482" s="107"/>
      <c r="F482" s="107"/>
      <c r="G482" s="107"/>
      <c r="H482" s="107"/>
      <c r="I482" s="218"/>
      <c r="J482" s="185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38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</row>
    <row r="483" spans="1:43" ht="15.5" x14ac:dyDescent="0.35">
      <c r="A483" s="185"/>
      <c r="B483" s="107"/>
      <c r="C483" s="107"/>
      <c r="D483" s="107"/>
      <c r="E483" s="107"/>
      <c r="F483" s="107"/>
      <c r="G483" s="107"/>
      <c r="H483" s="107"/>
      <c r="I483" s="218"/>
      <c r="J483" s="185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38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</row>
    <row r="484" spans="1:43" ht="15.5" x14ac:dyDescent="0.35">
      <c r="A484" s="185"/>
      <c r="B484" s="107"/>
      <c r="C484" s="107"/>
      <c r="D484" s="107"/>
      <c r="E484" s="107"/>
      <c r="F484" s="107"/>
      <c r="G484" s="107"/>
      <c r="H484" s="107"/>
      <c r="I484" s="218"/>
      <c r="J484" s="185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38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</row>
    <row r="485" spans="1:43" ht="15.5" x14ac:dyDescent="0.35">
      <c r="A485" s="185"/>
      <c r="B485" s="107"/>
      <c r="C485" s="107"/>
      <c r="D485" s="107"/>
      <c r="E485" s="107"/>
      <c r="F485" s="107"/>
      <c r="G485" s="107"/>
      <c r="H485" s="107"/>
      <c r="I485" s="218"/>
      <c r="J485" s="185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38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</row>
    <row r="486" spans="1:43" ht="15.5" x14ac:dyDescent="0.35">
      <c r="A486" s="185"/>
      <c r="B486" s="107"/>
      <c r="C486" s="107"/>
      <c r="D486" s="107"/>
      <c r="E486" s="107"/>
      <c r="F486" s="107"/>
      <c r="G486" s="107"/>
      <c r="H486" s="107"/>
      <c r="I486" s="218"/>
      <c r="J486" s="185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38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</row>
    <row r="487" spans="1:43" ht="15.5" x14ac:dyDescent="0.35">
      <c r="A487" s="185"/>
      <c r="B487" s="107"/>
      <c r="C487" s="107"/>
      <c r="D487" s="107"/>
      <c r="E487" s="107"/>
      <c r="F487" s="107"/>
      <c r="G487" s="107"/>
      <c r="H487" s="107"/>
      <c r="I487" s="218"/>
      <c r="J487" s="185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38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</row>
    <row r="488" spans="1:43" ht="15.5" x14ac:dyDescent="0.35">
      <c r="A488" s="185"/>
      <c r="B488" s="107"/>
      <c r="C488" s="107"/>
      <c r="D488" s="107"/>
      <c r="E488" s="107"/>
      <c r="F488" s="107"/>
      <c r="G488" s="107"/>
      <c r="H488" s="107"/>
      <c r="I488" s="218"/>
      <c r="J488" s="185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38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</row>
    <row r="489" spans="1:43" ht="15.5" x14ac:dyDescent="0.35">
      <c r="A489" s="185"/>
      <c r="B489" s="107"/>
      <c r="C489" s="107"/>
      <c r="D489" s="107"/>
      <c r="E489" s="107"/>
      <c r="F489" s="107"/>
      <c r="G489" s="107"/>
      <c r="H489" s="107"/>
      <c r="I489" s="218"/>
      <c r="J489" s="185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38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</row>
    <row r="490" spans="1:43" ht="15.5" x14ac:dyDescent="0.35">
      <c r="A490" s="185"/>
      <c r="B490" s="107"/>
      <c r="C490" s="107"/>
      <c r="D490" s="107"/>
      <c r="E490" s="107"/>
      <c r="F490" s="107"/>
      <c r="G490" s="107"/>
      <c r="H490" s="107"/>
      <c r="I490" s="218"/>
      <c r="J490" s="185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38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</row>
    <row r="491" spans="1:43" ht="15.5" x14ac:dyDescent="0.35">
      <c r="A491" s="185"/>
      <c r="B491" s="107"/>
      <c r="C491" s="107"/>
      <c r="D491" s="107"/>
      <c r="E491" s="107"/>
      <c r="F491" s="107"/>
      <c r="G491" s="107"/>
      <c r="H491" s="107"/>
      <c r="I491" s="218"/>
      <c r="J491" s="185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38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</row>
    <row r="492" spans="1:43" ht="15.5" x14ac:dyDescent="0.35">
      <c r="A492" s="185"/>
      <c r="B492" s="107"/>
      <c r="C492" s="107"/>
      <c r="D492" s="107"/>
      <c r="E492" s="107"/>
      <c r="F492" s="107"/>
      <c r="G492" s="107"/>
      <c r="H492" s="107"/>
      <c r="I492" s="218"/>
      <c r="J492" s="185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38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</row>
    <row r="493" spans="1:43" ht="15.5" x14ac:dyDescent="0.35">
      <c r="A493" s="185"/>
      <c r="B493" s="107"/>
      <c r="C493" s="107"/>
      <c r="D493" s="107"/>
      <c r="E493" s="107"/>
      <c r="F493" s="107"/>
      <c r="G493" s="107"/>
      <c r="H493" s="107"/>
      <c r="I493" s="218"/>
      <c r="J493" s="185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38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</row>
    <row r="494" spans="1:43" ht="15.5" x14ac:dyDescent="0.35">
      <c r="A494" s="185"/>
      <c r="B494" s="107"/>
      <c r="C494" s="107"/>
      <c r="D494" s="107"/>
      <c r="E494" s="107"/>
      <c r="F494" s="107"/>
      <c r="G494" s="107"/>
      <c r="H494" s="107"/>
      <c r="I494" s="218"/>
      <c r="J494" s="185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38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</row>
    <row r="495" spans="1:43" ht="15.5" x14ac:dyDescent="0.35">
      <c r="A495" s="185"/>
      <c r="B495" s="107"/>
      <c r="C495" s="107"/>
      <c r="D495" s="107"/>
      <c r="E495" s="107"/>
      <c r="F495" s="107"/>
      <c r="G495" s="107"/>
      <c r="H495" s="107"/>
      <c r="I495" s="218"/>
      <c r="J495" s="185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38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</row>
    <row r="496" spans="1:43" ht="15.5" x14ac:dyDescent="0.35">
      <c r="A496" s="185"/>
      <c r="B496" s="107"/>
      <c r="C496" s="107"/>
      <c r="D496" s="107"/>
      <c r="E496" s="107"/>
      <c r="F496" s="107"/>
      <c r="G496" s="107"/>
      <c r="H496" s="107"/>
      <c r="I496" s="218"/>
      <c r="J496" s="185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38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</row>
    <row r="497" spans="1:43" ht="15.5" x14ac:dyDescent="0.35">
      <c r="A497" s="185"/>
      <c r="B497" s="107"/>
      <c r="C497" s="107"/>
      <c r="D497" s="107"/>
      <c r="E497" s="107"/>
      <c r="F497" s="107"/>
      <c r="G497" s="107"/>
      <c r="H497" s="107"/>
      <c r="I497" s="218"/>
      <c r="J497" s="185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38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</row>
    <row r="498" spans="1:43" ht="15.5" x14ac:dyDescent="0.35">
      <c r="A498" s="185"/>
      <c r="B498" s="107"/>
      <c r="C498" s="107"/>
      <c r="D498" s="107"/>
      <c r="E498" s="107"/>
      <c r="F498" s="107"/>
      <c r="G498" s="107"/>
      <c r="H498" s="107"/>
      <c r="I498" s="218"/>
      <c r="J498" s="185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38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</row>
    <row r="499" spans="1:43" ht="15.5" x14ac:dyDescent="0.35">
      <c r="A499" s="185"/>
      <c r="B499" s="107"/>
      <c r="C499" s="107"/>
      <c r="D499" s="107"/>
      <c r="E499" s="107"/>
      <c r="F499" s="107"/>
      <c r="G499" s="107"/>
      <c r="H499" s="107"/>
      <c r="I499" s="218"/>
      <c r="J499" s="185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38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</row>
    <row r="500" spans="1:43" ht="15.5" x14ac:dyDescent="0.35">
      <c r="A500" s="185"/>
      <c r="B500" s="107"/>
      <c r="C500" s="107"/>
      <c r="D500" s="107"/>
      <c r="E500" s="107"/>
      <c r="F500" s="107"/>
      <c r="G500" s="107"/>
      <c r="H500" s="107"/>
      <c r="I500" s="218"/>
      <c r="J500" s="185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38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</row>
    <row r="501" spans="1:43" ht="15.5" x14ac:dyDescent="0.35">
      <c r="A501" s="185"/>
      <c r="B501" s="107"/>
      <c r="C501" s="107"/>
      <c r="D501" s="107"/>
      <c r="E501" s="107"/>
      <c r="F501" s="107"/>
      <c r="G501" s="107"/>
      <c r="H501" s="107"/>
      <c r="I501" s="218"/>
      <c r="J501" s="185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38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</row>
    <row r="502" spans="1:43" ht="15.5" x14ac:dyDescent="0.35">
      <c r="A502" s="185"/>
      <c r="B502" s="107"/>
      <c r="C502" s="107"/>
      <c r="D502" s="107"/>
      <c r="E502" s="107"/>
      <c r="F502" s="107"/>
      <c r="G502" s="107"/>
      <c r="H502" s="107"/>
      <c r="I502" s="218"/>
      <c r="J502" s="185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38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</row>
    <row r="503" spans="1:43" ht="15.5" x14ac:dyDescent="0.35">
      <c r="A503" s="185"/>
      <c r="B503" s="107"/>
      <c r="C503" s="107"/>
      <c r="D503" s="107"/>
      <c r="E503" s="107"/>
      <c r="F503" s="107"/>
      <c r="G503" s="107"/>
      <c r="H503" s="107"/>
      <c r="I503" s="218"/>
      <c r="J503" s="185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38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</row>
    <row r="504" spans="1:43" ht="15.5" x14ac:dyDescent="0.35">
      <c r="A504" s="185"/>
      <c r="B504" s="107"/>
      <c r="C504" s="107"/>
      <c r="D504" s="107"/>
      <c r="E504" s="107"/>
      <c r="F504" s="107"/>
      <c r="G504" s="107"/>
      <c r="H504" s="107"/>
      <c r="I504" s="218"/>
      <c r="J504" s="185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38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</row>
    <row r="505" spans="1:43" ht="15.5" x14ac:dyDescent="0.35">
      <c r="A505" s="185"/>
      <c r="B505" s="107"/>
      <c r="C505" s="107"/>
      <c r="D505" s="107"/>
      <c r="E505" s="107"/>
      <c r="F505" s="107"/>
      <c r="G505" s="107"/>
      <c r="H505" s="107"/>
      <c r="I505" s="218"/>
      <c r="J505" s="185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38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</row>
    <row r="506" spans="1:43" ht="15.5" x14ac:dyDescent="0.35">
      <c r="A506" s="185"/>
      <c r="B506" s="107"/>
      <c r="C506" s="107"/>
      <c r="D506" s="107"/>
      <c r="E506" s="107"/>
      <c r="F506" s="107"/>
      <c r="G506" s="107"/>
      <c r="H506" s="107"/>
      <c r="I506" s="218"/>
      <c r="J506" s="185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38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</row>
    <row r="507" spans="1:43" ht="15.5" x14ac:dyDescent="0.35">
      <c r="A507" s="185"/>
      <c r="B507" s="107"/>
      <c r="C507" s="107"/>
      <c r="D507" s="107"/>
      <c r="E507" s="107"/>
      <c r="F507" s="107"/>
      <c r="G507" s="107"/>
      <c r="H507" s="107"/>
      <c r="I507" s="218"/>
      <c r="J507" s="185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38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</row>
    <row r="508" spans="1:43" ht="15.5" x14ac:dyDescent="0.35">
      <c r="A508" s="185"/>
      <c r="B508" s="107"/>
      <c r="C508" s="107"/>
      <c r="D508" s="107"/>
      <c r="E508" s="107"/>
      <c r="F508" s="107"/>
      <c r="G508" s="107"/>
      <c r="H508" s="107"/>
      <c r="I508" s="218"/>
      <c r="J508" s="185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38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</row>
    <row r="509" spans="1:43" ht="15.5" x14ac:dyDescent="0.35">
      <c r="A509" s="185"/>
      <c r="B509" s="107"/>
      <c r="C509" s="107"/>
      <c r="D509" s="107"/>
      <c r="E509" s="107"/>
      <c r="F509" s="107"/>
      <c r="G509" s="107"/>
      <c r="H509" s="107"/>
      <c r="I509" s="218"/>
      <c r="J509" s="185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38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</row>
    <row r="510" spans="1:43" ht="15.5" x14ac:dyDescent="0.35">
      <c r="A510" s="185"/>
      <c r="B510" s="107"/>
      <c r="C510" s="107"/>
      <c r="D510" s="107"/>
      <c r="E510" s="107"/>
      <c r="F510" s="107"/>
      <c r="G510" s="107"/>
      <c r="H510" s="107"/>
      <c r="I510" s="218"/>
      <c r="J510" s="185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38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</row>
    <row r="511" spans="1:43" ht="15.5" x14ac:dyDescent="0.35">
      <c r="A511" s="185"/>
      <c r="B511" s="107"/>
      <c r="C511" s="107"/>
      <c r="D511" s="107"/>
      <c r="E511" s="107"/>
      <c r="F511" s="107"/>
      <c r="G511" s="107"/>
      <c r="H511" s="107"/>
      <c r="I511" s="218"/>
      <c r="J511" s="185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38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</row>
    <row r="512" spans="1:43" ht="15.5" x14ac:dyDescent="0.35">
      <c r="A512" s="185"/>
      <c r="B512" s="107"/>
      <c r="C512" s="107"/>
      <c r="D512" s="107"/>
      <c r="E512" s="107"/>
      <c r="F512" s="107"/>
      <c r="G512" s="107"/>
      <c r="H512" s="107"/>
      <c r="I512" s="218"/>
      <c r="J512" s="185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38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</row>
    <row r="513" spans="1:43" ht="15.5" x14ac:dyDescent="0.35">
      <c r="A513" s="185"/>
      <c r="B513" s="107"/>
      <c r="C513" s="107"/>
      <c r="D513" s="107"/>
      <c r="E513" s="107"/>
      <c r="F513" s="107"/>
      <c r="G513" s="107"/>
      <c r="H513" s="107"/>
      <c r="I513" s="218"/>
      <c r="J513" s="185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38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</row>
    <row r="514" spans="1:43" ht="15.5" x14ac:dyDescent="0.35">
      <c r="A514" s="185"/>
      <c r="B514" s="107"/>
      <c r="C514" s="107"/>
      <c r="D514" s="107"/>
      <c r="E514" s="107"/>
      <c r="F514" s="107"/>
      <c r="G514" s="107"/>
      <c r="H514" s="107"/>
      <c r="I514" s="218"/>
      <c r="J514" s="185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38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</row>
    <row r="515" spans="1:43" ht="15.5" x14ac:dyDescent="0.35">
      <c r="A515" s="185"/>
      <c r="B515" s="107"/>
      <c r="C515" s="107"/>
      <c r="D515" s="107"/>
      <c r="E515" s="107"/>
      <c r="F515" s="107"/>
      <c r="G515" s="107"/>
      <c r="H515" s="107"/>
      <c r="I515" s="218"/>
      <c r="J515" s="185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38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</row>
    <row r="516" spans="1:43" ht="15.5" x14ac:dyDescent="0.35">
      <c r="A516" s="185"/>
      <c r="B516" s="107"/>
      <c r="C516" s="107"/>
      <c r="D516" s="107"/>
      <c r="E516" s="107"/>
      <c r="F516" s="107"/>
      <c r="G516" s="107"/>
      <c r="H516" s="107"/>
      <c r="I516" s="218"/>
      <c r="J516" s="185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38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</row>
    <row r="517" spans="1:43" ht="15.5" x14ac:dyDescent="0.35">
      <c r="A517" s="185"/>
      <c r="B517" s="107"/>
      <c r="C517" s="107"/>
      <c r="D517" s="107"/>
      <c r="E517" s="107"/>
      <c r="F517" s="107"/>
      <c r="G517" s="107"/>
      <c r="H517" s="107"/>
      <c r="I517" s="218"/>
      <c r="J517" s="185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38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</row>
    <row r="518" spans="1:43" ht="15.5" x14ac:dyDescent="0.35">
      <c r="A518" s="185"/>
      <c r="B518" s="107"/>
      <c r="C518" s="107"/>
      <c r="D518" s="107"/>
      <c r="E518" s="107"/>
      <c r="F518" s="107"/>
      <c r="G518" s="107"/>
      <c r="H518" s="107"/>
      <c r="I518" s="218"/>
      <c r="J518" s="185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38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</row>
    <row r="519" spans="1:43" ht="15.5" x14ac:dyDescent="0.35">
      <c r="A519" s="185"/>
      <c r="B519" s="107"/>
      <c r="C519" s="107"/>
      <c r="D519" s="107"/>
      <c r="E519" s="107"/>
      <c r="F519" s="107"/>
      <c r="G519" s="107"/>
      <c r="H519" s="107"/>
      <c r="I519" s="218"/>
      <c r="J519" s="185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38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</row>
    <row r="520" spans="1:43" ht="15.5" x14ac:dyDescent="0.35">
      <c r="A520" s="185"/>
      <c r="B520" s="107"/>
      <c r="C520" s="107"/>
      <c r="D520" s="107"/>
      <c r="E520" s="107"/>
      <c r="F520" s="107"/>
      <c r="G520" s="107"/>
      <c r="H520" s="107"/>
      <c r="I520" s="218"/>
      <c r="J520" s="185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38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</row>
    <row r="521" spans="1:43" ht="15.5" x14ac:dyDescent="0.35">
      <c r="A521" s="185"/>
      <c r="B521" s="107"/>
      <c r="C521" s="107"/>
      <c r="D521" s="107"/>
      <c r="E521" s="107"/>
      <c r="F521" s="107"/>
      <c r="G521" s="107"/>
      <c r="H521" s="107"/>
      <c r="I521" s="218"/>
      <c r="J521" s="185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38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</row>
    <row r="522" spans="1:43" ht="15.5" x14ac:dyDescent="0.35">
      <c r="A522" s="185"/>
      <c r="B522" s="107"/>
      <c r="C522" s="107"/>
      <c r="D522" s="107"/>
      <c r="E522" s="107"/>
      <c r="F522" s="107"/>
      <c r="G522" s="107"/>
      <c r="H522" s="107"/>
      <c r="I522" s="218"/>
      <c r="J522" s="185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38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</row>
    <row r="523" spans="1:43" ht="15.5" x14ac:dyDescent="0.35">
      <c r="A523" s="185"/>
      <c r="B523" s="107"/>
      <c r="C523" s="107"/>
      <c r="D523" s="107"/>
      <c r="E523" s="107"/>
      <c r="F523" s="107"/>
      <c r="G523" s="107"/>
      <c r="H523" s="107"/>
      <c r="I523" s="218"/>
      <c r="J523" s="185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38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</row>
    <row r="524" spans="1:43" ht="15.5" x14ac:dyDescent="0.35">
      <c r="A524" s="185"/>
      <c r="B524" s="107"/>
      <c r="C524" s="107"/>
      <c r="D524" s="107"/>
      <c r="E524" s="107"/>
      <c r="F524" s="107"/>
      <c r="G524" s="107"/>
      <c r="H524" s="107"/>
      <c r="I524" s="218"/>
      <c r="J524" s="185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38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</row>
    <row r="525" spans="1:43" ht="15.5" x14ac:dyDescent="0.35">
      <c r="A525" s="185"/>
      <c r="B525" s="107"/>
      <c r="C525" s="107"/>
      <c r="D525" s="107"/>
      <c r="E525" s="107"/>
      <c r="F525" s="107"/>
      <c r="G525" s="107"/>
      <c r="H525" s="107"/>
      <c r="I525" s="218"/>
      <c r="J525" s="185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38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</row>
    <row r="526" spans="1:43" ht="15.5" x14ac:dyDescent="0.35">
      <c r="A526" s="185"/>
      <c r="B526" s="107"/>
      <c r="C526" s="107"/>
      <c r="D526" s="107"/>
      <c r="E526" s="107"/>
      <c r="F526" s="107"/>
      <c r="G526" s="107"/>
      <c r="H526" s="107"/>
      <c r="I526" s="218"/>
      <c r="J526" s="185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38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</row>
    <row r="527" spans="1:43" ht="15.5" x14ac:dyDescent="0.35">
      <c r="A527" s="185"/>
      <c r="B527" s="107"/>
      <c r="C527" s="107"/>
      <c r="D527" s="107"/>
      <c r="E527" s="107"/>
      <c r="F527" s="107"/>
      <c r="G527" s="107"/>
      <c r="H527" s="107"/>
      <c r="I527" s="218"/>
      <c r="J527" s="185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38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</row>
    <row r="528" spans="1:43" ht="15.5" x14ac:dyDescent="0.35">
      <c r="A528" s="185"/>
      <c r="B528" s="107"/>
      <c r="C528" s="107"/>
      <c r="D528" s="107"/>
      <c r="E528" s="107"/>
      <c r="F528" s="107"/>
      <c r="G528" s="107"/>
      <c r="H528" s="107"/>
      <c r="I528" s="218"/>
      <c r="J528" s="185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38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</row>
    <row r="529" spans="1:43" ht="15.5" x14ac:dyDescent="0.35">
      <c r="A529" s="185"/>
      <c r="B529" s="107"/>
      <c r="C529" s="107"/>
      <c r="D529" s="107"/>
      <c r="E529" s="107"/>
      <c r="F529" s="107"/>
      <c r="G529" s="107"/>
      <c r="H529" s="107"/>
      <c r="I529" s="218"/>
      <c r="J529" s="185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38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</row>
    <row r="530" spans="1:43" ht="15.5" x14ac:dyDescent="0.35">
      <c r="A530" s="185"/>
      <c r="B530" s="107"/>
      <c r="C530" s="107"/>
      <c r="D530" s="107"/>
      <c r="E530" s="107"/>
      <c r="F530" s="107"/>
      <c r="G530" s="107"/>
      <c r="H530" s="107"/>
      <c r="I530" s="218"/>
      <c r="J530" s="185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38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</row>
    <row r="531" spans="1:43" ht="15.5" x14ac:dyDescent="0.35">
      <c r="A531" s="185"/>
      <c r="B531" s="107"/>
      <c r="C531" s="107"/>
      <c r="D531" s="107"/>
      <c r="E531" s="107"/>
      <c r="F531" s="107"/>
      <c r="G531" s="107"/>
      <c r="H531" s="107"/>
      <c r="I531" s="218"/>
      <c r="J531" s="185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38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</row>
    <row r="532" spans="1:43" ht="15.5" x14ac:dyDescent="0.35">
      <c r="A532" s="185"/>
      <c r="B532" s="107"/>
      <c r="C532" s="107"/>
      <c r="D532" s="107"/>
      <c r="E532" s="107"/>
      <c r="F532" s="107"/>
      <c r="G532" s="107"/>
      <c r="H532" s="107"/>
      <c r="I532" s="218"/>
      <c r="J532" s="185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38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</row>
    <row r="533" spans="1:43" ht="15.5" x14ac:dyDescent="0.35">
      <c r="A533" s="185"/>
      <c r="B533" s="107"/>
      <c r="C533" s="107"/>
      <c r="D533" s="107"/>
      <c r="E533" s="107"/>
      <c r="F533" s="107"/>
      <c r="G533" s="107"/>
      <c r="H533" s="107"/>
      <c r="I533" s="218"/>
      <c r="J533" s="185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38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</row>
    <row r="534" spans="1:43" ht="15.5" x14ac:dyDescent="0.35">
      <c r="A534" s="185"/>
      <c r="B534" s="107"/>
      <c r="C534" s="107"/>
      <c r="D534" s="107"/>
      <c r="E534" s="107"/>
      <c r="F534" s="107"/>
      <c r="G534" s="107"/>
      <c r="H534" s="107"/>
      <c r="I534" s="218"/>
      <c r="J534" s="185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38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</row>
    <row r="535" spans="1:43" ht="15.5" x14ac:dyDescent="0.35">
      <c r="A535" s="185"/>
      <c r="B535" s="107"/>
      <c r="C535" s="107"/>
      <c r="D535" s="107"/>
      <c r="E535" s="107"/>
      <c r="F535" s="107"/>
      <c r="G535" s="107"/>
      <c r="H535" s="107"/>
      <c r="I535" s="218"/>
      <c r="J535" s="185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38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</row>
    <row r="536" spans="1:43" ht="15.5" x14ac:dyDescent="0.35">
      <c r="A536" s="185"/>
      <c r="B536" s="107"/>
      <c r="C536" s="107"/>
      <c r="D536" s="107"/>
      <c r="E536" s="107"/>
      <c r="F536" s="107"/>
      <c r="G536" s="107"/>
      <c r="H536" s="107"/>
      <c r="I536" s="218"/>
      <c r="J536" s="185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38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</row>
    <row r="537" spans="1:43" ht="15.5" x14ac:dyDescent="0.35">
      <c r="A537" s="185"/>
      <c r="B537" s="107"/>
      <c r="C537" s="107"/>
      <c r="D537" s="107"/>
      <c r="E537" s="107"/>
      <c r="F537" s="107"/>
      <c r="G537" s="107"/>
      <c r="H537" s="107"/>
      <c r="I537" s="218"/>
      <c r="J537" s="185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38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</row>
    <row r="538" spans="1:43" ht="15.5" x14ac:dyDescent="0.35">
      <c r="A538" s="185"/>
      <c r="B538" s="107"/>
      <c r="C538" s="107"/>
      <c r="D538" s="107"/>
      <c r="E538" s="107"/>
      <c r="F538" s="107"/>
      <c r="G538" s="107"/>
      <c r="H538" s="107"/>
      <c r="I538" s="218"/>
      <c r="J538" s="185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38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</row>
    <row r="539" spans="1:43" ht="15.5" x14ac:dyDescent="0.35">
      <c r="A539" s="185"/>
      <c r="B539" s="107"/>
      <c r="C539" s="107"/>
      <c r="D539" s="107"/>
      <c r="E539" s="107"/>
      <c r="F539" s="107"/>
      <c r="G539" s="107"/>
      <c r="H539" s="107"/>
      <c r="I539" s="218"/>
      <c r="J539" s="185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38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</row>
    <row r="540" spans="1:43" ht="15.5" x14ac:dyDescent="0.35">
      <c r="A540" s="185"/>
      <c r="B540" s="107"/>
      <c r="C540" s="107"/>
      <c r="D540" s="107"/>
      <c r="E540" s="107"/>
      <c r="F540" s="107"/>
      <c r="G540" s="107"/>
      <c r="H540" s="107"/>
      <c r="I540" s="218"/>
      <c r="J540" s="185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38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</row>
    <row r="541" spans="1:43" ht="15.5" x14ac:dyDescent="0.35">
      <c r="A541" s="185"/>
      <c r="B541" s="107"/>
      <c r="C541" s="107"/>
      <c r="D541" s="107"/>
      <c r="E541" s="107"/>
      <c r="F541" s="107"/>
      <c r="G541" s="107"/>
      <c r="H541" s="107"/>
      <c r="I541" s="218"/>
      <c r="J541" s="185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38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</row>
    <row r="542" spans="1:43" ht="15.5" x14ac:dyDescent="0.35">
      <c r="A542" s="185"/>
      <c r="B542" s="107"/>
      <c r="C542" s="107"/>
      <c r="D542" s="107"/>
      <c r="E542" s="107"/>
      <c r="F542" s="107"/>
      <c r="G542" s="107"/>
      <c r="H542" s="107"/>
      <c r="I542" s="218"/>
      <c r="J542" s="185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38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</row>
    <row r="543" spans="1:43" ht="15.5" x14ac:dyDescent="0.35">
      <c r="A543" s="185"/>
      <c r="B543" s="107"/>
      <c r="C543" s="107"/>
      <c r="D543" s="107"/>
      <c r="E543" s="107"/>
      <c r="F543" s="107"/>
      <c r="G543" s="107"/>
      <c r="H543" s="107"/>
      <c r="I543" s="218"/>
      <c r="J543" s="185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38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</row>
    <row r="544" spans="1:43" ht="15.5" x14ac:dyDescent="0.35">
      <c r="A544" s="185"/>
      <c r="B544" s="107"/>
      <c r="C544" s="107"/>
      <c r="D544" s="107"/>
      <c r="E544" s="107"/>
      <c r="F544" s="107"/>
      <c r="G544" s="107"/>
      <c r="H544" s="107"/>
      <c r="I544" s="218"/>
      <c r="J544" s="185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38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</row>
    <row r="545" spans="1:43" ht="15.5" x14ac:dyDescent="0.35">
      <c r="A545" s="185"/>
      <c r="B545" s="107"/>
      <c r="C545" s="107"/>
      <c r="D545" s="107"/>
      <c r="E545" s="107"/>
      <c r="F545" s="107"/>
      <c r="G545" s="107"/>
      <c r="H545" s="107"/>
      <c r="I545" s="218"/>
      <c r="J545" s="185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38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</row>
    <row r="546" spans="1:43" ht="15.5" x14ac:dyDescent="0.35">
      <c r="A546" s="185"/>
      <c r="B546" s="107"/>
      <c r="C546" s="107"/>
      <c r="D546" s="107"/>
      <c r="E546" s="107"/>
      <c r="F546" s="107"/>
      <c r="G546" s="107"/>
      <c r="H546" s="107"/>
      <c r="I546" s="218"/>
      <c r="J546" s="185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38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</row>
    <row r="547" spans="1:43" ht="15.5" x14ac:dyDescent="0.35">
      <c r="A547" s="185"/>
      <c r="B547" s="107"/>
      <c r="C547" s="107"/>
      <c r="D547" s="107"/>
      <c r="E547" s="107"/>
      <c r="F547" s="107"/>
      <c r="G547" s="107"/>
      <c r="H547" s="107"/>
      <c r="I547" s="218"/>
      <c r="J547" s="185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38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</row>
    <row r="548" spans="1:43" ht="15.5" x14ac:dyDescent="0.35">
      <c r="A548" s="185"/>
      <c r="B548" s="107"/>
      <c r="C548" s="107"/>
      <c r="D548" s="107"/>
      <c r="E548" s="107"/>
      <c r="F548" s="107"/>
      <c r="G548" s="107"/>
      <c r="H548" s="107"/>
      <c r="I548" s="218"/>
      <c r="J548" s="185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38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</row>
    <row r="549" spans="1:43" ht="15.5" x14ac:dyDescent="0.35">
      <c r="A549" s="185"/>
      <c r="B549" s="107"/>
      <c r="C549" s="107"/>
      <c r="D549" s="107"/>
      <c r="E549" s="107"/>
      <c r="F549" s="107"/>
      <c r="G549" s="107"/>
      <c r="H549" s="107"/>
      <c r="I549" s="218"/>
      <c r="J549" s="185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38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</row>
    <row r="550" spans="1:43" ht="15.5" x14ac:dyDescent="0.35">
      <c r="A550" s="185"/>
      <c r="B550" s="107"/>
      <c r="C550" s="107"/>
      <c r="D550" s="107"/>
      <c r="E550" s="107"/>
      <c r="F550" s="107"/>
      <c r="G550" s="107"/>
      <c r="H550" s="107"/>
      <c r="I550" s="218"/>
      <c r="J550" s="185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38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</row>
    <row r="551" spans="1:43" ht="15.5" x14ac:dyDescent="0.35">
      <c r="A551" s="185"/>
      <c r="B551" s="107"/>
      <c r="C551" s="107"/>
      <c r="D551" s="107"/>
      <c r="E551" s="107"/>
      <c r="F551" s="107"/>
      <c r="G551" s="107"/>
      <c r="H551" s="107"/>
      <c r="I551" s="218"/>
      <c r="J551" s="185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38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</row>
    <row r="552" spans="1:43" ht="15.5" x14ac:dyDescent="0.35">
      <c r="A552" s="185"/>
      <c r="B552" s="107"/>
      <c r="C552" s="107"/>
      <c r="D552" s="107"/>
      <c r="E552" s="107"/>
      <c r="F552" s="107"/>
      <c r="G552" s="107"/>
      <c r="H552" s="107"/>
      <c r="I552" s="218"/>
      <c r="J552" s="185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38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</row>
    <row r="553" spans="1:43" ht="15.5" x14ac:dyDescent="0.35">
      <c r="A553" s="185"/>
      <c r="B553" s="107"/>
      <c r="C553" s="107"/>
      <c r="D553" s="107"/>
      <c r="E553" s="107"/>
      <c r="F553" s="107"/>
      <c r="G553" s="107"/>
      <c r="H553" s="107"/>
      <c r="I553" s="218"/>
      <c r="J553" s="185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38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</row>
    <row r="554" spans="1:43" ht="15.5" x14ac:dyDescent="0.35">
      <c r="A554" s="185"/>
      <c r="B554" s="107"/>
      <c r="C554" s="107"/>
      <c r="D554" s="107"/>
      <c r="E554" s="107"/>
      <c r="F554" s="107"/>
      <c r="G554" s="107"/>
      <c r="H554" s="107"/>
      <c r="I554" s="218"/>
      <c r="J554" s="185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38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</row>
    <row r="555" spans="1:43" ht="15.5" x14ac:dyDescent="0.35">
      <c r="A555" s="185"/>
      <c r="B555" s="107"/>
      <c r="C555" s="107"/>
      <c r="D555" s="107"/>
      <c r="E555" s="107"/>
      <c r="F555" s="107"/>
      <c r="G555" s="107"/>
      <c r="H555" s="107"/>
      <c r="I555" s="218"/>
      <c r="J555" s="185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38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</row>
    <row r="556" spans="1:43" ht="15.5" x14ac:dyDescent="0.35">
      <c r="A556" s="185"/>
      <c r="B556" s="107"/>
      <c r="C556" s="107"/>
      <c r="D556" s="107"/>
      <c r="E556" s="107"/>
      <c r="F556" s="107"/>
      <c r="G556" s="107"/>
      <c r="H556" s="107"/>
      <c r="I556" s="218"/>
      <c r="J556" s="185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38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</row>
    <row r="557" spans="1:43" ht="15.5" x14ac:dyDescent="0.35">
      <c r="A557" s="185"/>
      <c r="B557" s="107"/>
      <c r="C557" s="107"/>
      <c r="D557" s="107"/>
      <c r="E557" s="107"/>
      <c r="F557" s="107"/>
      <c r="G557" s="107"/>
      <c r="H557" s="107"/>
      <c r="I557" s="218"/>
      <c r="J557" s="185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38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</row>
    <row r="558" spans="1:43" ht="15.5" x14ac:dyDescent="0.35">
      <c r="A558" s="185"/>
      <c r="B558" s="107"/>
      <c r="C558" s="107"/>
      <c r="D558" s="107"/>
      <c r="E558" s="107"/>
      <c r="F558" s="107"/>
      <c r="G558" s="107"/>
      <c r="H558" s="107"/>
      <c r="I558" s="218"/>
      <c r="J558" s="185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38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</row>
    <row r="559" spans="1:43" ht="15.5" x14ac:dyDescent="0.35">
      <c r="A559" s="185"/>
      <c r="B559" s="107"/>
      <c r="C559" s="107"/>
      <c r="D559" s="107"/>
      <c r="E559" s="107"/>
      <c r="F559" s="107"/>
      <c r="G559" s="107"/>
      <c r="H559" s="107"/>
      <c r="I559" s="218"/>
      <c r="J559" s="185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38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</row>
    <row r="560" spans="1:43" ht="15.5" x14ac:dyDescent="0.35">
      <c r="A560" s="185"/>
      <c r="B560" s="107"/>
      <c r="C560" s="107"/>
      <c r="D560" s="107"/>
      <c r="E560" s="107"/>
      <c r="F560" s="107"/>
      <c r="G560" s="107"/>
      <c r="H560" s="107"/>
      <c r="I560" s="218"/>
      <c r="J560" s="185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38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</row>
    <row r="561" spans="1:43" ht="15.5" x14ac:dyDescent="0.35">
      <c r="A561" s="185"/>
      <c r="B561" s="107"/>
      <c r="C561" s="107"/>
      <c r="D561" s="107"/>
      <c r="E561" s="107"/>
      <c r="F561" s="107"/>
      <c r="G561" s="107"/>
      <c r="H561" s="107"/>
      <c r="I561" s="218"/>
      <c r="J561" s="185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38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</row>
    <row r="562" spans="1:43" ht="15.5" x14ac:dyDescent="0.35">
      <c r="A562" s="185"/>
      <c r="B562" s="107"/>
      <c r="C562" s="107"/>
      <c r="D562" s="107"/>
      <c r="E562" s="107"/>
      <c r="F562" s="107"/>
      <c r="G562" s="107"/>
      <c r="H562" s="107"/>
      <c r="I562" s="218"/>
      <c r="J562" s="185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38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</row>
    <row r="563" spans="1:43" ht="15.5" x14ac:dyDescent="0.35">
      <c r="A563" s="185"/>
      <c r="B563" s="107"/>
      <c r="C563" s="107"/>
      <c r="D563" s="107"/>
      <c r="E563" s="107"/>
      <c r="F563" s="107"/>
      <c r="G563" s="107"/>
      <c r="H563" s="107"/>
      <c r="I563" s="218"/>
      <c r="J563" s="185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38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</row>
    <row r="564" spans="1:43" ht="15.5" x14ac:dyDescent="0.35">
      <c r="A564" s="185"/>
      <c r="B564" s="107"/>
      <c r="C564" s="107"/>
      <c r="D564" s="107"/>
      <c r="E564" s="107"/>
      <c r="F564" s="107"/>
      <c r="G564" s="107"/>
      <c r="H564" s="107"/>
      <c r="I564" s="218"/>
      <c r="J564" s="185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38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</row>
    <row r="565" spans="1:43" ht="15.5" x14ac:dyDescent="0.35">
      <c r="A565" s="185"/>
      <c r="B565" s="107"/>
      <c r="C565" s="107"/>
      <c r="D565" s="107"/>
      <c r="E565" s="107"/>
      <c r="F565" s="107"/>
      <c r="G565" s="107"/>
      <c r="H565" s="107"/>
      <c r="I565" s="218"/>
      <c r="J565" s="185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38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</row>
    <row r="566" spans="1:43" ht="15.5" x14ac:dyDescent="0.35">
      <c r="A566" s="185"/>
      <c r="B566" s="107"/>
      <c r="C566" s="107"/>
      <c r="D566" s="107"/>
      <c r="E566" s="107"/>
      <c r="F566" s="107"/>
      <c r="G566" s="107"/>
      <c r="H566" s="107"/>
      <c r="I566" s="218"/>
      <c r="J566" s="185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38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</row>
    <row r="567" spans="1:43" ht="15.5" x14ac:dyDescent="0.35">
      <c r="A567" s="185"/>
      <c r="B567" s="107"/>
      <c r="C567" s="107"/>
      <c r="D567" s="107"/>
      <c r="E567" s="107"/>
      <c r="F567" s="107"/>
      <c r="G567" s="107"/>
      <c r="H567" s="107"/>
      <c r="I567" s="218"/>
      <c r="J567" s="185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38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</row>
    <row r="568" spans="1:43" ht="15.5" x14ac:dyDescent="0.35">
      <c r="A568" s="185"/>
      <c r="B568" s="107"/>
      <c r="C568" s="107"/>
      <c r="D568" s="107"/>
      <c r="E568" s="107"/>
      <c r="F568" s="107"/>
      <c r="G568" s="107"/>
      <c r="H568" s="107"/>
      <c r="I568" s="218"/>
      <c r="J568" s="185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38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</row>
    <row r="569" spans="1:43" ht="15.5" x14ac:dyDescent="0.35">
      <c r="A569" s="185"/>
      <c r="B569" s="107"/>
      <c r="C569" s="107"/>
      <c r="D569" s="107"/>
      <c r="E569" s="107"/>
      <c r="F569" s="107"/>
      <c r="G569" s="107"/>
      <c r="H569" s="107"/>
      <c r="I569" s="218"/>
      <c r="J569" s="185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38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</row>
    <row r="570" spans="1:43" ht="15.5" x14ac:dyDescent="0.35">
      <c r="A570" s="185"/>
      <c r="B570" s="107"/>
      <c r="C570" s="107"/>
      <c r="D570" s="107"/>
      <c r="E570" s="107"/>
      <c r="F570" s="107"/>
      <c r="G570" s="107"/>
      <c r="H570" s="107"/>
      <c r="I570" s="218"/>
      <c r="J570" s="185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38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</row>
    <row r="571" spans="1:43" ht="15.5" x14ac:dyDescent="0.35">
      <c r="A571" s="185"/>
      <c r="B571" s="107"/>
      <c r="C571" s="107"/>
      <c r="D571" s="107"/>
      <c r="E571" s="107"/>
      <c r="F571" s="107"/>
      <c r="G571" s="107"/>
      <c r="H571" s="107"/>
      <c r="I571" s="218"/>
      <c r="J571" s="185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38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</row>
    <row r="572" spans="1:43" ht="15.5" x14ac:dyDescent="0.35">
      <c r="A572" s="185"/>
      <c r="B572" s="107"/>
      <c r="C572" s="107"/>
      <c r="D572" s="107"/>
      <c r="E572" s="107"/>
      <c r="F572" s="107"/>
      <c r="G572" s="107"/>
      <c r="H572" s="107"/>
      <c r="I572" s="218"/>
      <c r="J572" s="185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38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</row>
    <row r="573" spans="1:43" ht="15.5" x14ac:dyDescent="0.35">
      <c r="A573" s="185"/>
      <c r="B573" s="107"/>
      <c r="C573" s="107"/>
      <c r="D573" s="107"/>
      <c r="E573" s="107"/>
      <c r="F573" s="107"/>
      <c r="G573" s="107"/>
      <c r="H573" s="107"/>
      <c r="I573" s="218"/>
      <c r="J573" s="185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38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</row>
    <row r="574" spans="1:43" ht="15.5" x14ac:dyDescent="0.35">
      <c r="A574" s="185"/>
      <c r="B574" s="107"/>
      <c r="C574" s="107"/>
      <c r="D574" s="107"/>
      <c r="E574" s="107"/>
      <c r="F574" s="107"/>
      <c r="G574" s="107"/>
      <c r="H574" s="107"/>
      <c r="I574" s="218"/>
      <c r="J574" s="185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38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</row>
    <row r="575" spans="1:43" ht="15.5" x14ac:dyDescent="0.35">
      <c r="A575" s="185"/>
      <c r="B575" s="107"/>
      <c r="C575" s="107"/>
      <c r="D575" s="107"/>
      <c r="E575" s="107"/>
      <c r="F575" s="107"/>
      <c r="G575" s="107"/>
      <c r="H575" s="107"/>
      <c r="I575" s="218"/>
      <c r="J575" s="185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38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</row>
    <row r="576" spans="1:43" ht="15.5" x14ac:dyDescent="0.35">
      <c r="A576" s="185"/>
      <c r="B576" s="107"/>
      <c r="C576" s="107"/>
      <c r="D576" s="107"/>
      <c r="E576" s="107"/>
      <c r="F576" s="107"/>
      <c r="G576" s="107"/>
      <c r="H576" s="107"/>
      <c r="I576" s="218"/>
      <c r="J576" s="185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38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</row>
    <row r="577" spans="1:43" ht="15.5" x14ac:dyDescent="0.35">
      <c r="A577" s="185"/>
      <c r="B577" s="107"/>
      <c r="C577" s="107"/>
      <c r="D577" s="107"/>
      <c r="E577" s="107"/>
      <c r="F577" s="107"/>
      <c r="G577" s="107"/>
      <c r="H577" s="107"/>
      <c r="I577" s="218"/>
      <c r="J577" s="185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38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</row>
    <row r="578" spans="1:43" ht="15.5" x14ac:dyDescent="0.35">
      <c r="A578" s="185"/>
      <c r="B578" s="107"/>
      <c r="C578" s="107"/>
      <c r="D578" s="107"/>
      <c r="E578" s="107"/>
      <c r="F578" s="107"/>
      <c r="G578" s="107"/>
      <c r="H578" s="107"/>
      <c r="I578" s="218"/>
      <c r="J578" s="185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38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</row>
    <row r="579" spans="1:43" ht="15.5" x14ac:dyDescent="0.35">
      <c r="A579" s="185"/>
      <c r="B579" s="107"/>
      <c r="C579" s="107"/>
      <c r="D579" s="107"/>
      <c r="E579" s="107"/>
      <c r="F579" s="107"/>
      <c r="G579" s="107"/>
      <c r="H579" s="107"/>
      <c r="I579" s="218"/>
      <c r="J579" s="185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38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</row>
    <row r="580" spans="1:43" ht="15.5" x14ac:dyDescent="0.35">
      <c r="A580" s="185"/>
      <c r="B580" s="107"/>
      <c r="C580" s="107"/>
      <c r="D580" s="107"/>
      <c r="E580" s="107"/>
      <c r="F580" s="107"/>
      <c r="G580" s="107"/>
      <c r="H580" s="107"/>
      <c r="I580" s="218"/>
      <c r="J580" s="185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38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</row>
    <row r="581" spans="1:43" ht="15.5" x14ac:dyDescent="0.35">
      <c r="A581" s="185"/>
      <c r="B581" s="107"/>
      <c r="C581" s="107"/>
      <c r="D581" s="107"/>
      <c r="E581" s="107"/>
      <c r="F581" s="107"/>
      <c r="G581" s="107"/>
      <c r="H581" s="107"/>
      <c r="I581" s="218"/>
      <c r="J581" s="185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38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</row>
    <row r="582" spans="1:43" ht="15.5" x14ac:dyDescent="0.35">
      <c r="A582" s="185"/>
      <c r="B582" s="107"/>
      <c r="C582" s="107"/>
      <c r="D582" s="107"/>
      <c r="E582" s="107"/>
      <c r="F582" s="107"/>
      <c r="G582" s="107"/>
      <c r="H582" s="107"/>
      <c r="I582" s="218"/>
      <c r="J582" s="185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38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</row>
    <row r="583" spans="1:43" ht="15.5" x14ac:dyDescent="0.35">
      <c r="A583" s="185"/>
      <c r="B583" s="107"/>
      <c r="C583" s="107"/>
      <c r="D583" s="107"/>
      <c r="E583" s="107"/>
      <c r="F583" s="107"/>
      <c r="G583" s="107"/>
      <c r="H583" s="107"/>
      <c r="I583" s="218"/>
      <c r="J583" s="185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38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</row>
    <row r="584" spans="1:43" ht="15.5" x14ac:dyDescent="0.35">
      <c r="A584" s="185"/>
      <c r="B584" s="107"/>
      <c r="C584" s="107"/>
      <c r="D584" s="107"/>
      <c r="E584" s="107"/>
      <c r="F584" s="107"/>
      <c r="G584" s="107"/>
      <c r="H584" s="107"/>
      <c r="I584" s="218"/>
      <c r="J584" s="185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38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</row>
    <row r="585" spans="1:43" ht="15.5" x14ac:dyDescent="0.35">
      <c r="A585" s="185"/>
      <c r="B585" s="107"/>
      <c r="C585" s="107"/>
      <c r="D585" s="107"/>
      <c r="E585" s="107"/>
      <c r="F585" s="107"/>
      <c r="G585" s="107"/>
      <c r="H585" s="107"/>
      <c r="I585" s="218"/>
      <c r="J585" s="185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38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</row>
    <row r="586" spans="1:43" ht="15.5" x14ac:dyDescent="0.35">
      <c r="A586" s="185"/>
      <c r="B586" s="107"/>
      <c r="C586" s="107"/>
      <c r="D586" s="107"/>
      <c r="E586" s="107"/>
      <c r="F586" s="107"/>
      <c r="G586" s="107"/>
      <c r="H586" s="107"/>
      <c r="I586" s="218"/>
      <c r="J586" s="185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38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</row>
    <row r="587" spans="1:43" ht="15.5" x14ac:dyDescent="0.35">
      <c r="A587" s="185"/>
      <c r="B587" s="107"/>
      <c r="C587" s="107"/>
      <c r="D587" s="107"/>
      <c r="E587" s="107"/>
      <c r="F587" s="107"/>
      <c r="G587" s="107"/>
      <c r="H587" s="107"/>
      <c r="I587" s="218"/>
      <c r="J587" s="185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38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</row>
    <row r="588" spans="1:43" ht="15.5" x14ac:dyDescent="0.35">
      <c r="A588" s="185"/>
      <c r="B588" s="107"/>
      <c r="C588" s="107"/>
      <c r="D588" s="107"/>
      <c r="E588" s="107"/>
      <c r="F588" s="107"/>
      <c r="G588" s="107"/>
      <c r="H588" s="107"/>
      <c r="I588" s="218"/>
      <c r="J588" s="185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38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</row>
    <row r="589" spans="1:43" ht="15.5" x14ac:dyDescent="0.35">
      <c r="A589" s="185"/>
      <c r="B589" s="107"/>
      <c r="C589" s="107"/>
      <c r="D589" s="107"/>
      <c r="E589" s="107"/>
      <c r="F589" s="107"/>
      <c r="G589" s="107"/>
      <c r="H589" s="107"/>
      <c r="I589" s="218"/>
      <c r="J589" s="185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38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</row>
    <row r="590" spans="1:43" ht="15.5" x14ac:dyDescent="0.35">
      <c r="A590" s="185"/>
      <c r="B590" s="107"/>
      <c r="C590" s="107"/>
      <c r="D590" s="107"/>
      <c r="E590" s="107"/>
      <c r="F590" s="107"/>
      <c r="G590" s="107"/>
      <c r="H590" s="107"/>
      <c r="I590" s="218"/>
      <c r="J590" s="185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38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</row>
    <row r="591" spans="1:43" ht="15.5" x14ac:dyDescent="0.35">
      <c r="A591" s="185"/>
      <c r="B591" s="107"/>
      <c r="C591" s="107"/>
      <c r="D591" s="107"/>
      <c r="E591" s="107"/>
      <c r="F591" s="107"/>
      <c r="G591" s="107"/>
      <c r="H591" s="107"/>
      <c r="I591" s="218"/>
      <c r="J591" s="185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38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</row>
    <row r="592" spans="1:43" ht="15.5" x14ac:dyDescent="0.35">
      <c r="A592" s="185"/>
      <c r="B592" s="107"/>
      <c r="C592" s="107"/>
      <c r="D592" s="107"/>
      <c r="E592" s="107"/>
      <c r="F592" s="107"/>
      <c r="G592" s="107"/>
      <c r="H592" s="107"/>
      <c r="I592" s="218"/>
      <c r="J592" s="185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38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</row>
    <row r="593" spans="1:43" ht="15.5" x14ac:dyDescent="0.35">
      <c r="A593" s="185"/>
      <c r="B593" s="107"/>
      <c r="C593" s="107"/>
      <c r="D593" s="107"/>
      <c r="E593" s="107"/>
      <c r="F593" s="107"/>
      <c r="G593" s="107"/>
      <c r="H593" s="107"/>
      <c r="I593" s="218"/>
      <c r="J593" s="185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38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</row>
    <row r="594" spans="1:43" ht="15.5" x14ac:dyDescent="0.35">
      <c r="A594" s="185"/>
      <c r="B594" s="107"/>
      <c r="C594" s="107"/>
      <c r="D594" s="107"/>
      <c r="E594" s="107"/>
      <c r="F594" s="107"/>
      <c r="G594" s="107"/>
      <c r="H594" s="107"/>
      <c r="I594" s="218"/>
      <c r="J594" s="185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38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</row>
    <row r="595" spans="1:43" ht="15.5" x14ac:dyDescent="0.35">
      <c r="A595" s="185"/>
      <c r="B595" s="107"/>
      <c r="C595" s="107"/>
      <c r="D595" s="107"/>
      <c r="E595" s="107"/>
      <c r="F595" s="107"/>
      <c r="G595" s="107"/>
      <c r="H595" s="107"/>
      <c r="I595" s="218"/>
      <c r="J595" s="185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38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</row>
    <row r="596" spans="1:43" ht="15.5" x14ac:dyDescent="0.35">
      <c r="A596" s="185"/>
      <c r="B596" s="107"/>
      <c r="C596" s="107"/>
      <c r="D596" s="107"/>
      <c r="E596" s="107"/>
      <c r="F596" s="107"/>
      <c r="G596" s="107"/>
      <c r="H596" s="107"/>
      <c r="I596" s="218"/>
      <c r="J596" s="185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38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</row>
    <row r="597" spans="1:43" ht="15.5" x14ac:dyDescent="0.35">
      <c r="A597" s="185"/>
      <c r="B597" s="107"/>
      <c r="C597" s="107"/>
      <c r="D597" s="107"/>
      <c r="E597" s="107"/>
      <c r="F597" s="107"/>
      <c r="G597" s="107"/>
      <c r="H597" s="107"/>
      <c r="I597" s="218"/>
      <c r="J597" s="185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38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</row>
    <row r="598" spans="1:43" ht="15.5" x14ac:dyDescent="0.35">
      <c r="A598" s="185"/>
      <c r="B598" s="107"/>
      <c r="C598" s="107"/>
      <c r="D598" s="107"/>
      <c r="E598" s="107"/>
      <c r="F598" s="107"/>
      <c r="G598" s="107"/>
      <c r="H598" s="107"/>
      <c r="I598" s="218"/>
      <c r="J598" s="185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38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</row>
    <row r="599" spans="1:43" ht="15.5" x14ac:dyDescent="0.35">
      <c r="A599" s="185"/>
      <c r="B599" s="107"/>
      <c r="C599" s="107"/>
      <c r="D599" s="107"/>
      <c r="E599" s="107"/>
      <c r="F599" s="107"/>
      <c r="G599" s="107"/>
      <c r="H599" s="107"/>
      <c r="I599" s="218"/>
      <c r="J599" s="185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38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</row>
    <row r="600" spans="1:43" ht="15.5" x14ac:dyDescent="0.35">
      <c r="A600" s="185"/>
      <c r="B600" s="107"/>
      <c r="C600" s="107"/>
      <c r="D600" s="107"/>
      <c r="E600" s="107"/>
      <c r="F600" s="107"/>
      <c r="G600" s="107"/>
      <c r="H600" s="107"/>
      <c r="I600" s="218"/>
      <c r="J600" s="185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38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</row>
    <row r="601" spans="1:43" ht="15.5" x14ac:dyDescent="0.35">
      <c r="A601" s="185"/>
      <c r="B601" s="107"/>
      <c r="C601" s="107"/>
      <c r="D601" s="107"/>
      <c r="E601" s="107"/>
      <c r="F601" s="107"/>
      <c r="G601" s="107"/>
      <c r="H601" s="107"/>
      <c r="I601" s="218"/>
      <c r="J601" s="185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38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</row>
    <row r="602" spans="1:43" ht="15.5" x14ac:dyDescent="0.35">
      <c r="A602" s="185"/>
      <c r="B602" s="107"/>
      <c r="C602" s="107"/>
      <c r="D602" s="107"/>
      <c r="E602" s="107"/>
      <c r="F602" s="107"/>
      <c r="G602" s="107"/>
      <c r="H602" s="107"/>
      <c r="I602" s="218"/>
      <c r="J602" s="185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38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</row>
    <row r="603" spans="1:43" ht="15.5" x14ac:dyDescent="0.35">
      <c r="A603" s="185"/>
      <c r="B603" s="107"/>
      <c r="C603" s="107"/>
      <c r="D603" s="107"/>
      <c r="E603" s="107"/>
      <c r="F603" s="107"/>
      <c r="G603" s="107"/>
      <c r="H603" s="107"/>
      <c r="I603" s="218"/>
      <c r="J603" s="185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38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</row>
    <row r="604" spans="1:43" ht="15.5" x14ac:dyDescent="0.35">
      <c r="A604" s="185"/>
      <c r="B604" s="107"/>
      <c r="C604" s="107"/>
      <c r="D604" s="107"/>
      <c r="E604" s="107"/>
      <c r="F604" s="107"/>
      <c r="G604" s="107"/>
      <c r="H604" s="107"/>
      <c r="I604" s="218"/>
      <c r="J604" s="185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38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</row>
    <row r="605" spans="1:43" ht="15.5" x14ac:dyDescent="0.35">
      <c r="A605" s="185"/>
      <c r="B605" s="107"/>
      <c r="C605" s="107"/>
      <c r="D605" s="107"/>
      <c r="E605" s="107"/>
      <c r="F605" s="107"/>
      <c r="G605" s="107"/>
      <c r="H605" s="107"/>
      <c r="I605" s="218"/>
      <c r="J605" s="185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38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</row>
    <row r="606" spans="1:43" ht="15.5" x14ac:dyDescent="0.35">
      <c r="A606" s="185"/>
      <c r="B606" s="107"/>
      <c r="C606" s="107"/>
      <c r="D606" s="107"/>
      <c r="E606" s="107"/>
      <c r="F606" s="107"/>
      <c r="G606" s="107"/>
      <c r="H606" s="107"/>
      <c r="I606" s="218"/>
      <c r="J606" s="185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38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</row>
    <row r="607" spans="1:43" ht="15.5" x14ac:dyDescent="0.35">
      <c r="A607" s="185"/>
      <c r="B607" s="107"/>
      <c r="C607" s="107"/>
      <c r="D607" s="107"/>
      <c r="E607" s="107"/>
      <c r="F607" s="107"/>
      <c r="G607" s="107"/>
      <c r="H607" s="107"/>
      <c r="I607" s="218"/>
      <c r="J607" s="185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38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</row>
    <row r="608" spans="1:43" ht="15.5" x14ac:dyDescent="0.35">
      <c r="A608" s="185"/>
      <c r="B608" s="107"/>
      <c r="C608" s="107"/>
      <c r="D608" s="107"/>
      <c r="E608" s="107"/>
      <c r="F608" s="107"/>
      <c r="G608" s="107"/>
      <c r="H608" s="107"/>
      <c r="I608" s="218"/>
      <c r="J608" s="185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38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</row>
    <row r="609" spans="1:43" ht="15.5" x14ac:dyDescent="0.35">
      <c r="A609" s="185"/>
      <c r="B609" s="107"/>
      <c r="C609" s="107"/>
      <c r="D609" s="107"/>
      <c r="E609" s="107"/>
      <c r="F609" s="107"/>
      <c r="G609" s="107"/>
      <c r="H609" s="107"/>
      <c r="I609" s="218"/>
      <c r="J609" s="185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38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</row>
    <row r="610" spans="1:43" ht="15.5" x14ac:dyDescent="0.35">
      <c r="A610" s="185"/>
      <c r="B610" s="107"/>
      <c r="C610" s="107"/>
      <c r="D610" s="107"/>
      <c r="E610" s="107"/>
      <c r="F610" s="107"/>
      <c r="G610" s="107"/>
      <c r="H610" s="107"/>
      <c r="I610" s="218"/>
      <c r="J610" s="185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38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</row>
    <row r="611" spans="1:43" ht="15.5" x14ac:dyDescent="0.35">
      <c r="A611" s="185"/>
      <c r="B611" s="107"/>
      <c r="C611" s="107"/>
      <c r="D611" s="107"/>
      <c r="E611" s="107"/>
      <c r="F611" s="107"/>
      <c r="G611" s="107"/>
      <c r="H611" s="107"/>
      <c r="I611" s="218"/>
      <c r="J611" s="185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38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</row>
    <row r="612" spans="1:43" ht="15.5" x14ac:dyDescent="0.35">
      <c r="A612" s="185"/>
      <c r="B612" s="107"/>
      <c r="C612" s="107"/>
      <c r="D612" s="107"/>
      <c r="E612" s="107"/>
      <c r="F612" s="107"/>
      <c r="G612" s="107"/>
      <c r="H612" s="107"/>
      <c r="I612" s="218"/>
      <c r="J612" s="185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38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</row>
    <row r="613" spans="1:43" ht="15.5" x14ac:dyDescent="0.35">
      <c r="A613" s="185"/>
      <c r="B613" s="107"/>
      <c r="C613" s="107"/>
      <c r="D613" s="107"/>
      <c r="E613" s="107"/>
      <c r="F613" s="107"/>
      <c r="G613" s="107"/>
      <c r="H613" s="107"/>
      <c r="I613" s="218"/>
      <c r="J613" s="185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38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</row>
    <row r="614" spans="1:43" ht="15.5" x14ac:dyDescent="0.35">
      <c r="A614" s="185"/>
      <c r="B614" s="107"/>
      <c r="C614" s="107"/>
      <c r="D614" s="107"/>
      <c r="E614" s="107"/>
      <c r="F614" s="107"/>
      <c r="G614" s="107"/>
      <c r="H614" s="107"/>
      <c r="I614" s="218"/>
      <c r="J614" s="185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38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</row>
    <row r="615" spans="1:43" ht="15.5" x14ac:dyDescent="0.35">
      <c r="A615" s="185"/>
      <c r="B615" s="107"/>
      <c r="C615" s="107"/>
      <c r="D615" s="107"/>
      <c r="E615" s="107"/>
      <c r="F615" s="107"/>
      <c r="G615" s="107"/>
      <c r="H615" s="107"/>
      <c r="I615" s="218"/>
      <c r="J615" s="185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38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</row>
    <row r="616" spans="1:43" ht="15.5" x14ac:dyDescent="0.35">
      <c r="A616" s="185"/>
      <c r="B616" s="107"/>
      <c r="C616" s="107"/>
      <c r="D616" s="107"/>
      <c r="E616" s="107"/>
      <c r="F616" s="107"/>
      <c r="G616" s="107"/>
      <c r="H616" s="107"/>
      <c r="I616" s="218"/>
      <c r="J616" s="185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38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</row>
    <row r="617" spans="1:43" ht="15.5" x14ac:dyDescent="0.35">
      <c r="A617" s="185"/>
      <c r="B617" s="107"/>
      <c r="C617" s="107"/>
      <c r="D617" s="107"/>
      <c r="E617" s="107"/>
      <c r="F617" s="107"/>
      <c r="G617" s="107"/>
      <c r="H617" s="107"/>
      <c r="I617" s="218"/>
      <c r="J617" s="185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38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</row>
    <row r="618" spans="1:43" ht="15.5" x14ac:dyDescent="0.35">
      <c r="A618" s="185"/>
      <c r="B618" s="107"/>
      <c r="C618" s="107"/>
      <c r="D618" s="107"/>
      <c r="E618" s="107"/>
      <c r="F618" s="107"/>
      <c r="G618" s="107"/>
      <c r="H618" s="107"/>
      <c r="I618" s="218"/>
      <c r="J618" s="185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38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</row>
    <row r="619" spans="1:43" ht="15.5" x14ac:dyDescent="0.35">
      <c r="A619" s="185"/>
      <c r="B619" s="107"/>
      <c r="C619" s="107"/>
      <c r="D619" s="107"/>
      <c r="E619" s="107"/>
      <c r="F619" s="107"/>
      <c r="G619" s="107"/>
      <c r="H619" s="107"/>
      <c r="I619" s="218"/>
      <c r="J619" s="185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38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</row>
    <row r="620" spans="1:43" ht="15.5" x14ac:dyDescent="0.35">
      <c r="A620" s="185"/>
      <c r="B620" s="107"/>
      <c r="C620" s="107"/>
      <c r="D620" s="107"/>
      <c r="E620" s="107"/>
      <c r="F620" s="107"/>
      <c r="G620" s="107"/>
      <c r="H620" s="107"/>
      <c r="I620" s="218"/>
      <c r="J620" s="185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38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</row>
    <row r="621" spans="1:43" ht="15.5" x14ac:dyDescent="0.35">
      <c r="A621" s="185"/>
      <c r="B621" s="107"/>
      <c r="C621" s="107"/>
      <c r="D621" s="107"/>
      <c r="E621" s="107"/>
      <c r="F621" s="107"/>
      <c r="G621" s="107"/>
      <c r="H621" s="107"/>
      <c r="I621" s="218"/>
      <c r="J621" s="185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38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</row>
    <row r="622" spans="1:43" ht="15.5" x14ac:dyDescent="0.35">
      <c r="A622" s="185"/>
      <c r="B622" s="107"/>
      <c r="C622" s="107"/>
      <c r="D622" s="107"/>
      <c r="E622" s="107"/>
      <c r="F622" s="107"/>
      <c r="G622" s="107"/>
      <c r="H622" s="107"/>
      <c r="I622" s="218"/>
      <c r="J622" s="185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38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</row>
    <row r="623" spans="1:43" ht="15.5" x14ac:dyDescent="0.35">
      <c r="A623" s="185"/>
      <c r="B623" s="107"/>
      <c r="C623" s="107"/>
      <c r="D623" s="107"/>
      <c r="E623" s="107"/>
      <c r="F623" s="107"/>
      <c r="G623" s="107"/>
      <c r="H623" s="107"/>
      <c r="I623" s="218"/>
      <c r="J623" s="185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38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</row>
    <row r="624" spans="1:43" ht="15.5" x14ac:dyDescent="0.35">
      <c r="A624" s="185"/>
      <c r="B624" s="107"/>
      <c r="C624" s="107"/>
      <c r="D624" s="107"/>
      <c r="E624" s="107"/>
      <c r="F624" s="107"/>
      <c r="G624" s="107"/>
      <c r="H624" s="107"/>
      <c r="I624" s="218"/>
      <c r="J624" s="185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38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</row>
    <row r="625" spans="1:43" ht="15.5" x14ac:dyDescent="0.35">
      <c r="A625" s="185"/>
      <c r="B625" s="107"/>
      <c r="C625" s="107"/>
      <c r="D625" s="107"/>
      <c r="E625" s="107"/>
      <c r="F625" s="107"/>
      <c r="G625" s="107"/>
      <c r="H625" s="107"/>
      <c r="I625" s="218"/>
      <c r="J625" s="185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38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</row>
    <row r="626" spans="1:43" ht="15.5" x14ac:dyDescent="0.35">
      <c r="A626" s="185"/>
      <c r="B626" s="107"/>
      <c r="C626" s="107"/>
      <c r="D626" s="107"/>
      <c r="E626" s="107"/>
      <c r="F626" s="107"/>
      <c r="G626" s="107"/>
      <c r="H626" s="107"/>
      <c r="I626" s="218"/>
      <c r="J626" s="185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38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</row>
    <row r="627" spans="1:43" ht="15.5" x14ac:dyDescent="0.35">
      <c r="A627" s="185"/>
      <c r="B627" s="107"/>
      <c r="C627" s="107"/>
      <c r="D627" s="107"/>
      <c r="E627" s="107"/>
      <c r="F627" s="107"/>
      <c r="G627" s="107"/>
      <c r="H627" s="107"/>
      <c r="I627" s="218"/>
      <c r="J627" s="185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38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</row>
    <row r="628" spans="1:43" ht="15.5" x14ac:dyDescent="0.35">
      <c r="A628" s="185"/>
      <c r="B628" s="107"/>
      <c r="C628" s="107"/>
      <c r="D628" s="107"/>
      <c r="E628" s="107"/>
      <c r="F628" s="107"/>
      <c r="G628" s="107"/>
      <c r="H628" s="107"/>
      <c r="I628" s="218"/>
      <c r="J628" s="185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38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</row>
    <row r="629" spans="1:43" ht="15.5" x14ac:dyDescent="0.35">
      <c r="A629" s="185"/>
      <c r="B629" s="107"/>
      <c r="C629" s="107"/>
      <c r="D629" s="107"/>
      <c r="E629" s="107"/>
      <c r="F629" s="107"/>
      <c r="G629" s="107"/>
      <c r="H629" s="107"/>
      <c r="I629" s="218"/>
      <c r="J629" s="185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38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</row>
    <row r="630" spans="1:43" ht="15.5" x14ac:dyDescent="0.35">
      <c r="A630" s="185"/>
      <c r="B630" s="107"/>
      <c r="C630" s="107"/>
      <c r="D630" s="107"/>
      <c r="E630" s="107"/>
      <c r="F630" s="107"/>
      <c r="G630" s="107"/>
      <c r="H630" s="107"/>
      <c r="I630" s="218"/>
      <c r="J630" s="185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38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</row>
    <row r="631" spans="1:43" ht="15.5" x14ac:dyDescent="0.35">
      <c r="A631" s="185"/>
      <c r="B631" s="107"/>
      <c r="C631" s="107"/>
      <c r="D631" s="107"/>
      <c r="E631" s="107"/>
      <c r="F631" s="107"/>
      <c r="G631" s="107"/>
      <c r="H631" s="107"/>
      <c r="I631" s="218"/>
      <c r="J631" s="185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38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</row>
    <row r="632" spans="1:43" ht="15.5" x14ac:dyDescent="0.35">
      <c r="A632" s="185"/>
      <c r="B632" s="107"/>
      <c r="C632" s="107"/>
      <c r="D632" s="107"/>
      <c r="E632" s="107"/>
      <c r="F632" s="107"/>
      <c r="G632" s="107"/>
      <c r="H632" s="107"/>
      <c r="I632" s="218"/>
      <c r="J632" s="185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38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</row>
    <row r="633" spans="1:43" ht="15.5" x14ac:dyDescent="0.35">
      <c r="A633" s="185"/>
      <c r="B633" s="107"/>
      <c r="C633" s="107"/>
      <c r="D633" s="107"/>
      <c r="E633" s="107"/>
      <c r="F633" s="107"/>
      <c r="G633" s="107"/>
      <c r="H633" s="107"/>
      <c r="I633" s="218"/>
      <c r="J633" s="185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38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</row>
    <row r="634" spans="1:43" ht="15.5" x14ac:dyDescent="0.35">
      <c r="A634" s="185"/>
      <c r="B634" s="107"/>
      <c r="C634" s="107"/>
      <c r="D634" s="107"/>
      <c r="E634" s="107"/>
      <c r="F634" s="107"/>
      <c r="G634" s="107"/>
      <c r="H634" s="107"/>
      <c r="I634" s="218"/>
      <c r="J634" s="185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38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</row>
    <row r="635" spans="1:43" ht="15.5" x14ac:dyDescent="0.35">
      <c r="A635" s="185"/>
      <c r="B635" s="107"/>
      <c r="C635" s="107"/>
      <c r="D635" s="107"/>
      <c r="E635" s="107"/>
      <c r="F635" s="107"/>
      <c r="G635" s="107"/>
      <c r="H635" s="107"/>
      <c r="I635" s="218"/>
      <c r="J635" s="185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38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</row>
    <row r="636" spans="1:43" ht="15.5" x14ac:dyDescent="0.35">
      <c r="A636" s="185"/>
      <c r="B636" s="107"/>
      <c r="C636" s="107"/>
      <c r="D636" s="107"/>
      <c r="E636" s="107"/>
      <c r="F636" s="107"/>
      <c r="G636" s="107"/>
      <c r="H636" s="107"/>
      <c r="I636" s="218"/>
      <c r="J636" s="185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38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</row>
    <row r="637" spans="1:43" ht="15.5" x14ac:dyDescent="0.35">
      <c r="A637" s="185"/>
      <c r="B637" s="107"/>
      <c r="C637" s="107"/>
      <c r="D637" s="107"/>
      <c r="E637" s="107"/>
      <c r="F637" s="107"/>
      <c r="G637" s="107"/>
      <c r="H637" s="107"/>
      <c r="I637" s="218"/>
      <c r="J637" s="185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38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</row>
    <row r="638" spans="1:43" ht="15.5" x14ac:dyDescent="0.35">
      <c r="A638" s="185"/>
      <c r="B638" s="107"/>
      <c r="C638" s="107"/>
      <c r="D638" s="107"/>
      <c r="E638" s="107"/>
      <c r="F638" s="107"/>
      <c r="G638" s="107"/>
      <c r="H638" s="107"/>
      <c r="I638" s="218"/>
      <c r="J638" s="185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38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</row>
    <row r="639" spans="1:43" ht="15.5" x14ac:dyDescent="0.35">
      <c r="A639" s="185"/>
      <c r="B639" s="107"/>
      <c r="C639" s="107"/>
      <c r="D639" s="107"/>
      <c r="E639" s="107"/>
      <c r="F639" s="107"/>
      <c r="G639" s="107"/>
      <c r="H639" s="107"/>
      <c r="I639" s="218"/>
      <c r="J639" s="185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38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</row>
    <row r="640" spans="1:43" ht="15.5" x14ac:dyDescent="0.35">
      <c r="A640" s="185"/>
      <c r="B640" s="107"/>
      <c r="C640" s="107"/>
      <c r="D640" s="107"/>
      <c r="E640" s="107"/>
      <c r="F640" s="107"/>
      <c r="G640" s="107"/>
      <c r="H640" s="107"/>
      <c r="I640" s="218"/>
      <c r="J640" s="185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38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</row>
    <row r="641" spans="1:43" ht="15.5" x14ac:dyDescent="0.35">
      <c r="A641" s="185"/>
      <c r="B641" s="107"/>
      <c r="C641" s="107"/>
      <c r="D641" s="107"/>
      <c r="E641" s="107"/>
      <c r="F641" s="107"/>
      <c r="G641" s="107"/>
      <c r="H641" s="107"/>
      <c r="I641" s="218"/>
      <c r="J641" s="185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38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</row>
    <row r="642" spans="1:43" ht="15.5" x14ac:dyDescent="0.35">
      <c r="A642" s="185"/>
      <c r="B642" s="107"/>
      <c r="C642" s="107"/>
      <c r="D642" s="107"/>
      <c r="E642" s="107"/>
      <c r="F642" s="107"/>
      <c r="G642" s="107"/>
      <c r="H642" s="107"/>
      <c r="I642" s="218"/>
      <c r="J642" s="185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38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</row>
    <row r="643" spans="1:43" ht="15.5" x14ac:dyDescent="0.35">
      <c r="A643" s="185"/>
      <c r="B643" s="107"/>
      <c r="C643" s="107"/>
      <c r="D643" s="107"/>
      <c r="E643" s="107"/>
      <c r="F643" s="107"/>
      <c r="G643" s="107"/>
      <c r="H643" s="107"/>
      <c r="I643" s="218"/>
      <c r="J643" s="185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38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</row>
    <row r="644" spans="1:43" ht="15.5" x14ac:dyDescent="0.35">
      <c r="A644" s="185"/>
      <c r="B644" s="107"/>
      <c r="C644" s="107"/>
      <c r="D644" s="107"/>
      <c r="E644" s="107"/>
      <c r="F644" s="107"/>
      <c r="G644" s="107"/>
      <c r="H644" s="107"/>
      <c r="I644" s="218"/>
      <c r="J644" s="185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38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</row>
    <row r="645" spans="1:43" ht="15.5" x14ac:dyDescent="0.35">
      <c r="A645" s="185"/>
      <c r="B645" s="107"/>
      <c r="C645" s="107"/>
      <c r="D645" s="107"/>
      <c r="E645" s="107"/>
      <c r="F645" s="107"/>
      <c r="G645" s="107"/>
      <c r="H645" s="107"/>
      <c r="I645" s="218"/>
      <c r="J645" s="185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38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</row>
    <row r="646" spans="1:43" ht="15.5" x14ac:dyDescent="0.35">
      <c r="A646" s="185"/>
      <c r="B646" s="107"/>
      <c r="C646" s="107"/>
      <c r="D646" s="107"/>
      <c r="E646" s="107"/>
      <c r="F646" s="107"/>
      <c r="G646" s="107"/>
      <c r="H646" s="107"/>
      <c r="I646" s="218"/>
      <c r="J646" s="185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38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</row>
    <row r="647" spans="1:43" ht="15.5" x14ac:dyDescent="0.35">
      <c r="A647" s="185"/>
      <c r="B647" s="107"/>
      <c r="C647" s="107"/>
      <c r="D647" s="107"/>
      <c r="E647" s="107"/>
      <c r="F647" s="107"/>
      <c r="G647" s="107"/>
      <c r="H647" s="107"/>
      <c r="I647" s="218"/>
      <c r="J647" s="185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38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</row>
    <row r="648" spans="1:43" ht="15.5" x14ac:dyDescent="0.35">
      <c r="A648" s="185"/>
      <c r="B648" s="107"/>
      <c r="C648" s="107"/>
      <c r="D648" s="107"/>
      <c r="E648" s="107"/>
      <c r="F648" s="107"/>
      <c r="G648" s="107"/>
      <c r="H648" s="107"/>
      <c r="I648" s="218"/>
      <c r="J648" s="185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38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</row>
    <row r="649" spans="1:43" ht="15.5" x14ac:dyDescent="0.35">
      <c r="A649" s="185"/>
      <c r="B649" s="107"/>
      <c r="C649" s="107"/>
      <c r="D649" s="107"/>
      <c r="E649" s="107"/>
      <c r="F649" s="107"/>
      <c r="G649" s="107"/>
      <c r="H649" s="107"/>
      <c r="I649" s="218"/>
      <c r="J649" s="185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38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</row>
    <row r="650" spans="1:43" ht="15.5" x14ac:dyDescent="0.35">
      <c r="A650" s="185"/>
      <c r="B650" s="107"/>
      <c r="C650" s="107"/>
      <c r="D650" s="107"/>
      <c r="E650" s="107"/>
      <c r="F650" s="107"/>
      <c r="G650" s="107"/>
      <c r="H650" s="107"/>
      <c r="I650" s="218"/>
      <c r="J650" s="185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38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</row>
    <row r="651" spans="1:43" ht="15.5" x14ac:dyDescent="0.35">
      <c r="A651" s="185"/>
      <c r="B651" s="107"/>
      <c r="C651" s="107"/>
      <c r="D651" s="107"/>
      <c r="E651" s="107"/>
      <c r="F651" s="107"/>
      <c r="G651" s="107"/>
      <c r="H651" s="107"/>
      <c r="I651" s="218"/>
      <c r="J651" s="185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38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</row>
    <row r="652" spans="1:43" ht="15.5" x14ac:dyDescent="0.35">
      <c r="A652" s="185"/>
      <c r="B652" s="107"/>
      <c r="C652" s="107"/>
      <c r="D652" s="107"/>
      <c r="E652" s="107"/>
      <c r="F652" s="107"/>
      <c r="G652" s="107"/>
      <c r="H652" s="107"/>
      <c r="I652" s="218"/>
      <c r="J652" s="185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38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</row>
    <row r="653" spans="1:43" ht="15.5" x14ac:dyDescent="0.35">
      <c r="A653" s="185"/>
      <c r="B653" s="107"/>
      <c r="C653" s="107"/>
      <c r="D653" s="107"/>
      <c r="E653" s="107"/>
      <c r="F653" s="107"/>
      <c r="G653" s="107"/>
      <c r="H653" s="107"/>
      <c r="I653" s="218"/>
      <c r="J653" s="185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38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</row>
    <row r="654" spans="1:43" ht="15.5" x14ac:dyDescent="0.35">
      <c r="A654" s="185"/>
      <c r="B654" s="107"/>
      <c r="C654" s="107"/>
      <c r="D654" s="107"/>
      <c r="E654" s="107"/>
      <c r="F654" s="107"/>
      <c r="G654" s="107"/>
      <c r="H654" s="107"/>
      <c r="I654" s="218"/>
      <c r="J654" s="185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38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</row>
    <row r="655" spans="1:43" ht="15.5" x14ac:dyDescent="0.35">
      <c r="A655" s="185"/>
      <c r="B655" s="107"/>
      <c r="C655" s="107"/>
      <c r="D655" s="107"/>
      <c r="E655" s="107"/>
      <c r="F655" s="107"/>
      <c r="G655" s="107"/>
      <c r="H655" s="107"/>
      <c r="I655" s="218"/>
      <c r="J655" s="185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38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</row>
    <row r="656" spans="1:43" ht="15.5" x14ac:dyDescent="0.35">
      <c r="A656" s="185"/>
      <c r="B656" s="107"/>
      <c r="C656" s="107"/>
      <c r="D656" s="107"/>
      <c r="E656" s="107"/>
      <c r="F656" s="107"/>
      <c r="G656" s="107"/>
      <c r="H656" s="107"/>
      <c r="I656" s="218"/>
      <c r="J656" s="185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38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</row>
    <row r="657" spans="1:43" ht="15.5" x14ac:dyDescent="0.35">
      <c r="A657" s="185"/>
      <c r="B657" s="107"/>
      <c r="C657" s="107"/>
      <c r="D657" s="107"/>
      <c r="E657" s="107"/>
      <c r="F657" s="107"/>
      <c r="G657" s="107"/>
      <c r="H657" s="107"/>
      <c r="I657" s="218"/>
      <c r="J657" s="185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38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</row>
    <row r="658" spans="1:43" ht="15.5" x14ac:dyDescent="0.35">
      <c r="A658" s="185"/>
      <c r="B658" s="107"/>
      <c r="C658" s="107"/>
      <c r="D658" s="107"/>
      <c r="E658" s="107"/>
      <c r="F658" s="107"/>
      <c r="G658" s="107"/>
      <c r="H658" s="107"/>
      <c r="I658" s="218"/>
      <c r="J658" s="185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38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</row>
    <row r="659" spans="1:43" ht="15.5" x14ac:dyDescent="0.35">
      <c r="A659" s="185"/>
      <c r="B659" s="107"/>
      <c r="C659" s="107"/>
      <c r="D659" s="107"/>
      <c r="E659" s="107"/>
      <c r="F659" s="107"/>
      <c r="G659" s="107"/>
      <c r="H659" s="107"/>
      <c r="I659" s="218"/>
      <c r="J659" s="185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38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</row>
    <row r="660" spans="1:43" ht="15.5" x14ac:dyDescent="0.35">
      <c r="A660" s="185"/>
      <c r="B660" s="107"/>
      <c r="C660" s="107"/>
      <c r="D660" s="107"/>
      <c r="E660" s="107"/>
      <c r="F660" s="107"/>
      <c r="G660" s="107"/>
      <c r="H660" s="107"/>
      <c r="I660" s="218"/>
      <c r="J660" s="185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38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</row>
    <row r="661" spans="1:43" ht="15.5" x14ac:dyDescent="0.35">
      <c r="A661" s="185"/>
      <c r="B661" s="107"/>
      <c r="C661" s="107"/>
      <c r="D661" s="107"/>
      <c r="E661" s="107"/>
      <c r="F661" s="107"/>
      <c r="G661" s="107"/>
      <c r="H661" s="107"/>
      <c r="I661" s="218"/>
      <c r="J661" s="185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38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</row>
    <row r="662" spans="1:43" ht="15.5" x14ac:dyDescent="0.35">
      <c r="A662" s="185"/>
      <c r="B662" s="107"/>
      <c r="C662" s="107"/>
      <c r="D662" s="107"/>
      <c r="E662" s="107"/>
      <c r="F662" s="107"/>
      <c r="G662" s="107"/>
      <c r="H662" s="107"/>
      <c r="I662" s="218"/>
      <c r="J662" s="185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38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</row>
    <row r="663" spans="1:43" ht="15.5" x14ac:dyDescent="0.35">
      <c r="A663" s="185"/>
      <c r="B663" s="107"/>
      <c r="C663" s="107"/>
      <c r="D663" s="107"/>
      <c r="E663" s="107"/>
      <c r="F663" s="107"/>
      <c r="G663" s="107"/>
      <c r="H663" s="107"/>
      <c r="I663" s="218"/>
      <c r="J663" s="185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38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</row>
    <row r="664" spans="1:43" ht="15.5" x14ac:dyDescent="0.35">
      <c r="A664" s="185"/>
      <c r="B664" s="107"/>
      <c r="C664" s="107"/>
      <c r="D664" s="107"/>
      <c r="E664" s="107"/>
      <c r="F664" s="107"/>
      <c r="G664" s="107"/>
      <c r="H664" s="107"/>
      <c r="I664" s="218"/>
      <c r="J664" s="185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38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</row>
    <row r="665" spans="1:43" ht="15.5" x14ac:dyDescent="0.35">
      <c r="A665" s="185"/>
      <c r="B665" s="107"/>
      <c r="C665" s="107"/>
      <c r="D665" s="107"/>
      <c r="E665" s="107"/>
      <c r="F665" s="107"/>
      <c r="G665" s="107"/>
      <c r="H665" s="107"/>
      <c r="I665" s="218"/>
      <c r="J665" s="185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38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</row>
    <row r="666" spans="1:43" ht="15.5" x14ac:dyDescent="0.35">
      <c r="A666" s="185"/>
      <c r="B666" s="107"/>
      <c r="C666" s="107"/>
      <c r="D666" s="107"/>
      <c r="E666" s="107"/>
      <c r="F666" s="107"/>
      <c r="G666" s="107"/>
      <c r="H666" s="107"/>
      <c r="I666" s="218"/>
      <c r="J666" s="185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38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</row>
    <row r="667" spans="1:43" ht="15.5" x14ac:dyDescent="0.35">
      <c r="A667" s="185"/>
      <c r="B667" s="107"/>
      <c r="C667" s="107"/>
      <c r="D667" s="107"/>
      <c r="E667" s="107"/>
      <c r="F667" s="107"/>
      <c r="G667" s="107"/>
      <c r="H667" s="107"/>
      <c r="I667" s="218"/>
      <c r="J667" s="185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38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</row>
    <row r="668" spans="1:43" ht="15.5" x14ac:dyDescent="0.35">
      <c r="A668" s="185"/>
      <c r="B668" s="107"/>
      <c r="C668" s="107"/>
      <c r="D668" s="107"/>
      <c r="E668" s="107"/>
      <c r="F668" s="107"/>
      <c r="G668" s="107"/>
      <c r="H668" s="107"/>
      <c r="I668" s="218"/>
      <c r="J668" s="185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38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</row>
    <row r="669" spans="1:43" ht="15.5" x14ac:dyDescent="0.35">
      <c r="A669" s="185"/>
      <c r="B669" s="107"/>
      <c r="C669" s="107"/>
      <c r="D669" s="107"/>
      <c r="E669" s="107"/>
      <c r="F669" s="107"/>
      <c r="G669" s="107"/>
      <c r="H669" s="107"/>
      <c r="I669" s="218"/>
      <c r="J669" s="185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38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</row>
    <row r="670" spans="1:43" ht="15.5" x14ac:dyDescent="0.35">
      <c r="A670" s="185"/>
      <c r="B670" s="107"/>
      <c r="C670" s="107"/>
      <c r="D670" s="107"/>
      <c r="E670" s="107"/>
      <c r="F670" s="107"/>
      <c r="G670" s="107"/>
      <c r="H670" s="107"/>
      <c r="I670" s="218"/>
      <c r="J670" s="185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38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</row>
    <row r="671" spans="1:43" ht="15.5" x14ac:dyDescent="0.35">
      <c r="A671" s="185"/>
      <c r="B671" s="107"/>
      <c r="C671" s="107"/>
      <c r="D671" s="107"/>
      <c r="E671" s="107"/>
      <c r="F671" s="107"/>
      <c r="G671" s="107"/>
      <c r="H671" s="107"/>
      <c r="I671" s="218"/>
      <c r="J671" s="185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38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</row>
    <row r="672" spans="1:43" ht="15.5" x14ac:dyDescent="0.35">
      <c r="A672" s="185"/>
      <c r="B672" s="107"/>
      <c r="C672" s="107"/>
      <c r="D672" s="107"/>
      <c r="E672" s="107"/>
      <c r="F672" s="107"/>
      <c r="G672" s="107"/>
      <c r="H672" s="107"/>
      <c r="I672" s="218"/>
      <c r="J672" s="185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38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</row>
    <row r="673" spans="1:43" ht="15.5" x14ac:dyDescent="0.35">
      <c r="A673" s="185"/>
      <c r="B673" s="107"/>
      <c r="C673" s="107"/>
      <c r="D673" s="107"/>
      <c r="E673" s="107"/>
      <c r="F673" s="107"/>
      <c r="G673" s="107"/>
      <c r="H673" s="107"/>
      <c r="I673" s="218"/>
      <c r="J673" s="185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38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</row>
    <row r="674" spans="1:43" ht="15.5" x14ac:dyDescent="0.35">
      <c r="A674" s="185"/>
      <c r="B674" s="107"/>
      <c r="C674" s="107"/>
      <c r="D674" s="107"/>
      <c r="E674" s="107"/>
      <c r="F674" s="107"/>
      <c r="G674" s="107"/>
      <c r="H674" s="107"/>
      <c r="I674" s="218"/>
      <c r="J674" s="185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38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</row>
    <row r="675" spans="1:43" ht="15.5" x14ac:dyDescent="0.35">
      <c r="A675" s="185"/>
      <c r="B675" s="107"/>
      <c r="C675" s="107"/>
      <c r="D675" s="107"/>
      <c r="E675" s="107"/>
      <c r="F675" s="107"/>
      <c r="G675" s="107"/>
      <c r="H675" s="107"/>
      <c r="I675" s="218"/>
      <c r="J675" s="185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38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</row>
    <row r="676" spans="1:43" ht="15.5" x14ac:dyDescent="0.35">
      <c r="A676" s="185"/>
      <c r="B676" s="107"/>
      <c r="C676" s="107"/>
      <c r="D676" s="107"/>
      <c r="E676" s="107"/>
      <c r="F676" s="107"/>
      <c r="G676" s="107"/>
      <c r="H676" s="107"/>
      <c r="I676" s="218"/>
      <c r="J676" s="185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38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</row>
    <row r="677" spans="1:43" ht="15.5" x14ac:dyDescent="0.35">
      <c r="A677" s="185"/>
      <c r="B677" s="107"/>
      <c r="C677" s="107"/>
      <c r="D677" s="107"/>
      <c r="E677" s="107"/>
      <c r="F677" s="107"/>
      <c r="G677" s="107"/>
      <c r="H677" s="107"/>
      <c r="I677" s="218"/>
      <c r="J677" s="185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38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</row>
    <row r="678" spans="1:43" ht="15.5" x14ac:dyDescent="0.35">
      <c r="A678" s="185"/>
      <c r="B678" s="107"/>
      <c r="C678" s="107"/>
      <c r="D678" s="107"/>
      <c r="E678" s="107"/>
      <c r="F678" s="107"/>
      <c r="G678" s="107"/>
      <c r="H678" s="107"/>
      <c r="I678" s="218"/>
      <c r="J678" s="185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38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</row>
    <row r="679" spans="1:43" ht="15.5" x14ac:dyDescent="0.35">
      <c r="A679" s="185"/>
      <c r="B679" s="107"/>
      <c r="C679" s="107"/>
      <c r="D679" s="107"/>
      <c r="E679" s="107"/>
      <c r="F679" s="107"/>
      <c r="G679" s="107"/>
      <c r="H679" s="107"/>
      <c r="I679" s="218"/>
      <c r="J679" s="185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38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</row>
    <row r="680" spans="1:43" ht="15.5" x14ac:dyDescent="0.35">
      <c r="A680" s="185"/>
      <c r="B680" s="107"/>
      <c r="C680" s="107"/>
      <c r="D680" s="107"/>
      <c r="E680" s="107"/>
      <c r="F680" s="107"/>
      <c r="G680" s="107"/>
      <c r="H680" s="107"/>
      <c r="I680" s="218"/>
      <c r="J680" s="185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38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</row>
    <row r="681" spans="1:43" ht="15.5" x14ac:dyDescent="0.35">
      <c r="A681" s="185"/>
      <c r="B681" s="107"/>
      <c r="C681" s="107"/>
      <c r="D681" s="107"/>
      <c r="E681" s="107"/>
      <c r="F681" s="107"/>
      <c r="G681" s="107"/>
      <c r="H681" s="107"/>
      <c r="I681" s="218"/>
      <c r="J681" s="185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38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</row>
    <row r="682" spans="1:43" ht="15.5" x14ac:dyDescent="0.35">
      <c r="A682" s="185"/>
      <c r="B682" s="107"/>
      <c r="C682" s="107"/>
      <c r="D682" s="107"/>
      <c r="E682" s="107"/>
      <c r="F682" s="107"/>
      <c r="G682" s="107"/>
      <c r="H682" s="107"/>
      <c r="I682" s="218"/>
      <c r="J682" s="185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38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</row>
    <row r="683" spans="1:43" ht="15.5" x14ac:dyDescent="0.35">
      <c r="A683" s="185"/>
      <c r="B683" s="107"/>
      <c r="C683" s="107"/>
      <c r="D683" s="107"/>
      <c r="E683" s="107"/>
      <c r="F683" s="107"/>
      <c r="G683" s="107"/>
      <c r="H683" s="107"/>
      <c r="I683" s="218"/>
      <c r="J683" s="185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38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</row>
    <row r="684" spans="1:43" ht="15.5" x14ac:dyDescent="0.35">
      <c r="A684" s="185"/>
      <c r="B684" s="107"/>
      <c r="C684" s="107"/>
      <c r="D684" s="107"/>
      <c r="E684" s="107"/>
      <c r="F684" s="107"/>
      <c r="G684" s="107"/>
      <c r="H684" s="107"/>
      <c r="I684" s="218"/>
      <c r="J684" s="185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38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</row>
    <row r="685" spans="1:43" ht="15.5" x14ac:dyDescent="0.35">
      <c r="A685" s="185"/>
      <c r="B685" s="107"/>
      <c r="C685" s="107"/>
      <c r="D685" s="107"/>
      <c r="E685" s="107"/>
      <c r="F685" s="107"/>
      <c r="G685" s="107"/>
      <c r="H685" s="107"/>
      <c r="I685" s="218"/>
      <c r="J685" s="185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38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</row>
    <row r="686" spans="1:43" ht="15.5" x14ac:dyDescent="0.35">
      <c r="A686" s="185"/>
      <c r="B686" s="107"/>
      <c r="C686" s="107"/>
      <c r="D686" s="107"/>
      <c r="E686" s="107"/>
      <c r="F686" s="107"/>
      <c r="G686" s="107"/>
      <c r="H686" s="107"/>
      <c r="I686" s="218"/>
      <c r="J686" s="185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38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</row>
    <row r="687" spans="1:43" ht="15.5" x14ac:dyDescent="0.35">
      <c r="A687" s="185"/>
      <c r="B687" s="107"/>
      <c r="C687" s="107"/>
      <c r="D687" s="107"/>
      <c r="E687" s="107"/>
      <c r="F687" s="107"/>
      <c r="G687" s="107"/>
      <c r="H687" s="107"/>
      <c r="I687" s="218"/>
      <c r="J687" s="185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38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</row>
    <row r="688" spans="1:43" ht="15.5" x14ac:dyDescent="0.35">
      <c r="A688" s="185"/>
      <c r="B688" s="107"/>
      <c r="C688" s="107"/>
      <c r="D688" s="107"/>
      <c r="E688" s="107"/>
      <c r="F688" s="107"/>
      <c r="G688" s="107"/>
      <c r="H688" s="107"/>
      <c r="I688" s="218"/>
      <c r="J688" s="185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38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</row>
    <row r="689" spans="1:43" ht="15.5" x14ac:dyDescent="0.35">
      <c r="A689" s="185"/>
      <c r="B689" s="107"/>
      <c r="C689" s="107"/>
      <c r="D689" s="107"/>
      <c r="E689" s="107"/>
      <c r="F689" s="107"/>
      <c r="G689" s="107"/>
      <c r="H689" s="107"/>
      <c r="I689" s="218"/>
      <c r="J689" s="185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38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</row>
    <row r="690" spans="1:43" ht="15.5" x14ac:dyDescent="0.35">
      <c r="A690" s="185"/>
      <c r="B690" s="107"/>
      <c r="C690" s="107"/>
      <c r="D690" s="107"/>
      <c r="E690" s="107"/>
      <c r="F690" s="107"/>
      <c r="G690" s="107"/>
      <c r="H690" s="107"/>
      <c r="I690" s="218"/>
      <c r="J690" s="185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38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</row>
    <row r="691" spans="1:43" ht="15.5" x14ac:dyDescent="0.35">
      <c r="A691" s="185"/>
      <c r="B691" s="107"/>
      <c r="C691" s="107"/>
      <c r="D691" s="107"/>
      <c r="E691" s="107"/>
      <c r="F691" s="107"/>
      <c r="G691" s="107"/>
      <c r="H691" s="107"/>
      <c r="I691" s="218"/>
      <c r="J691" s="185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38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</row>
    <row r="692" spans="1:43" ht="15.5" x14ac:dyDescent="0.35">
      <c r="A692" s="185"/>
      <c r="B692" s="107"/>
      <c r="C692" s="107"/>
      <c r="D692" s="107"/>
      <c r="E692" s="107"/>
      <c r="F692" s="107"/>
      <c r="G692" s="107"/>
      <c r="H692" s="107"/>
      <c r="I692" s="218"/>
      <c r="J692" s="185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38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</row>
    <row r="693" spans="1:43" ht="15.5" x14ac:dyDescent="0.35">
      <c r="A693" s="185"/>
      <c r="B693" s="107"/>
      <c r="C693" s="107"/>
      <c r="D693" s="107"/>
      <c r="E693" s="107"/>
      <c r="F693" s="107"/>
      <c r="G693" s="107"/>
      <c r="H693" s="107"/>
      <c r="I693" s="218"/>
      <c r="J693" s="185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38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</row>
    <row r="694" spans="1:43" ht="15.5" x14ac:dyDescent="0.35">
      <c r="A694" s="185"/>
      <c r="B694" s="107"/>
      <c r="C694" s="107"/>
      <c r="D694" s="107"/>
      <c r="E694" s="107"/>
      <c r="F694" s="107"/>
      <c r="G694" s="107"/>
      <c r="H694" s="107"/>
      <c r="I694" s="218"/>
      <c r="J694" s="185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38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</row>
    <row r="695" spans="1:43" ht="15.5" x14ac:dyDescent="0.35">
      <c r="A695" s="185"/>
      <c r="B695" s="107"/>
      <c r="C695" s="107"/>
      <c r="D695" s="107"/>
      <c r="E695" s="107"/>
      <c r="F695" s="107"/>
      <c r="G695" s="107"/>
      <c r="H695" s="107"/>
      <c r="I695" s="218"/>
      <c r="J695" s="185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38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</row>
    <row r="696" spans="1:43" ht="15.5" x14ac:dyDescent="0.35">
      <c r="A696" s="185"/>
      <c r="B696" s="107"/>
      <c r="C696" s="107"/>
      <c r="D696" s="107"/>
      <c r="E696" s="107"/>
      <c r="F696" s="107"/>
      <c r="G696" s="107"/>
      <c r="H696" s="107"/>
      <c r="I696" s="218"/>
      <c r="J696" s="185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38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</row>
    <row r="697" spans="1:43" ht="15.5" x14ac:dyDescent="0.35">
      <c r="A697" s="185"/>
      <c r="B697" s="107"/>
      <c r="C697" s="107"/>
      <c r="D697" s="107"/>
      <c r="E697" s="107"/>
      <c r="F697" s="107"/>
      <c r="G697" s="107"/>
      <c r="H697" s="107"/>
      <c r="I697" s="218"/>
      <c r="J697" s="185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38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</row>
    <row r="698" spans="1:43" ht="15.5" x14ac:dyDescent="0.35">
      <c r="A698" s="185"/>
      <c r="B698" s="107"/>
      <c r="C698" s="107"/>
      <c r="D698" s="107"/>
      <c r="E698" s="107"/>
      <c r="F698" s="107"/>
      <c r="G698" s="107"/>
      <c r="H698" s="107"/>
      <c r="I698" s="218"/>
      <c r="J698" s="185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38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</row>
    <row r="699" spans="1:43" ht="15.5" x14ac:dyDescent="0.35">
      <c r="A699" s="185"/>
      <c r="B699" s="107"/>
      <c r="C699" s="107"/>
      <c r="D699" s="107"/>
      <c r="E699" s="107"/>
      <c r="F699" s="107"/>
      <c r="G699" s="107"/>
      <c r="H699" s="107"/>
      <c r="I699" s="218"/>
      <c r="J699" s="185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38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</row>
    <row r="700" spans="1:43" ht="15.5" x14ac:dyDescent="0.35">
      <c r="A700" s="185"/>
      <c r="B700" s="107"/>
      <c r="C700" s="107"/>
      <c r="D700" s="107"/>
      <c r="E700" s="107"/>
      <c r="F700" s="107"/>
      <c r="G700" s="107"/>
      <c r="H700" s="107"/>
      <c r="I700" s="218"/>
      <c r="J700" s="185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38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</row>
    <row r="701" spans="1:43" ht="15.5" x14ac:dyDescent="0.35">
      <c r="A701" s="185"/>
      <c r="B701" s="107"/>
      <c r="C701" s="107"/>
      <c r="D701" s="107"/>
      <c r="E701" s="107"/>
      <c r="F701" s="107"/>
      <c r="G701" s="107"/>
      <c r="H701" s="107"/>
      <c r="I701" s="218"/>
      <c r="J701" s="185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38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</row>
    <row r="702" spans="1:43" ht="15.5" x14ac:dyDescent="0.35">
      <c r="A702" s="185"/>
      <c r="B702" s="107"/>
      <c r="C702" s="107"/>
      <c r="D702" s="107"/>
      <c r="E702" s="107"/>
      <c r="F702" s="107"/>
      <c r="G702" s="107"/>
      <c r="H702" s="107"/>
      <c r="I702" s="218"/>
      <c r="J702" s="185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38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</row>
    <row r="703" spans="1:43" ht="15.5" x14ac:dyDescent="0.35">
      <c r="A703" s="185"/>
      <c r="B703" s="107"/>
      <c r="C703" s="107"/>
      <c r="D703" s="107"/>
      <c r="E703" s="107"/>
      <c r="F703" s="107"/>
      <c r="G703" s="107"/>
      <c r="H703" s="107"/>
      <c r="I703" s="218"/>
      <c r="J703" s="185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38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</row>
    <row r="704" spans="1:43" ht="15.5" x14ac:dyDescent="0.35">
      <c r="A704" s="185"/>
      <c r="B704" s="107"/>
      <c r="C704" s="107"/>
      <c r="D704" s="107"/>
      <c r="E704" s="107"/>
      <c r="F704" s="107"/>
      <c r="G704" s="107"/>
      <c r="H704" s="107"/>
      <c r="I704" s="218"/>
      <c r="J704" s="185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38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</row>
    <row r="705" spans="1:43" ht="15.5" x14ac:dyDescent="0.35">
      <c r="A705" s="185"/>
      <c r="B705" s="107"/>
      <c r="C705" s="107"/>
      <c r="D705" s="107"/>
      <c r="E705" s="107"/>
      <c r="F705" s="107"/>
      <c r="G705" s="107"/>
      <c r="H705" s="107"/>
      <c r="I705" s="218"/>
      <c r="J705" s="185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38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</row>
    <row r="706" spans="1:43" ht="15.5" x14ac:dyDescent="0.35">
      <c r="A706" s="185"/>
      <c r="B706" s="107"/>
      <c r="C706" s="107"/>
      <c r="D706" s="107"/>
      <c r="E706" s="107"/>
      <c r="F706" s="107"/>
      <c r="G706" s="107"/>
      <c r="H706" s="107"/>
      <c r="I706" s="218"/>
      <c r="J706" s="185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38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</row>
    <row r="707" spans="1:43" ht="15.5" x14ac:dyDescent="0.35">
      <c r="A707" s="185"/>
      <c r="B707" s="107"/>
      <c r="C707" s="107"/>
      <c r="D707" s="107"/>
      <c r="E707" s="107"/>
      <c r="F707" s="107"/>
      <c r="G707" s="107"/>
      <c r="H707" s="107"/>
      <c r="I707" s="218"/>
      <c r="J707" s="185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38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</row>
    <row r="708" spans="1:43" ht="15.5" x14ac:dyDescent="0.35">
      <c r="A708" s="185"/>
      <c r="B708" s="107"/>
      <c r="C708" s="107"/>
      <c r="D708" s="107"/>
      <c r="E708" s="107"/>
      <c r="F708" s="107"/>
      <c r="G708" s="107"/>
      <c r="H708" s="107"/>
      <c r="I708" s="218"/>
      <c r="J708" s="185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38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</row>
    <row r="709" spans="1:43" ht="15.5" x14ac:dyDescent="0.35">
      <c r="A709" s="185"/>
      <c r="B709" s="107"/>
      <c r="C709" s="107"/>
      <c r="D709" s="107"/>
      <c r="E709" s="107"/>
      <c r="F709" s="107"/>
      <c r="G709" s="107"/>
      <c r="H709" s="107"/>
      <c r="I709" s="218"/>
      <c r="J709" s="185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38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</row>
    <row r="710" spans="1:43" ht="15.5" x14ac:dyDescent="0.35">
      <c r="A710" s="185"/>
      <c r="B710" s="107"/>
      <c r="C710" s="107"/>
      <c r="D710" s="107"/>
      <c r="E710" s="107"/>
      <c r="F710" s="107"/>
      <c r="G710" s="107"/>
      <c r="H710" s="107"/>
      <c r="I710" s="218"/>
      <c r="J710" s="185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38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</row>
    <row r="711" spans="1:43" ht="15.5" x14ac:dyDescent="0.35">
      <c r="A711" s="185"/>
      <c r="B711" s="107"/>
      <c r="C711" s="107"/>
      <c r="D711" s="107"/>
      <c r="E711" s="107"/>
      <c r="F711" s="107"/>
      <c r="G711" s="107"/>
      <c r="H711" s="107"/>
      <c r="I711" s="218"/>
      <c r="J711" s="185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38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</row>
    <row r="712" spans="1:43" ht="15.5" x14ac:dyDescent="0.35">
      <c r="A712" s="185"/>
      <c r="B712" s="107"/>
      <c r="C712" s="107"/>
      <c r="D712" s="107"/>
      <c r="E712" s="107"/>
      <c r="F712" s="107"/>
      <c r="G712" s="107"/>
      <c r="H712" s="107"/>
      <c r="I712" s="218"/>
      <c r="J712" s="185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38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</row>
    <row r="713" spans="1:43" ht="15.5" x14ac:dyDescent="0.35">
      <c r="A713" s="185"/>
      <c r="B713" s="107"/>
      <c r="C713" s="107"/>
      <c r="D713" s="107"/>
      <c r="E713" s="107"/>
      <c r="F713" s="107"/>
      <c r="G713" s="107"/>
      <c r="H713" s="107"/>
      <c r="I713" s="218"/>
      <c r="J713" s="185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38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</row>
    <row r="714" spans="1:43" ht="15.5" x14ac:dyDescent="0.35">
      <c r="A714" s="185"/>
      <c r="B714" s="107"/>
      <c r="C714" s="107"/>
      <c r="D714" s="107"/>
      <c r="E714" s="107"/>
      <c r="F714" s="107"/>
      <c r="G714" s="107"/>
      <c r="H714" s="107"/>
      <c r="I714" s="218"/>
      <c r="J714" s="185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38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</row>
    <row r="715" spans="1:43" ht="15.5" x14ac:dyDescent="0.35">
      <c r="A715" s="185"/>
      <c r="B715" s="107"/>
      <c r="C715" s="107"/>
      <c r="D715" s="107"/>
      <c r="E715" s="107"/>
      <c r="F715" s="107"/>
      <c r="G715" s="107"/>
      <c r="H715" s="107"/>
      <c r="I715" s="218"/>
      <c r="J715" s="185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38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</row>
    <row r="716" spans="1:43" ht="15.5" x14ac:dyDescent="0.35">
      <c r="A716" s="185"/>
      <c r="B716" s="107"/>
      <c r="C716" s="107"/>
      <c r="D716" s="107"/>
      <c r="E716" s="107"/>
      <c r="F716" s="107"/>
      <c r="G716" s="107"/>
      <c r="H716" s="107"/>
      <c r="I716" s="218"/>
      <c r="J716" s="185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38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</row>
    <row r="717" spans="1:43" ht="15.5" x14ac:dyDescent="0.35">
      <c r="A717" s="185"/>
      <c r="B717" s="107"/>
      <c r="C717" s="107"/>
      <c r="D717" s="107"/>
      <c r="E717" s="107"/>
      <c r="F717" s="107"/>
      <c r="G717" s="107"/>
      <c r="H717" s="107"/>
      <c r="I717" s="218"/>
      <c r="J717" s="185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38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</row>
    <row r="718" spans="1:43" ht="15.5" x14ac:dyDescent="0.35">
      <c r="A718" s="185"/>
      <c r="B718" s="107"/>
      <c r="C718" s="107"/>
      <c r="D718" s="107"/>
      <c r="E718" s="107"/>
      <c r="F718" s="107"/>
      <c r="G718" s="107"/>
      <c r="H718" s="107"/>
      <c r="I718" s="218"/>
      <c r="J718" s="185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38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</row>
    <row r="719" spans="1:43" ht="15.5" x14ac:dyDescent="0.35">
      <c r="A719" s="185"/>
      <c r="B719" s="107"/>
      <c r="C719" s="107"/>
      <c r="D719" s="107"/>
      <c r="E719" s="107"/>
      <c r="F719" s="107"/>
      <c r="G719" s="107"/>
      <c r="H719" s="107"/>
      <c r="I719" s="218"/>
      <c r="J719" s="185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38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</row>
    <row r="720" spans="1:43" ht="15.5" x14ac:dyDescent="0.35">
      <c r="A720" s="185"/>
      <c r="B720" s="107"/>
      <c r="C720" s="107"/>
      <c r="D720" s="107"/>
      <c r="E720" s="107"/>
      <c r="F720" s="107"/>
      <c r="G720" s="107"/>
      <c r="H720" s="107"/>
      <c r="I720" s="218"/>
      <c r="J720" s="185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38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</row>
    <row r="721" spans="1:43" ht="15.5" x14ac:dyDescent="0.35">
      <c r="A721" s="185"/>
      <c r="B721" s="107"/>
      <c r="C721" s="107"/>
      <c r="D721" s="107"/>
      <c r="E721" s="107"/>
      <c r="F721" s="107"/>
      <c r="G721" s="107"/>
      <c r="H721" s="107"/>
      <c r="I721" s="218"/>
      <c r="J721" s="185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38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</row>
    <row r="722" spans="1:43" ht="15.5" x14ac:dyDescent="0.35">
      <c r="A722" s="185"/>
      <c r="B722" s="107"/>
      <c r="C722" s="107"/>
      <c r="D722" s="107"/>
      <c r="E722" s="107"/>
      <c r="F722" s="107"/>
      <c r="G722" s="107"/>
      <c r="H722" s="107"/>
      <c r="I722" s="218"/>
      <c r="J722" s="185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38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</row>
    <row r="723" spans="1:43" ht="15.5" x14ac:dyDescent="0.35">
      <c r="A723" s="185"/>
      <c r="B723" s="107"/>
      <c r="C723" s="107"/>
      <c r="D723" s="107"/>
      <c r="E723" s="107"/>
      <c r="F723" s="107"/>
      <c r="G723" s="107"/>
      <c r="H723" s="107"/>
      <c r="I723" s="218"/>
      <c r="J723" s="185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38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</row>
    <row r="724" spans="1:43" ht="15.5" x14ac:dyDescent="0.35">
      <c r="A724" s="185"/>
      <c r="B724" s="107"/>
      <c r="C724" s="107"/>
      <c r="D724" s="107"/>
      <c r="E724" s="107"/>
      <c r="F724" s="107"/>
      <c r="G724" s="107"/>
      <c r="H724" s="107"/>
      <c r="I724" s="218"/>
      <c r="J724" s="185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38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</row>
    <row r="725" spans="1:43" ht="15.5" x14ac:dyDescent="0.35">
      <c r="A725" s="185"/>
      <c r="B725" s="107"/>
      <c r="C725" s="107"/>
      <c r="D725" s="107"/>
      <c r="E725" s="107"/>
      <c r="F725" s="107"/>
      <c r="G725" s="107"/>
      <c r="H725" s="107"/>
      <c r="I725" s="218"/>
      <c r="J725" s="185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38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</row>
    <row r="726" spans="1:43" ht="15.5" x14ac:dyDescent="0.35">
      <c r="A726" s="185"/>
      <c r="B726" s="107"/>
      <c r="C726" s="107"/>
      <c r="D726" s="107"/>
      <c r="E726" s="107"/>
      <c r="F726" s="107"/>
      <c r="G726" s="107"/>
      <c r="H726" s="107"/>
      <c r="I726" s="218"/>
      <c r="J726" s="185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38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</row>
    <row r="727" spans="1:43" ht="15.5" x14ac:dyDescent="0.35">
      <c r="A727" s="185"/>
      <c r="B727" s="107"/>
      <c r="C727" s="107"/>
      <c r="D727" s="107"/>
      <c r="E727" s="107"/>
      <c r="F727" s="107"/>
      <c r="G727" s="107"/>
      <c r="H727" s="107"/>
      <c r="I727" s="218"/>
      <c r="J727" s="185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38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</row>
    <row r="728" spans="1:43" ht="15.5" x14ac:dyDescent="0.35">
      <c r="A728" s="185"/>
      <c r="B728" s="107"/>
      <c r="C728" s="107"/>
      <c r="D728" s="107"/>
      <c r="E728" s="107"/>
      <c r="F728" s="107"/>
      <c r="G728" s="107"/>
      <c r="H728" s="107"/>
      <c r="I728" s="218"/>
      <c r="J728" s="185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38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</row>
    <row r="729" spans="1:43" ht="15.5" x14ac:dyDescent="0.35">
      <c r="A729" s="185"/>
      <c r="B729" s="107"/>
      <c r="C729" s="107"/>
      <c r="D729" s="107"/>
      <c r="E729" s="107"/>
      <c r="F729" s="107"/>
      <c r="G729" s="107"/>
      <c r="H729" s="107"/>
      <c r="I729" s="218"/>
      <c r="J729" s="185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38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</row>
    <row r="730" spans="1:43" ht="15.5" x14ac:dyDescent="0.35">
      <c r="A730" s="185"/>
      <c r="B730" s="107"/>
      <c r="C730" s="107"/>
      <c r="D730" s="107"/>
      <c r="E730" s="107"/>
      <c r="F730" s="107"/>
      <c r="G730" s="107"/>
      <c r="H730" s="107"/>
      <c r="I730" s="218"/>
      <c r="J730" s="185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38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</row>
    <row r="731" spans="1:43" ht="15.5" x14ac:dyDescent="0.35">
      <c r="A731" s="185"/>
      <c r="B731" s="107"/>
      <c r="C731" s="107"/>
      <c r="D731" s="107"/>
      <c r="E731" s="107"/>
      <c r="F731" s="107"/>
      <c r="G731" s="107"/>
      <c r="H731" s="107"/>
      <c r="I731" s="218"/>
      <c r="J731" s="185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38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</row>
    <row r="732" spans="1:43" ht="15.5" x14ac:dyDescent="0.35">
      <c r="A732" s="185"/>
      <c r="B732" s="107"/>
      <c r="C732" s="107"/>
      <c r="D732" s="107"/>
      <c r="E732" s="107"/>
      <c r="F732" s="107"/>
      <c r="G732" s="107"/>
      <c r="H732" s="107"/>
      <c r="I732" s="218"/>
      <c r="J732" s="185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38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</row>
    <row r="733" spans="1:43" ht="15.5" x14ac:dyDescent="0.35">
      <c r="A733" s="185"/>
      <c r="B733" s="107"/>
      <c r="C733" s="107"/>
      <c r="D733" s="107"/>
      <c r="E733" s="107"/>
      <c r="F733" s="107"/>
      <c r="G733" s="107"/>
      <c r="H733" s="107"/>
      <c r="I733" s="218"/>
      <c r="J733" s="185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38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</row>
    <row r="734" spans="1:43" ht="15.5" x14ac:dyDescent="0.35">
      <c r="A734" s="185"/>
      <c r="B734" s="107"/>
      <c r="C734" s="107"/>
      <c r="D734" s="107"/>
      <c r="E734" s="107"/>
      <c r="F734" s="107"/>
      <c r="G734" s="107"/>
      <c r="H734" s="107"/>
      <c r="I734" s="218"/>
      <c r="J734" s="185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38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</row>
    <row r="735" spans="1:43" ht="15.5" x14ac:dyDescent="0.35">
      <c r="A735" s="185"/>
      <c r="B735" s="107"/>
      <c r="C735" s="107"/>
      <c r="D735" s="107"/>
      <c r="E735" s="107"/>
      <c r="F735" s="107"/>
      <c r="G735" s="107"/>
      <c r="H735" s="107"/>
      <c r="I735" s="218"/>
      <c r="J735" s="185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38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</row>
    <row r="736" spans="1:43" ht="15.5" x14ac:dyDescent="0.35">
      <c r="A736" s="185"/>
      <c r="B736" s="107"/>
      <c r="C736" s="107"/>
      <c r="D736" s="107"/>
      <c r="E736" s="107"/>
      <c r="F736" s="107"/>
      <c r="G736" s="107"/>
      <c r="H736" s="107"/>
      <c r="I736" s="218"/>
      <c r="J736" s="185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38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</row>
    <row r="737" spans="1:43" ht="15.5" x14ac:dyDescent="0.35">
      <c r="A737" s="185"/>
      <c r="B737" s="107"/>
      <c r="C737" s="107"/>
      <c r="D737" s="107"/>
      <c r="E737" s="107"/>
      <c r="F737" s="107"/>
      <c r="G737" s="107"/>
      <c r="H737" s="107"/>
      <c r="I737" s="218"/>
      <c r="J737" s="185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38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</row>
    <row r="738" spans="1:43" ht="15.5" x14ac:dyDescent="0.35">
      <c r="A738" s="185"/>
      <c r="B738" s="107"/>
      <c r="C738" s="107"/>
      <c r="D738" s="107"/>
      <c r="E738" s="107"/>
      <c r="F738" s="107"/>
      <c r="G738" s="107"/>
      <c r="H738" s="107"/>
      <c r="I738" s="218"/>
      <c r="J738" s="185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38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</row>
    <row r="739" spans="1:43" ht="15.5" x14ac:dyDescent="0.35">
      <c r="A739" s="185"/>
      <c r="B739" s="107"/>
      <c r="C739" s="107"/>
      <c r="D739" s="107"/>
      <c r="E739" s="107"/>
      <c r="F739" s="107"/>
      <c r="G739" s="107"/>
      <c r="H739" s="107"/>
      <c r="I739" s="218"/>
      <c r="J739" s="185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38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</row>
    <row r="740" spans="1:43" ht="15.5" x14ac:dyDescent="0.35">
      <c r="A740" s="185"/>
      <c r="B740" s="107"/>
      <c r="C740" s="107"/>
      <c r="D740" s="107"/>
      <c r="E740" s="107"/>
      <c r="F740" s="107"/>
      <c r="G740" s="107"/>
      <c r="H740" s="107"/>
      <c r="I740" s="218"/>
      <c r="J740" s="185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38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</row>
    <row r="741" spans="1:43" ht="15.5" x14ac:dyDescent="0.35">
      <c r="A741" s="185"/>
      <c r="B741" s="107"/>
      <c r="C741" s="107"/>
      <c r="D741" s="107"/>
      <c r="E741" s="107"/>
      <c r="F741" s="107"/>
      <c r="G741" s="107"/>
      <c r="H741" s="107"/>
      <c r="I741" s="218"/>
      <c r="J741" s="185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38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</row>
    <row r="742" spans="1:43" ht="15.5" x14ac:dyDescent="0.35">
      <c r="A742" s="185"/>
      <c r="B742" s="107"/>
      <c r="C742" s="107"/>
      <c r="D742" s="107"/>
      <c r="E742" s="107"/>
      <c r="F742" s="107"/>
      <c r="G742" s="107"/>
      <c r="H742" s="107"/>
      <c r="I742" s="218"/>
      <c r="J742" s="185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38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</row>
    <row r="743" spans="1:43" ht="15.5" x14ac:dyDescent="0.35">
      <c r="A743" s="185"/>
      <c r="B743" s="107"/>
      <c r="C743" s="107"/>
      <c r="D743" s="107"/>
      <c r="E743" s="107"/>
      <c r="F743" s="107"/>
      <c r="G743" s="107"/>
      <c r="H743" s="107"/>
      <c r="I743" s="218"/>
      <c r="J743" s="185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38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</row>
    <row r="744" spans="1:43" ht="15.5" x14ac:dyDescent="0.35">
      <c r="A744" s="185"/>
      <c r="B744" s="107"/>
      <c r="C744" s="107"/>
      <c r="D744" s="107"/>
      <c r="E744" s="107"/>
      <c r="F744" s="107"/>
      <c r="G744" s="107"/>
      <c r="H744" s="107"/>
      <c r="I744" s="218"/>
      <c r="J744" s="185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38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</row>
    <row r="745" spans="1:43" ht="15.5" x14ac:dyDescent="0.35">
      <c r="A745" s="185"/>
      <c r="B745" s="107"/>
      <c r="C745" s="107"/>
      <c r="D745" s="107"/>
      <c r="E745" s="107"/>
      <c r="F745" s="107"/>
      <c r="G745" s="107"/>
      <c r="H745" s="107"/>
      <c r="I745" s="218"/>
      <c r="J745" s="185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38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</row>
    <row r="746" spans="1:43" ht="15.5" x14ac:dyDescent="0.35">
      <c r="A746" s="185"/>
      <c r="B746" s="107"/>
      <c r="C746" s="107"/>
      <c r="D746" s="107"/>
      <c r="E746" s="107"/>
      <c r="F746" s="107"/>
      <c r="G746" s="107"/>
      <c r="H746" s="107"/>
      <c r="I746" s="218"/>
      <c r="J746" s="185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38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</row>
    <row r="747" spans="1:43" ht="15.5" x14ac:dyDescent="0.35">
      <c r="A747" s="185"/>
      <c r="B747" s="107"/>
      <c r="C747" s="107"/>
      <c r="D747" s="107"/>
      <c r="E747" s="107"/>
      <c r="F747" s="107"/>
      <c r="G747" s="107"/>
      <c r="H747" s="107"/>
      <c r="I747" s="218"/>
      <c r="J747" s="185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38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</row>
    <row r="748" spans="1:43" ht="15.5" x14ac:dyDescent="0.35">
      <c r="A748" s="185"/>
      <c r="B748" s="107"/>
      <c r="C748" s="107"/>
      <c r="D748" s="107"/>
      <c r="E748" s="107"/>
      <c r="F748" s="107"/>
      <c r="G748" s="107"/>
      <c r="H748" s="107"/>
      <c r="I748" s="218"/>
      <c r="J748" s="185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38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</row>
    <row r="749" spans="1:43" ht="15.5" x14ac:dyDescent="0.35">
      <c r="A749" s="185"/>
      <c r="B749" s="107"/>
      <c r="C749" s="107"/>
      <c r="D749" s="107"/>
      <c r="E749" s="107"/>
      <c r="F749" s="107"/>
      <c r="G749" s="107"/>
      <c r="H749" s="107"/>
      <c r="I749" s="218"/>
      <c r="J749" s="185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38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</row>
    <row r="750" spans="1:43" ht="15.5" x14ac:dyDescent="0.35">
      <c r="A750" s="185"/>
      <c r="B750" s="107"/>
      <c r="C750" s="107"/>
      <c r="D750" s="107"/>
      <c r="E750" s="107"/>
      <c r="F750" s="107"/>
      <c r="G750" s="107"/>
      <c r="H750" s="107"/>
      <c r="I750" s="218"/>
      <c r="J750" s="185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38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</row>
    <row r="751" spans="1:43" ht="15.5" x14ac:dyDescent="0.35">
      <c r="A751" s="185"/>
      <c r="B751" s="107"/>
      <c r="C751" s="107"/>
      <c r="D751" s="107"/>
      <c r="E751" s="107"/>
      <c r="F751" s="107"/>
      <c r="G751" s="107"/>
      <c r="H751" s="107"/>
      <c r="I751" s="218"/>
      <c r="J751" s="185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38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</row>
    <row r="752" spans="1:43" ht="15.5" x14ac:dyDescent="0.35">
      <c r="A752" s="185"/>
      <c r="B752" s="107"/>
      <c r="C752" s="107"/>
      <c r="D752" s="107"/>
      <c r="E752" s="107"/>
      <c r="F752" s="107"/>
      <c r="G752" s="107"/>
      <c r="H752" s="107"/>
      <c r="I752" s="218"/>
      <c r="J752" s="185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38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</row>
    <row r="753" spans="1:43" ht="15.5" x14ac:dyDescent="0.35">
      <c r="A753" s="185"/>
      <c r="B753" s="107"/>
      <c r="C753" s="107"/>
      <c r="D753" s="107"/>
      <c r="E753" s="107"/>
      <c r="F753" s="107"/>
      <c r="G753" s="107"/>
      <c r="H753" s="107"/>
      <c r="I753" s="218"/>
      <c r="J753" s="185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38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</row>
    <row r="754" spans="1:43" ht="15.5" x14ac:dyDescent="0.35">
      <c r="A754" s="185"/>
      <c r="B754" s="107"/>
      <c r="C754" s="107"/>
      <c r="D754" s="107"/>
      <c r="E754" s="107"/>
      <c r="F754" s="107"/>
      <c r="G754" s="107"/>
      <c r="H754" s="107"/>
      <c r="I754" s="218"/>
      <c r="J754" s="185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38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</row>
    <row r="755" spans="1:43" ht="15.5" x14ac:dyDescent="0.35">
      <c r="A755" s="185"/>
      <c r="B755" s="107"/>
      <c r="C755" s="107"/>
      <c r="D755" s="107"/>
      <c r="E755" s="107"/>
      <c r="F755" s="107"/>
      <c r="G755" s="107"/>
      <c r="H755" s="107"/>
      <c r="I755" s="218"/>
      <c r="J755" s="185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38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</row>
    <row r="756" spans="1:43" ht="15.5" x14ac:dyDescent="0.35">
      <c r="A756" s="185"/>
      <c r="B756" s="107"/>
      <c r="C756" s="107"/>
      <c r="D756" s="107"/>
      <c r="E756" s="107"/>
      <c r="F756" s="107"/>
      <c r="G756" s="107"/>
      <c r="H756" s="107"/>
      <c r="I756" s="218"/>
      <c r="J756" s="185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38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</row>
    <row r="757" spans="1:43" ht="15.5" x14ac:dyDescent="0.35">
      <c r="A757" s="185"/>
      <c r="B757" s="107"/>
      <c r="C757" s="107"/>
      <c r="D757" s="107"/>
      <c r="E757" s="107"/>
      <c r="F757" s="107"/>
      <c r="G757" s="107"/>
      <c r="H757" s="107"/>
      <c r="I757" s="218"/>
      <c r="J757" s="185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38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</row>
    <row r="758" spans="1:43" ht="15.5" x14ac:dyDescent="0.35">
      <c r="A758" s="185"/>
      <c r="B758" s="107"/>
      <c r="C758" s="107"/>
      <c r="D758" s="107"/>
      <c r="E758" s="107"/>
      <c r="F758" s="107"/>
      <c r="G758" s="107"/>
      <c r="H758" s="107"/>
      <c r="I758" s="218"/>
      <c r="J758" s="185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38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</row>
    <row r="759" spans="1:43" ht="15.5" x14ac:dyDescent="0.35">
      <c r="A759" s="185"/>
      <c r="B759" s="107"/>
      <c r="C759" s="107"/>
      <c r="D759" s="107"/>
      <c r="E759" s="107"/>
      <c r="F759" s="107"/>
      <c r="G759" s="107"/>
      <c r="H759" s="107"/>
      <c r="I759" s="218"/>
      <c r="J759" s="185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38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</row>
    <row r="760" spans="1:43" ht="15.5" x14ac:dyDescent="0.35">
      <c r="A760" s="185"/>
      <c r="B760" s="107"/>
      <c r="C760" s="107"/>
      <c r="D760" s="107"/>
      <c r="E760" s="107"/>
      <c r="F760" s="107"/>
      <c r="G760" s="107"/>
      <c r="H760" s="107"/>
      <c r="I760" s="218"/>
      <c r="J760" s="185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38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</row>
    <row r="761" spans="1:43" ht="15.5" x14ac:dyDescent="0.35">
      <c r="A761" s="185"/>
      <c r="B761" s="107"/>
      <c r="C761" s="107"/>
      <c r="D761" s="107"/>
      <c r="E761" s="107"/>
      <c r="F761" s="107"/>
      <c r="G761" s="107"/>
      <c r="H761" s="107"/>
      <c r="I761" s="218"/>
      <c r="J761" s="185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38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</row>
    <row r="762" spans="1:43" ht="15.5" x14ac:dyDescent="0.35">
      <c r="A762" s="185"/>
      <c r="B762" s="107"/>
      <c r="C762" s="107"/>
      <c r="D762" s="107"/>
      <c r="E762" s="107"/>
      <c r="F762" s="107"/>
      <c r="G762" s="107"/>
      <c r="H762" s="107"/>
      <c r="I762" s="218"/>
      <c r="J762" s="185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38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</row>
    <row r="763" spans="1:43" ht="15.5" x14ac:dyDescent="0.35">
      <c r="A763" s="185"/>
      <c r="B763" s="107"/>
      <c r="C763" s="107"/>
      <c r="D763" s="107"/>
      <c r="E763" s="107"/>
      <c r="F763" s="107"/>
      <c r="G763" s="107"/>
      <c r="H763" s="107"/>
      <c r="I763" s="218"/>
      <c r="J763" s="185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38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</row>
    <row r="764" spans="1:43" ht="15.5" x14ac:dyDescent="0.35">
      <c r="A764" s="185"/>
      <c r="B764" s="107"/>
      <c r="C764" s="107"/>
      <c r="D764" s="107"/>
      <c r="E764" s="107"/>
      <c r="F764" s="107"/>
      <c r="G764" s="107"/>
      <c r="H764" s="107"/>
      <c r="I764" s="218"/>
      <c r="J764" s="185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38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</row>
    <row r="765" spans="1:43" ht="15.5" x14ac:dyDescent="0.35">
      <c r="A765" s="185"/>
      <c r="B765" s="107"/>
      <c r="C765" s="107"/>
      <c r="D765" s="107"/>
      <c r="E765" s="107"/>
      <c r="F765" s="107"/>
      <c r="G765" s="107"/>
      <c r="H765" s="107"/>
      <c r="I765" s="218"/>
      <c r="J765" s="185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38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</row>
    <row r="766" spans="1:43" ht="15.5" x14ac:dyDescent="0.35">
      <c r="A766" s="185"/>
      <c r="B766" s="107"/>
      <c r="C766" s="107"/>
      <c r="D766" s="107"/>
      <c r="E766" s="107"/>
      <c r="F766" s="107"/>
      <c r="G766" s="107"/>
      <c r="H766" s="107"/>
      <c r="I766" s="218"/>
      <c r="J766" s="185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38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</row>
    <row r="767" spans="1:43" ht="15.5" x14ac:dyDescent="0.35">
      <c r="A767" s="185"/>
      <c r="B767" s="107"/>
      <c r="C767" s="107"/>
      <c r="D767" s="107"/>
      <c r="E767" s="107"/>
      <c r="F767" s="107"/>
      <c r="G767" s="107"/>
      <c r="H767" s="107"/>
      <c r="I767" s="218"/>
      <c r="J767" s="185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38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</row>
    <row r="768" spans="1:43" ht="15.5" x14ac:dyDescent="0.35">
      <c r="A768" s="185"/>
      <c r="B768" s="107"/>
      <c r="C768" s="107"/>
      <c r="D768" s="107"/>
      <c r="E768" s="107"/>
      <c r="F768" s="107"/>
      <c r="G768" s="107"/>
      <c r="H768" s="107"/>
      <c r="I768" s="218"/>
      <c r="J768" s="185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38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</row>
    <row r="769" spans="1:43" ht="15.5" x14ac:dyDescent="0.35">
      <c r="A769" s="185"/>
      <c r="B769" s="107"/>
      <c r="C769" s="107"/>
      <c r="D769" s="107"/>
      <c r="E769" s="107"/>
      <c r="F769" s="107"/>
      <c r="G769" s="107"/>
      <c r="H769" s="107"/>
      <c r="I769" s="218"/>
      <c r="J769" s="185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38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</row>
    <row r="770" spans="1:43" ht="15.5" x14ac:dyDescent="0.35">
      <c r="A770" s="185"/>
      <c r="B770" s="107"/>
      <c r="C770" s="107"/>
      <c r="D770" s="107"/>
      <c r="E770" s="107"/>
      <c r="F770" s="107"/>
      <c r="G770" s="107"/>
      <c r="H770" s="107"/>
      <c r="I770" s="218"/>
      <c r="J770" s="185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38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</row>
    <row r="771" spans="1:43" ht="15.5" x14ac:dyDescent="0.35">
      <c r="A771" s="185"/>
      <c r="B771" s="107"/>
      <c r="C771" s="107"/>
      <c r="D771" s="107"/>
      <c r="E771" s="107"/>
      <c r="F771" s="107"/>
      <c r="G771" s="107"/>
      <c r="H771" s="107"/>
      <c r="I771" s="218"/>
      <c r="J771" s="185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38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</row>
    <row r="772" spans="1:43" ht="15.5" x14ac:dyDescent="0.35">
      <c r="A772" s="185"/>
      <c r="B772" s="107"/>
      <c r="C772" s="107"/>
      <c r="D772" s="107"/>
      <c r="E772" s="107"/>
      <c r="F772" s="107"/>
      <c r="G772" s="107"/>
      <c r="H772" s="107"/>
      <c r="I772" s="218"/>
      <c r="J772" s="185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38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</row>
    <row r="773" spans="1:43" ht="15.5" x14ac:dyDescent="0.35">
      <c r="A773" s="185"/>
      <c r="B773" s="107"/>
      <c r="C773" s="107"/>
      <c r="D773" s="107"/>
      <c r="E773" s="107"/>
      <c r="F773" s="107"/>
      <c r="G773" s="107"/>
      <c r="H773" s="107"/>
      <c r="I773" s="218"/>
      <c r="J773" s="185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38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</row>
    <row r="774" spans="1:43" ht="15.5" x14ac:dyDescent="0.35">
      <c r="A774" s="185"/>
      <c r="B774" s="107"/>
      <c r="C774" s="107"/>
      <c r="D774" s="107"/>
      <c r="E774" s="107"/>
      <c r="F774" s="107"/>
      <c r="G774" s="107"/>
      <c r="H774" s="107"/>
      <c r="I774" s="218"/>
      <c r="J774" s="185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38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</row>
    <row r="775" spans="1:43" ht="15.5" x14ac:dyDescent="0.35">
      <c r="A775" s="185"/>
      <c r="B775" s="107"/>
      <c r="C775" s="107"/>
      <c r="D775" s="107"/>
      <c r="E775" s="107"/>
      <c r="F775" s="107"/>
      <c r="G775" s="107"/>
      <c r="H775" s="107"/>
      <c r="I775" s="218"/>
      <c r="J775" s="185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38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</row>
    <row r="776" spans="1:43" ht="15.5" x14ac:dyDescent="0.35">
      <c r="A776" s="185"/>
      <c r="B776" s="107"/>
      <c r="C776" s="107"/>
      <c r="D776" s="107"/>
      <c r="E776" s="107"/>
      <c r="F776" s="107"/>
      <c r="G776" s="107"/>
      <c r="H776" s="107"/>
      <c r="I776" s="218"/>
      <c r="J776" s="185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38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</row>
    <row r="777" spans="1:43" ht="15.5" x14ac:dyDescent="0.35">
      <c r="A777" s="185"/>
      <c r="B777" s="107"/>
      <c r="C777" s="107"/>
      <c r="D777" s="107"/>
      <c r="E777" s="107"/>
      <c r="F777" s="107"/>
      <c r="G777" s="107"/>
      <c r="H777" s="107"/>
      <c r="I777" s="218"/>
      <c r="J777" s="185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38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</row>
    <row r="778" spans="1:43" ht="15.5" x14ac:dyDescent="0.35">
      <c r="A778" s="185"/>
      <c r="B778" s="107"/>
      <c r="C778" s="107"/>
      <c r="D778" s="107"/>
      <c r="E778" s="107"/>
      <c r="F778" s="107"/>
      <c r="G778" s="107"/>
      <c r="H778" s="107"/>
      <c r="I778" s="218"/>
      <c r="J778" s="185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38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</row>
    <row r="779" spans="1:43" ht="15.5" x14ac:dyDescent="0.35">
      <c r="A779" s="185"/>
      <c r="B779" s="107"/>
      <c r="C779" s="107"/>
      <c r="D779" s="107"/>
      <c r="E779" s="107"/>
      <c r="F779" s="107"/>
      <c r="G779" s="107"/>
      <c r="H779" s="107"/>
      <c r="I779" s="218"/>
      <c r="J779" s="185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38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</row>
    <row r="780" spans="1:43" ht="15.5" x14ac:dyDescent="0.35">
      <c r="A780" s="185"/>
      <c r="B780" s="107"/>
      <c r="C780" s="107"/>
      <c r="D780" s="107"/>
      <c r="E780" s="107"/>
      <c r="F780" s="107"/>
      <c r="G780" s="107"/>
      <c r="H780" s="107"/>
      <c r="I780" s="218"/>
      <c r="J780" s="185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38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</row>
    <row r="781" spans="1:43" ht="15.5" x14ac:dyDescent="0.35">
      <c r="A781" s="185"/>
      <c r="B781" s="107"/>
      <c r="C781" s="107"/>
      <c r="D781" s="107"/>
      <c r="E781" s="107"/>
      <c r="F781" s="107"/>
      <c r="G781" s="107"/>
      <c r="H781" s="107"/>
      <c r="I781" s="218"/>
      <c r="J781" s="185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38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</row>
    <row r="782" spans="1:43" ht="15.5" x14ac:dyDescent="0.35">
      <c r="A782" s="185"/>
      <c r="B782" s="107"/>
      <c r="C782" s="107"/>
      <c r="D782" s="107"/>
      <c r="E782" s="107"/>
      <c r="F782" s="107"/>
      <c r="G782" s="107"/>
      <c r="H782" s="107"/>
      <c r="I782" s="218"/>
      <c r="J782" s="185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38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</row>
    <row r="783" spans="1:43" ht="15.5" x14ac:dyDescent="0.35">
      <c r="A783" s="185"/>
      <c r="B783" s="107"/>
      <c r="C783" s="107"/>
      <c r="D783" s="107"/>
      <c r="E783" s="107"/>
      <c r="F783" s="107"/>
      <c r="G783" s="107"/>
      <c r="H783" s="107"/>
      <c r="I783" s="218"/>
      <c r="J783" s="185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38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</row>
    <row r="784" spans="1:43" ht="15.5" x14ac:dyDescent="0.35">
      <c r="A784" s="185"/>
      <c r="B784" s="107"/>
      <c r="C784" s="107"/>
      <c r="D784" s="107"/>
      <c r="E784" s="107"/>
      <c r="F784" s="107"/>
      <c r="G784" s="107"/>
      <c r="H784" s="107"/>
      <c r="I784" s="218"/>
      <c r="J784" s="185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38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</row>
    <row r="785" spans="1:43" ht="15.5" x14ac:dyDescent="0.35">
      <c r="A785" s="185"/>
      <c r="B785" s="107"/>
      <c r="C785" s="107"/>
      <c r="D785" s="107"/>
      <c r="E785" s="107"/>
      <c r="F785" s="107"/>
      <c r="G785" s="107"/>
      <c r="H785" s="107"/>
      <c r="I785" s="218"/>
      <c r="J785" s="185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38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</row>
    <row r="786" spans="1:43" ht="15.5" x14ac:dyDescent="0.35">
      <c r="A786" s="185"/>
      <c r="B786" s="107"/>
      <c r="C786" s="107"/>
      <c r="D786" s="107"/>
      <c r="E786" s="107"/>
      <c r="F786" s="107"/>
      <c r="G786" s="107"/>
      <c r="H786" s="107"/>
      <c r="I786" s="218"/>
      <c r="J786" s="185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38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</row>
    <row r="787" spans="1:43" ht="15.5" x14ac:dyDescent="0.35">
      <c r="A787" s="185"/>
      <c r="B787" s="107"/>
      <c r="C787" s="107"/>
      <c r="D787" s="107"/>
      <c r="E787" s="107"/>
      <c r="F787" s="107"/>
      <c r="G787" s="107"/>
      <c r="H787" s="107"/>
      <c r="I787" s="218"/>
      <c r="J787" s="185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38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</row>
    <row r="788" spans="1:43" ht="15.5" x14ac:dyDescent="0.35">
      <c r="A788" s="186"/>
      <c r="I788" s="218"/>
      <c r="J788" s="186"/>
      <c r="AD788" s="107"/>
      <c r="AE788" s="107"/>
      <c r="AF788" s="138"/>
      <c r="AG788" s="107"/>
    </row>
    <row r="789" spans="1:43" ht="15.5" x14ac:dyDescent="0.35">
      <c r="A789" s="186"/>
      <c r="I789" s="218"/>
      <c r="J789" s="186"/>
      <c r="AF789" s="187"/>
    </row>
    <row r="790" spans="1:43" ht="15.5" x14ac:dyDescent="0.35">
      <c r="A790" s="186"/>
      <c r="I790" s="218"/>
      <c r="J790" s="186"/>
      <c r="AF790" s="187"/>
    </row>
    <row r="791" spans="1:43" ht="15.5" x14ac:dyDescent="0.35">
      <c r="A791" s="186"/>
      <c r="I791" s="218"/>
      <c r="J791" s="186"/>
      <c r="AF791" s="187"/>
    </row>
    <row r="792" spans="1:43" ht="15.5" x14ac:dyDescent="0.35">
      <c r="A792" s="186"/>
      <c r="I792" s="218"/>
      <c r="J792" s="186"/>
      <c r="AF792" s="187"/>
    </row>
    <row r="793" spans="1:43" ht="15.5" x14ac:dyDescent="0.35">
      <c r="A793" s="186"/>
      <c r="I793" s="218"/>
      <c r="J793" s="186"/>
      <c r="AF793" s="187"/>
    </row>
    <row r="794" spans="1:43" ht="15.5" x14ac:dyDescent="0.35">
      <c r="A794" s="186"/>
      <c r="I794" s="218"/>
      <c r="J794" s="186"/>
      <c r="AF794" s="187"/>
    </row>
    <row r="795" spans="1:43" ht="15.5" x14ac:dyDescent="0.35">
      <c r="A795" s="186"/>
      <c r="I795" s="218"/>
      <c r="J795" s="186"/>
      <c r="AF795" s="187"/>
    </row>
    <row r="796" spans="1:43" ht="15.5" x14ac:dyDescent="0.35">
      <c r="A796" s="186"/>
      <c r="I796" s="218"/>
      <c r="J796" s="186"/>
      <c r="AF796" s="187"/>
    </row>
    <row r="797" spans="1:43" ht="15.5" x14ac:dyDescent="0.35">
      <c r="A797" s="186"/>
      <c r="I797" s="218"/>
      <c r="J797" s="186"/>
      <c r="AF797" s="187"/>
    </row>
    <row r="798" spans="1:43" ht="15.5" x14ac:dyDescent="0.35">
      <c r="A798" s="186"/>
      <c r="I798" s="218"/>
      <c r="J798" s="186"/>
      <c r="AF798" s="187"/>
    </row>
    <row r="799" spans="1:43" ht="15.5" x14ac:dyDescent="0.35">
      <c r="A799" s="186"/>
      <c r="I799" s="218"/>
      <c r="J799" s="186"/>
      <c r="AF799" s="187"/>
    </row>
    <row r="800" spans="1:43" ht="15.5" x14ac:dyDescent="0.35">
      <c r="A800" s="186"/>
      <c r="I800" s="218"/>
      <c r="J800" s="186"/>
      <c r="AF800" s="187"/>
    </row>
    <row r="801" spans="1:32" ht="15.5" x14ac:dyDescent="0.35">
      <c r="A801" s="186"/>
      <c r="I801" s="218"/>
      <c r="J801" s="186"/>
      <c r="AF801" s="187"/>
    </row>
    <row r="802" spans="1:32" ht="15.5" x14ac:dyDescent="0.35">
      <c r="A802" s="186"/>
      <c r="I802" s="218"/>
      <c r="J802" s="186"/>
      <c r="AF802" s="187"/>
    </row>
    <row r="803" spans="1:32" ht="15.5" x14ac:dyDescent="0.35">
      <c r="A803" s="186"/>
      <c r="I803" s="218"/>
      <c r="J803" s="186"/>
      <c r="AF803" s="187"/>
    </row>
    <row r="804" spans="1:32" ht="15.5" x14ac:dyDescent="0.35">
      <c r="A804" s="186"/>
      <c r="I804" s="218"/>
      <c r="J804" s="186"/>
      <c r="AF804" s="187"/>
    </row>
    <row r="805" spans="1:32" ht="15.5" x14ac:dyDescent="0.35">
      <c r="A805" s="186"/>
      <c r="I805" s="218"/>
      <c r="J805" s="186"/>
      <c r="AF805" s="187"/>
    </row>
    <row r="806" spans="1:32" ht="15.5" x14ac:dyDescent="0.35">
      <c r="A806" s="186"/>
      <c r="I806" s="218"/>
      <c r="J806" s="186"/>
      <c r="AF806" s="187"/>
    </row>
    <row r="807" spans="1:32" ht="15.5" x14ac:dyDescent="0.35">
      <c r="A807" s="186"/>
      <c r="I807" s="218"/>
      <c r="J807" s="186"/>
      <c r="AF807" s="187"/>
    </row>
  </sheetData>
  <mergeCells count="10">
    <mergeCell ref="B1:G1"/>
    <mergeCell ref="I1:I2"/>
    <mergeCell ref="J1:AB2"/>
    <mergeCell ref="K3:L3"/>
    <mergeCell ref="M3:N3"/>
    <mergeCell ref="O3:P3"/>
    <mergeCell ref="Q3:R3"/>
    <mergeCell ref="S3:T3"/>
    <mergeCell ref="U3:V3"/>
    <mergeCell ref="X3:Y3"/>
  </mergeCells>
  <conditionalFormatting sqref="P4:P12">
    <cfRule type="notContainsBlanks" dxfId="12" priority="1">
      <formula>LEN(TRIM(P4))&gt;0</formula>
    </cfRule>
  </conditionalFormatting>
  <conditionalFormatting sqref="R4:R12">
    <cfRule type="notContainsBlanks" dxfId="11" priority="2">
      <formula>LEN(TRIM(R4))&gt;0</formula>
    </cfRule>
  </conditionalFormatting>
  <conditionalFormatting sqref="T4:T12">
    <cfRule type="notContainsBlanks" dxfId="10" priority="3">
      <formula>LEN(TRIM(T4))&gt;0</formula>
    </cfRule>
  </conditionalFormatting>
  <conditionalFormatting sqref="V4:V12">
    <cfRule type="notContainsBlanks" dxfId="9" priority="4">
      <formula>LEN(TRIM(V4))&gt;0</formula>
    </cfRule>
  </conditionalFormatting>
  <conditionalFormatting sqref="W4:W12">
    <cfRule type="notContainsBlanks" dxfId="8" priority="5">
      <formula>LEN(TRIM(W4))&gt;0</formula>
    </cfRule>
  </conditionalFormatting>
  <conditionalFormatting sqref="AE5:AE12">
    <cfRule type="containsBlanks" dxfId="7" priority="6">
      <formula>LEN(TRIM(AE5))=0</formula>
    </cfRule>
  </conditionalFormatting>
  <conditionalFormatting sqref="AE5:AE12">
    <cfRule type="beginsWith" dxfId="6" priority="7" operator="beginsWith" text="Front">
      <formula>LEFT((AE5),LEN("Front"))=("Front")</formula>
    </cfRule>
  </conditionalFormatting>
  <conditionalFormatting sqref="AE5:AE12">
    <cfRule type="beginsWith" dxfId="5" priority="8" operator="beginsWith" text="Intake">
      <formula>LEFT((AE5),LEN("Intake"))=("Intake")</formula>
    </cfRule>
  </conditionalFormatting>
  <conditionalFormatting sqref="AE5:AE12">
    <cfRule type="beginsWith" dxfId="4" priority="9" operator="beginsWith" text="HP">
      <formula>LEFT((AE5),LEN("HP"))=("HP")</formula>
    </cfRule>
  </conditionalFormatting>
  <conditionalFormatting sqref="AE5:AE12">
    <cfRule type="beginsWith" dxfId="3" priority="10" operator="beginsWith" text="Peer">
      <formula>LEFT((AE5),LEN("Peer"))=("Peer")</formula>
    </cfRule>
  </conditionalFormatting>
  <conditionalFormatting sqref="L4:L12">
    <cfRule type="notContainsBlanks" dxfId="2" priority="11">
      <formula>LEN(TRIM(L4))&gt;0</formula>
    </cfRule>
  </conditionalFormatting>
  <conditionalFormatting sqref="N4:N12">
    <cfRule type="notContainsBlanks" dxfId="1" priority="12">
      <formula>LEN(TRIM(N4))&gt;0</formula>
    </cfRule>
  </conditionalFormatting>
  <conditionalFormatting sqref="Y4:Y12">
    <cfRule type="notContainsBlanks" dxfId="0" priority="13">
      <formula>LEN(TRIM(Y4))&gt;0</formula>
    </cfRule>
  </conditionalFormatting>
  <dataValidations count="3">
    <dataValidation type="list" allowBlank="1" showErrorMessage="1" sqref="B4:G12" xr:uid="{BAF911DD-DD83-42A5-A92F-61260ECCBB6D}">
      <formula1>"1,2,3,4,5,6,7,8,9,10"</formula1>
    </dataValidation>
    <dataValidation type="list" allowBlank="1" showErrorMessage="1" sqref="I4:I12" xr:uid="{09303FD6-049F-49DF-8D57-1EFCA8C8C301}">
      <formula1>"Albanian,Amharic,Arabic,Bengali,Bosnian,Burmese,Cambodian,cantonese,Chuukese,Dari,Farsi,French,Gujarati,Haitian Creole,Hakha-Chin,Hindi,Hmong,Japanese,Karen,Kimyarwanda,Korean,Mandarin,Nepali,Oromo,Pashto,Polish,Portuguese,Punjabi,Rohingya,Russian,Somali,"&amp;"Spanish,Swahili,Tagalog,Tigrinya,Turkish,Ukrainian,Urdu,Vietnamese"</formula1>
    </dataValidation>
    <dataValidation type="list" allowBlank="1" showErrorMessage="1" sqref="W4:W12" xr:uid="{68D0474F-2E27-4D9E-937A-55EA75D40F49}">
      <formula1>$AD$5:$AD$12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00"/>
  <sheetViews>
    <sheetView workbookViewId="0"/>
  </sheetViews>
  <sheetFormatPr defaultColWidth="12.6328125" defaultRowHeight="15.75" customHeight="1" x14ac:dyDescent="0.25"/>
  <cols>
    <col min="1" max="1" width="19.453125" customWidth="1"/>
    <col min="3" max="3" width="6.36328125" customWidth="1"/>
    <col min="4" max="5" width="6" customWidth="1"/>
    <col min="7" max="7" width="5.26953125" customWidth="1"/>
    <col min="8" max="8" width="12.6328125" customWidth="1"/>
    <col min="9" max="9" width="8.6328125" customWidth="1"/>
    <col min="10" max="10" width="23" customWidth="1"/>
  </cols>
  <sheetData>
    <row r="1" spans="1:10" ht="15.75" customHeight="1" x14ac:dyDescent="0.45">
      <c r="A1" s="68" t="s">
        <v>70</v>
      </c>
      <c r="B1" s="73" t="s">
        <v>71</v>
      </c>
      <c r="C1" s="74"/>
      <c r="D1" s="69"/>
      <c r="F1" s="102" t="s">
        <v>72</v>
      </c>
      <c r="G1" s="90"/>
      <c r="H1" s="91"/>
    </row>
    <row r="2" spans="1:10" ht="15.75" customHeight="1" x14ac:dyDescent="0.4">
      <c r="A2" s="75" t="str">
        <f>'2522 0101'!AC5</f>
        <v>Mindy</v>
      </c>
      <c r="B2" s="76">
        <v>0</v>
      </c>
      <c r="C2" s="77"/>
      <c r="D2" s="69"/>
      <c r="F2" s="78" t="s">
        <v>73</v>
      </c>
      <c r="G2" s="79">
        <v>1</v>
      </c>
      <c r="H2" s="80">
        <v>1</v>
      </c>
    </row>
    <row r="3" spans="1:10" ht="15.75" customHeight="1" x14ac:dyDescent="0.4">
      <c r="A3" s="75" t="str">
        <f>'2522 0101'!AC6</f>
        <v>Saige</v>
      </c>
      <c r="B3" s="76">
        <v>3.5</v>
      </c>
      <c r="C3" s="77"/>
      <c r="D3" s="69"/>
      <c r="F3" s="78" t="s">
        <v>74</v>
      </c>
      <c r="G3" s="79">
        <v>1</v>
      </c>
      <c r="H3" s="80">
        <v>1</v>
      </c>
    </row>
    <row r="4" spans="1:10" ht="15.75" customHeight="1" x14ac:dyDescent="0.4">
      <c r="A4" s="75" t="str">
        <f>'2522 0101'!AC7</f>
        <v>Angela</v>
      </c>
      <c r="B4" s="76">
        <v>0</v>
      </c>
      <c r="C4" s="77"/>
      <c r="D4" s="69"/>
      <c r="F4" s="78" t="s">
        <v>75</v>
      </c>
      <c r="G4" s="79">
        <v>1</v>
      </c>
      <c r="H4" s="80">
        <v>1</v>
      </c>
    </row>
    <row r="5" spans="1:10" ht="15.75" customHeight="1" x14ac:dyDescent="0.4">
      <c r="A5" s="75" t="str">
        <f>'2522 0101'!AC8</f>
        <v>Harmoni</v>
      </c>
      <c r="B5" s="76">
        <v>0</v>
      </c>
      <c r="C5" s="77"/>
      <c r="D5" s="69"/>
      <c r="F5" s="78" t="s">
        <v>76</v>
      </c>
      <c r="G5" s="81">
        <v>45293</v>
      </c>
      <c r="H5" s="80">
        <v>0.5</v>
      </c>
    </row>
    <row r="6" spans="1:10" ht="15.75" customHeight="1" x14ac:dyDescent="0.4">
      <c r="A6" s="75" t="str">
        <f>'2522 0101'!AC9</f>
        <v>Eunice</v>
      </c>
      <c r="B6" s="76">
        <v>0</v>
      </c>
      <c r="C6" s="77"/>
      <c r="D6" s="69"/>
      <c r="F6" s="78" t="s">
        <v>77</v>
      </c>
      <c r="G6" s="81">
        <v>45297</v>
      </c>
      <c r="H6" s="82">
        <v>0.16669999999999999</v>
      </c>
    </row>
    <row r="7" spans="1:10" ht="15.75" customHeight="1" x14ac:dyDescent="0.4">
      <c r="A7" s="75" t="e">
        <f>'2522 0101'!#REF!</f>
        <v>#REF!</v>
      </c>
      <c r="B7" s="76">
        <v>0</v>
      </c>
      <c r="C7" s="77"/>
      <c r="D7" s="69"/>
      <c r="H7" s="83"/>
    </row>
    <row r="8" spans="1:10" ht="15.75" customHeight="1" x14ac:dyDescent="0.4">
      <c r="A8" s="75" t="e">
        <f>'2522 0101'!#REF!</f>
        <v>#REF!</v>
      </c>
      <c r="B8" s="76">
        <v>0</v>
      </c>
      <c r="C8" s="74"/>
      <c r="D8" s="69"/>
      <c r="H8" s="83"/>
    </row>
    <row r="9" spans="1:10" ht="15.75" customHeight="1" x14ac:dyDescent="0.4">
      <c r="A9" s="75" t="e">
        <f>'2522 0101'!#REF!</f>
        <v>#REF!</v>
      </c>
      <c r="B9" s="76">
        <v>0</v>
      </c>
      <c r="C9" s="77"/>
      <c r="D9" s="69"/>
      <c r="H9" s="83"/>
    </row>
    <row r="10" spans="1:10" ht="15.75" customHeight="1" x14ac:dyDescent="0.4">
      <c r="A10" s="75" t="e">
        <f>'2522 0101'!#REF!</f>
        <v>#REF!</v>
      </c>
      <c r="B10" s="76">
        <v>0</v>
      </c>
      <c r="C10" s="77"/>
      <c r="E10" s="69"/>
      <c r="H10" s="83"/>
    </row>
    <row r="11" spans="1:10" ht="15.75" customHeight="1" x14ac:dyDescent="0.45">
      <c r="A11" s="75" t="e">
        <f>'2522 0101'!#REF!</f>
        <v>#REF!</v>
      </c>
      <c r="B11" s="76">
        <v>0</v>
      </c>
      <c r="C11" s="69"/>
      <c r="D11" s="69"/>
      <c r="E11" s="69"/>
      <c r="F11" s="103" t="s">
        <v>78</v>
      </c>
      <c r="G11" s="94"/>
      <c r="H11" s="94"/>
      <c r="I11" s="94"/>
      <c r="J11" s="94"/>
    </row>
    <row r="12" spans="1:10" ht="15.75" customHeight="1" x14ac:dyDescent="0.4">
      <c r="A12" s="75" t="e">
        <f>'2522 0101'!#REF!</f>
        <v>#REF!</v>
      </c>
      <c r="B12" s="76">
        <v>0</v>
      </c>
      <c r="H12" s="83"/>
    </row>
    <row r="13" spans="1:10" ht="15.75" customHeight="1" x14ac:dyDescent="0.4">
      <c r="A13" s="75" t="e">
        <f>'2522 0101'!#REF!</f>
        <v>#REF!</v>
      </c>
      <c r="B13" s="76">
        <v>0</v>
      </c>
      <c r="H13" s="83"/>
    </row>
    <row r="14" spans="1:10" ht="15.75" customHeight="1" x14ac:dyDescent="0.4">
      <c r="A14" s="84" t="s">
        <v>79</v>
      </c>
      <c r="B14" s="85">
        <f>SUM(B2:B13)</f>
        <v>3.5</v>
      </c>
      <c r="H14" s="83"/>
    </row>
    <row r="15" spans="1:10" ht="15.75" customHeight="1" x14ac:dyDescent="0.25">
      <c r="H15" s="83"/>
    </row>
    <row r="16" spans="1:10" ht="15.75" customHeight="1" x14ac:dyDescent="0.25">
      <c r="H16" s="83"/>
    </row>
    <row r="17" spans="3:8" ht="15.75" customHeight="1" x14ac:dyDescent="0.45">
      <c r="C17" s="86"/>
      <c r="H17" s="83"/>
    </row>
    <row r="18" spans="3:8" ht="15.75" customHeight="1" x14ac:dyDescent="0.25">
      <c r="H18" s="83"/>
    </row>
    <row r="19" spans="3:8" ht="15.75" customHeight="1" x14ac:dyDescent="0.25">
      <c r="H19" s="83"/>
    </row>
    <row r="20" spans="3:8" ht="15.75" customHeight="1" x14ac:dyDescent="0.25">
      <c r="H20" s="83"/>
    </row>
    <row r="21" spans="3:8" ht="12.5" x14ac:dyDescent="0.25">
      <c r="H21" s="83"/>
    </row>
    <row r="22" spans="3:8" ht="12.5" x14ac:dyDescent="0.25">
      <c r="H22" s="83"/>
    </row>
    <row r="23" spans="3:8" ht="12.5" x14ac:dyDescent="0.25">
      <c r="H23" s="83"/>
    </row>
    <row r="24" spans="3:8" ht="12.5" x14ac:dyDescent="0.25">
      <c r="H24" s="83"/>
    </row>
    <row r="25" spans="3:8" ht="12.5" x14ac:dyDescent="0.25">
      <c r="H25" s="83"/>
    </row>
    <row r="26" spans="3:8" ht="12.5" x14ac:dyDescent="0.25">
      <c r="H26" s="83"/>
    </row>
    <row r="27" spans="3:8" ht="12.5" x14ac:dyDescent="0.25">
      <c r="H27" s="83"/>
    </row>
    <row r="28" spans="3:8" ht="12.5" x14ac:dyDescent="0.25">
      <c r="H28" s="83"/>
    </row>
    <row r="29" spans="3:8" ht="12.5" x14ac:dyDescent="0.25">
      <c r="H29" s="83"/>
    </row>
    <row r="30" spans="3:8" ht="12.5" x14ac:dyDescent="0.25">
      <c r="H30" s="83"/>
    </row>
    <row r="31" spans="3:8" ht="12.5" x14ac:dyDescent="0.25">
      <c r="H31" s="83"/>
    </row>
    <row r="32" spans="3:8" ht="12.5" x14ac:dyDescent="0.25">
      <c r="H32" s="83"/>
    </row>
    <row r="33" spans="8:8" ht="12.5" x14ac:dyDescent="0.25">
      <c r="H33" s="83"/>
    </row>
    <row r="34" spans="8:8" ht="12.5" x14ac:dyDescent="0.25">
      <c r="H34" s="83"/>
    </row>
    <row r="35" spans="8:8" ht="12.5" x14ac:dyDescent="0.25">
      <c r="H35" s="83"/>
    </row>
    <row r="36" spans="8:8" ht="12.5" x14ac:dyDescent="0.25">
      <c r="H36" s="83"/>
    </row>
    <row r="37" spans="8:8" ht="12.5" x14ac:dyDescent="0.25">
      <c r="H37" s="83"/>
    </row>
    <row r="38" spans="8:8" ht="12.5" x14ac:dyDescent="0.25">
      <c r="H38" s="83"/>
    </row>
    <row r="39" spans="8:8" ht="12.5" x14ac:dyDescent="0.25">
      <c r="H39" s="83"/>
    </row>
    <row r="40" spans="8:8" ht="12.5" x14ac:dyDescent="0.25">
      <c r="H40" s="83"/>
    </row>
    <row r="41" spans="8:8" ht="12.5" x14ac:dyDescent="0.25">
      <c r="H41" s="83"/>
    </row>
    <row r="42" spans="8:8" ht="12.5" x14ac:dyDescent="0.25">
      <c r="H42" s="83"/>
    </row>
    <row r="43" spans="8:8" ht="12.5" x14ac:dyDescent="0.25">
      <c r="H43" s="83"/>
    </row>
    <row r="44" spans="8:8" ht="12.5" x14ac:dyDescent="0.25">
      <c r="H44" s="83"/>
    </row>
    <row r="45" spans="8:8" ht="12.5" x14ac:dyDescent="0.25">
      <c r="H45" s="83"/>
    </row>
    <row r="46" spans="8:8" ht="12.5" x14ac:dyDescent="0.25">
      <c r="H46" s="83"/>
    </row>
    <row r="47" spans="8:8" ht="12.5" x14ac:dyDescent="0.25">
      <c r="H47" s="83"/>
    </row>
    <row r="48" spans="8:8" ht="12.5" x14ac:dyDescent="0.25">
      <c r="H48" s="83"/>
    </row>
    <row r="49" spans="8:8" ht="12.5" x14ac:dyDescent="0.25">
      <c r="H49" s="83"/>
    </row>
    <row r="50" spans="8:8" ht="12.5" x14ac:dyDescent="0.25">
      <c r="H50" s="83"/>
    </row>
    <row r="51" spans="8:8" ht="12.5" x14ac:dyDescent="0.25">
      <c r="H51" s="83"/>
    </row>
    <row r="52" spans="8:8" ht="12.5" x14ac:dyDescent="0.25">
      <c r="H52" s="83"/>
    </row>
    <row r="53" spans="8:8" ht="12.5" x14ac:dyDescent="0.25">
      <c r="H53" s="83"/>
    </row>
    <row r="54" spans="8:8" ht="12.5" x14ac:dyDescent="0.25">
      <c r="H54" s="83"/>
    </row>
    <row r="55" spans="8:8" ht="12.5" x14ac:dyDescent="0.25">
      <c r="H55" s="83"/>
    </row>
    <row r="56" spans="8:8" ht="12.5" x14ac:dyDescent="0.25">
      <c r="H56" s="83"/>
    </row>
    <row r="57" spans="8:8" ht="12.5" x14ac:dyDescent="0.25">
      <c r="H57" s="83"/>
    </row>
    <row r="58" spans="8:8" ht="12.5" x14ac:dyDescent="0.25">
      <c r="H58" s="83"/>
    </row>
    <row r="59" spans="8:8" ht="12.5" x14ac:dyDescent="0.25">
      <c r="H59" s="83"/>
    </row>
    <row r="60" spans="8:8" ht="12.5" x14ac:dyDescent="0.25">
      <c r="H60" s="83"/>
    </row>
    <row r="61" spans="8:8" ht="12.5" x14ac:dyDescent="0.25">
      <c r="H61" s="83"/>
    </row>
    <row r="62" spans="8:8" ht="12.5" x14ac:dyDescent="0.25">
      <c r="H62" s="83"/>
    </row>
    <row r="63" spans="8:8" ht="12.5" x14ac:dyDescent="0.25">
      <c r="H63" s="83"/>
    </row>
    <row r="64" spans="8:8" ht="12.5" x14ac:dyDescent="0.25">
      <c r="H64" s="83"/>
    </row>
    <row r="65" spans="8:8" ht="12.5" x14ac:dyDescent="0.25">
      <c r="H65" s="83"/>
    </row>
    <row r="66" spans="8:8" ht="12.5" x14ac:dyDescent="0.25">
      <c r="H66" s="83"/>
    </row>
    <row r="67" spans="8:8" ht="12.5" x14ac:dyDescent="0.25">
      <c r="H67" s="83"/>
    </row>
    <row r="68" spans="8:8" ht="12.5" x14ac:dyDescent="0.25">
      <c r="H68" s="83"/>
    </row>
    <row r="69" spans="8:8" ht="12.5" x14ac:dyDescent="0.25">
      <c r="H69" s="83"/>
    </row>
    <row r="70" spans="8:8" ht="12.5" x14ac:dyDescent="0.25">
      <c r="H70" s="83"/>
    </row>
    <row r="71" spans="8:8" ht="12.5" x14ac:dyDescent="0.25">
      <c r="H71" s="83"/>
    </row>
    <row r="72" spans="8:8" ht="12.5" x14ac:dyDescent="0.25">
      <c r="H72" s="83"/>
    </row>
    <row r="73" spans="8:8" ht="12.5" x14ac:dyDescent="0.25">
      <c r="H73" s="83"/>
    </row>
    <row r="74" spans="8:8" ht="12.5" x14ac:dyDescent="0.25">
      <c r="H74" s="83"/>
    </row>
    <row r="75" spans="8:8" ht="12.5" x14ac:dyDescent="0.25">
      <c r="H75" s="83"/>
    </row>
    <row r="76" spans="8:8" ht="12.5" x14ac:dyDescent="0.25">
      <c r="H76" s="83"/>
    </row>
    <row r="77" spans="8:8" ht="12.5" x14ac:dyDescent="0.25">
      <c r="H77" s="83"/>
    </row>
    <row r="78" spans="8:8" ht="12.5" x14ac:dyDescent="0.25">
      <c r="H78" s="83"/>
    </row>
    <row r="79" spans="8:8" ht="12.5" x14ac:dyDescent="0.25">
      <c r="H79" s="83"/>
    </row>
    <row r="80" spans="8:8" ht="12.5" x14ac:dyDescent="0.25">
      <c r="H80" s="83"/>
    </row>
    <row r="81" spans="8:8" ht="12.5" x14ac:dyDescent="0.25">
      <c r="H81" s="83"/>
    </row>
    <row r="82" spans="8:8" ht="12.5" x14ac:dyDescent="0.25">
      <c r="H82" s="83"/>
    </row>
    <row r="83" spans="8:8" ht="12.5" x14ac:dyDescent="0.25">
      <c r="H83" s="83"/>
    </row>
    <row r="84" spans="8:8" ht="12.5" x14ac:dyDescent="0.25">
      <c r="H84" s="83"/>
    </row>
    <row r="85" spans="8:8" ht="12.5" x14ac:dyDescent="0.25">
      <c r="H85" s="83"/>
    </row>
    <row r="86" spans="8:8" ht="12.5" x14ac:dyDescent="0.25">
      <c r="H86" s="83"/>
    </row>
    <row r="87" spans="8:8" ht="12.5" x14ac:dyDescent="0.25">
      <c r="H87" s="83"/>
    </row>
    <row r="88" spans="8:8" ht="12.5" x14ac:dyDescent="0.25">
      <c r="H88" s="83"/>
    </row>
    <row r="89" spans="8:8" ht="12.5" x14ac:dyDescent="0.25">
      <c r="H89" s="83"/>
    </row>
    <row r="90" spans="8:8" ht="12.5" x14ac:dyDescent="0.25">
      <c r="H90" s="83"/>
    </row>
    <row r="91" spans="8:8" ht="12.5" x14ac:dyDescent="0.25">
      <c r="H91" s="83"/>
    </row>
    <row r="92" spans="8:8" ht="12.5" x14ac:dyDescent="0.25">
      <c r="H92" s="83"/>
    </row>
    <row r="93" spans="8:8" ht="12.5" x14ac:dyDescent="0.25">
      <c r="H93" s="83"/>
    </row>
    <row r="94" spans="8:8" ht="12.5" x14ac:dyDescent="0.25">
      <c r="H94" s="83"/>
    </row>
    <row r="95" spans="8:8" ht="12.5" x14ac:dyDescent="0.25">
      <c r="H95" s="83"/>
    </row>
    <row r="96" spans="8:8" ht="12.5" x14ac:dyDescent="0.25">
      <c r="H96" s="83"/>
    </row>
    <row r="97" spans="8:8" ht="12.5" x14ac:dyDescent="0.25">
      <c r="H97" s="83"/>
    </row>
    <row r="98" spans="8:8" ht="12.5" x14ac:dyDescent="0.25">
      <c r="H98" s="83"/>
    </row>
    <row r="99" spans="8:8" ht="12.5" x14ac:dyDescent="0.25">
      <c r="H99" s="83"/>
    </row>
    <row r="100" spans="8:8" ht="12.5" x14ac:dyDescent="0.25">
      <c r="H100" s="83"/>
    </row>
    <row r="101" spans="8:8" ht="12.5" x14ac:dyDescent="0.25">
      <c r="H101" s="83"/>
    </row>
    <row r="102" spans="8:8" ht="12.5" x14ac:dyDescent="0.25">
      <c r="H102" s="83"/>
    </row>
    <row r="103" spans="8:8" ht="12.5" x14ac:dyDescent="0.25">
      <c r="H103" s="83"/>
    </row>
    <row r="104" spans="8:8" ht="12.5" x14ac:dyDescent="0.25">
      <c r="H104" s="83"/>
    </row>
    <row r="105" spans="8:8" ht="12.5" x14ac:dyDescent="0.25">
      <c r="H105" s="83"/>
    </row>
    <row r="106" spans="8:8" ht="12.5" x14ac:dyDescent="0.25">
      <c r="H106" s="83"/>
    </row>
    <row r="107" spans="8:8" ht="12.5" x14ac:dyDescent="0.25">
      <c r="H107" s="83"/>
    </row>
    <row r="108" spans="8:8" ht="12.5" x14ac:dyDescent="0.25">
      <c r="H108" s="83"/>
    </row>
    <row r="109" spans="8:8" ht="12.5" x14ac:dyDescent="0.25">
      <c r="H109" s="83"/>
    </row>
    <row r="110" spans="8:8" ht="12.5" x14ac:dyDescent="0.25">
      <c r="H110" s="83"/>
    </row>
    <row r="111" spans="8:8" ht="12.5" x14ac:dyDescent="0.25">
      <c r="H111" s="83"/>
    </row>
    <row r="112" spans="8:8" ht="12.5" x14ac:dyDescent="0.25">
      <c r="H112" s="83"/>
    </row>
    <row r="113" spans="8:8" ht="12.5" x14ac:dyDescent="0.25">
      <c r="H113" s="83"/>
    </row>
    <row r="114" spans="8:8" ht="12.5" x14ac:dyDescent="0.25">
      <c r="H114" s="83"/>
    </row>
    <row r="115" spans="8:8" ht="12.5" x14ac:dyDescent="0.25">
      <c r="H115" s="83"/>
    </row>
    <row r="116" spans="8:8" ht="12.5" x14ac:dyDescent="0.25">
      <c r="H116" s="83"/>
    </row>
    <row r="117" spans="8:8" ht="12.5" x14ac:dyDescent="0.25">
      <c r="H117" s="83"/>
    </row>
    <row r="118" spans="8:8" ht="12.5" x14ac:dyDescent="0.25">
      <c r="H118" s="83"/>
    </row>
    <row r="119" spans="8:8" ht="12.5" x14ac:dyDescent="0.25">
      <c r="H119" s="83"/>
    </row>
    <row r="120" spans="8:8" ht="12.5" x14ac:dyDescent="0.25">
      <c r="H120" s="83"/>
    </row>
    <row r="121" spans="8:8" ht="12.5" x14ac:dyDescent="0.25">
      <c r="H121" s="83"/>
    </row>
    <row r="122" spans="8:8" ht="12.5" x14ac:dyDescent="0.25">
      <c r="H122" s="83"/>
    </row>
    <row r="123" spans="8:8" ht="12.5" x14ac:dyDescent="0.25">
      <c r="H123" s="83"/>
    </row>
    <row r="124" spans="8:8" ht="12.5" x14ac:dyDescent="0.25">
      <c r="H124" s="83"/>
    </row>
    <row r="125" spans="8:8" ht="12.5" x14ac:dyDescent="0.25">
      <c r="H125" s="83"/>
    </row>
    <row r="126" spans="8:8" ht="12.5" x14ac:dyDescent="0.25">
      <c r="H126" s="83"/>
    </row>
    <row r="127" spans="8:8" ht="12.5" x14ac:dyDescent="0.25">
      <c r="H127" s="83"/>
    </row>
    <row r="128" spans="8:8" ht="12.5" x14ac:dyDescent="0.25">
      <c r="H128" s="83"/>
    </row>
    <row r="129" spans="8:8" ht="12.5" x14ac:dyDescent="0.25">
      <c r="H129" s="83"/>
    </row>
    <row r="130" spans="8:8" ht="12.5" x14ac:dyDescent="0.25">
      <c r="H130" s="83"/>
    </row>
    <row r="131" spans="8:8" ht="12.5" x14ac:dyDescent="0.25">
      <c r="H131" s="83"/>
    </row>
    <row r="132" spans="8:8" ht="12.5" x14ac:dyDescent="0.25">
      <c r="H132" s="83"/>
    </row>
    <row r="133" spans="8:8" ht="12.5" x14ac:dyDescent="0.25">
      <c r="H133" s="83"/>
    </row>
    <row r="134" spans="8:8" ht="12.5" x14ac:dyDescent="0.25">
      <c r="H134" s="83"/>
    </row>
    <row r="135" spans="8:8" ht="12.5" x14ac:dyDescent="0.25">
      <c r="H135" s="83"/>
    </row>
    <row r="136" spans="8:8" ht="12.5" x14ac:dyDescent="0.25">
      <c r="H136" s="83"/>
    </row>
    <row r="137" spans="8:8" ht="12.5" x14ac:dyDescent="0.25">
      <c r="H137" s="83"/>
    </row>
    <row r="138" spans="8:8" ht="12.5" x14ac:dyDescent="0.25">
      <c r="H138" s="83"/>
    </row>
    <row r="139" spans="8:8" ht="12.5" x14ac:dyDescent="0.25">
      <c r="H139" s="83"/>
    </row>
    <row r="140" spans="8:8" ht="12.5" x14ac:dyDescent="0.25">
      <c r="H140" s="83"/>
    </row>
    <row r="141" spans="8:8" ht="12.5" x14ac:dyDescent="0.25">
      <c r="H141" s="83"/>
    </row>
    <row r="142" spans="8:8" ht="12.5" x14ac:dyDescent="0.25">
      <c r="H142" s="83"/>
    </row>
    <row r="143" spans="8:8" ht="12.5" x14ac:dyDescent="0.25">
      <c r="H143" s="83"/>
    </row>
    <row r="144" spans="8:8" ht="12.5" x14ac:dyDescent="0.25">
      <c r="H144" s="83"/>
    </row>
    <row r="145" spans="8:8" ht="12.5" x14ac:dyDescent="0.25">
      <c r="H145" s="83"/>
    </row>
    <row r="146" spans="8:8" ht="12.5" x14ac:dyDescent="0.25">
      <c r="H146" s="83"/>
    </row>
    <row r="147" spans="8:8" ht="12.5" x14ac:dyDescent="0.25">
      <c r="H147" s="83"/>
    </row>
    <row r="148" spans="8:8" ht="12.5" x14ac:dyDescent="0.25">
      <c r="H148" s="83"/>
    </row>
    <row r="149" spans="8:8" ht="12.5" x14ac:dyDescent="0.25">
      <c r="H149" s="83"/>
    </row>
    <row r="150" spans="8:8" ht="12.5" x14ac:dyDescent="0.25">
      <c r="H150" s="83"/>
    </row>
    <row r="151" spans="8:8" ht="12.5" x14ac:dyDescent="0.25">
      <c r="H151" s="83"/>
    </row>
    <row r="152" spans="8:8" ht="12.5" x14ac:dyDescent="0.25">
      <c r="H152" s="83"/>
    </row>
    <row r="153" spans="8:8" ht="12.5" x14ac:dyDescent="0.25">
      <c r="H153" s="83"/>
    </row>
    <row r="154" spans="8:8" ht="12.5" x14ac:dyDescent="0.25">
      <c r="H154" s="83"/>
    </row>
    <row r="155" spans="8:8" ht="12.5" x14ac:dyDescent="0.25">
      <c r="H155" s="83"/>
    </row>
    <row r="156" spans="8:8" ht="12.5" x14ac:dyDescent="0.25">
      <c r="H156" s="83"/>
    </row>
    <row r="157" spans="8:8" ht="12.5" x14ac:dyDescent="0.25">
      <c r="H157" s="83"/>
    </row>
    <row r="158" spans="8:8" ht="12.5" x14ac:dyDescent="0.25">
      <c r="H158" s="83"/>
    </row>
    <row r="159" spans="8:8" ht="12.5" x14ac:dyDescent="0.25">
      <c r="H159" s="83"/>
    </row>
    <row r="160" spans="8:8" ht="12.5" x14ac:dyDescent="0.25">
      <c r="H160" s="83"/>
    </row>
    <row r="161" spans="8:8" ht="12.5" x14ac:dyDescent="0.25">
      <c r="H161" s="83"/>
    </row>
    <row r="162" spans="8:8" ht="12.5" x14ac:dyDescent="0.25">
      <c r="H162" s="83"/>
    </row>
    <row r="163" spans="8:8" ht="12.5" x14ac:dyDescent="0.25">
      <c r="H163" s="83"/>
    </row>
    <row r="164" spans="8:8" ht="12.5" x14ac:dyDescent="0.25">
      <c r="H164" s="83"/>
    </row>
    <row r="165" spans="8:8" ht="12.5" x14ac:dyDescent="0.25">
      <c r="H165" s="83"/>
    </row>
    <row r="166" spans="8:8" ht="12.5" x14ac:dyDescent="0.25">
      <c r="H166" s="83"/>
    </row>
    <row r="167" spans="8:8" ht="12.5" x14ac:dyDescent="0.25">
      <c r="H167" s="83"/>
    </row>
    <row r="168" spans="8:8" ht="12.5" x14ac:dyDescent="0.25">
      <c r="H168" s="83"/>
    </row>
    <row r="169" spans="8:8" ht="12.5" x14ac:dyDescent="0.25">
      <c r="H169" s="83"/>
    </row>
    <row r="170" spans="8:8" ht="12.5" x14ac:dyDescent="0.25">
      <c r="H170" s="83"/>
    </row>
    <row r="171" spans="8:8" ht="12.5" x14ac:dyDescent="0.25">
      <c r="H171" s="83"/>
    </row>
    <row r="172" spans="8:8" ht="12.5" x14ac:dyDescent="0.25">
      <c r="H172" s="83"/>
    </row>
    <row r="173" spans="8:8" ht="12.5" x14ac:dyDescent="0.25">
      <c r="H173" s="83"/>
    </row>
    <row r="174" spans="8:8" ht="12.5" x14ac:dyDescent="0.25">
      <c r="H174" s="83"/>
    </row>
    <row r="175" spans="8:8" ht="12.5" x14ac:dyDescent="0.25">
      <c r="H175" s="83"/>
    </row>
    <row r="176" spans="8:8" ht="12.5" x14ac:dyDescent="0.25">
      <c r="H176" s="83"/>
    </row>
    <row r="177" spans="8:8" ht="12.5" x14ac:dyDescent="0.25">
      <c r="H177" s="83"/>
    </row>
    <row r="178" spans="8:8" ht="12.5" x14ac:dyDescent="0.25">
      <c r="H178" s="83"/>
    </row>
    <row r="179" spans="8:8" ht="12.5" x14ac:dyDescent="0.25">
      <c r="H179" s="83"/>
    </row>
    <row r="180" spans="8:8" ht="12.5" x14ac:dyDescent="0.25">
      <c r="H180" s="83"/>
    </row>
    <row r="181" spans="8:8" ht="12.5" x14ac:dyDescent="0.25">
      <c r="H181" s="83"/>
    </row>
    <row r="182" spans="8:8" ht="12.5" x14ac:dyDescent="0.25">
      <c r="H182" s="83"/>
    </row>
    <row r="183" spans="8:8" ht="12.5" x14ac:dyDescent="0.25">
      <c r="H183" s="83"/>
    </row>
    <row r="184" spans="8:8" ht="12.5" x14ac:dyDescent="0.25">
      <c r="H184" s="83"/>
    </row>
    <row r="185" spans="8:8" ht="12.5" x14ac:dyDescent="0.25">
      <c r="H185" s="83"/>
    </row>
    <row r="186" spans="8:8" ht="12.5" x14ac:dyDescent="0.25">
      <c r="H186" s="83"/>
    </row>
    <row r="187" spans="8:8" ht="12.5" x14ac:dyDescent="0.25">
      <c r="H187" s="83"/>
    </row>
    <row r="188" spans="8:8" ht="12.5" x14ac:dyDescent="0.25">
      <c r="H188" s="83"/>
    </row>
    <row r="189" spans="8:8" ht="12.5" x14ac:dyDescent="0.25">
      <c r="H189" s="83"/>
    </row>
    <row r="190" spans="8:8" ht="12.5" x14ac:dyDescent="0.25">
      <c r="H190" s="83"/>
    </row>
    <row r="191" spans="8:8" ht="12.5" x14ac:dyDescent="0.25">
      <c r="H191" s="83"/>
    </row>
    <row r="192" spans="8:8" ht="12.5" x14ac:dyDescent="0.25">
      <c r="H192" s="83"/>
    </row>
    <row r="193" spans="8:8" ht="12.5" x14ac:dyDescent="0.25">
      <c r="H193" s="83"/>
    </row>
    <row r="194" spans="8:8" ht="12.5" x14ac:dyDescent="0.25">
      <c r="H194" s="83"/>
    </row>
    <row r="195" spans="8:8" ht="12.5" x14ac:dyDescent="0.25">
      <c r="H195" s="83"/>
    </row>
    <row r="196" spans="8:8" ht="12.5" x14ac:dyDescent="0.25">
      <c r="H196" s="83"/>
    </row>
    <row r="197" spans="8:8" ht="12.5" x14ac:dyDescent="0.25">
      <c r="H197" s="83"/>
    </row>
    <row r="198" spans="8:8" ht="12.5" x14ac:dyDescent="0.25">
      <c r="H198" s="83"/>
    </row>
    <row r="199" spans="8:8" ht="12.5" x14ac:dyDescent="0.25">
      <c r="H199" s="83"/>
    </row>
    <row r="200" spans="8:8" ht="12.5" x14ac:dyDescent="0.25">
      <c r="H200" s="83"/>
    </row>
    <row r="201" spans="8:8" ht="12.5" x14ac:dyDescent="0.25">
      <c r="H201" s="83"/>
    </row>
    <row r="202" spans="8:8" ht="12.5" x14ac:dyDescent="0.25">
      <c r="H202" s="83"/>
    </row>
    <row r="203" spans="8:8" ht="12.5" x14ac:dyDescent="0.25">
      <c r="H203" s="83"/>
    </row>
    <row r="204" spans="8:8" ht="12.5" x14ac:dyDescent="0.25">
      <c r="H204" s="83"/>
    </row>
    <row r="205" spans="8:8" ht="12.5" x14ac:dyDescent="0.25">
      <c r="H205" s="83"/>
    </row>
    <row r="206" spans="8:8" ht="12.5" x14ac:dyDescent="0.25">
      <c r="H206" s="83"/>
    </row>
    <row r="207" spans="8:8" ht="12.5" x14ac:dyDescent="0.25">
      <c r="H207" s="83"/>
    </row>
    <row r="208" spans="8:8" ht="12.5" x14ac:dyDescent="0.25">
      <c r="H208" s="83"/>
    </row>
    <row r="209" spans="8:8" ht="12.5" x14ac:dyDescent="0.25">
      <c r="H209" s="83"/>
    </row>
    <row r="210" spans="8:8" ht="12.5" x14ac:dyDescent="0.25">
      <c r="H210" s="83"/>
    </row>
    <row r="211" spans="8:8" ht="12.5" x14ac:dyDescent="0.25">
      <c r="H211" s="83"/>
    </row>
    <row r="212" spans="8:8" ht="12.5" x14ac:dyDescent="0.25">
      <c r="H212" s="83"/>
    </row>
    <row r="213" spans="8:8" ht="12.5" x14ac:dyDescent="0.25">
      <c r="H213" s="83"/>
    </row>
    <row r="214" spans="8:8" ht="12.5" x14ac:dyDescent="0.25">
      <c r="H214" s="83"/>
    </row>
    <row r="215" spans="8:8" ht="12.5" x14ac:dyDescent="0.25">
      <c r="H215" s="83"/>
    </row>
    <row r="216" spans="8:8" ht="12.5" x14ac:dyDescent="0.25">
      <c r="H216" s="83"/>
    </row>
    <row r="217" spans="8:8" ht="12.5" x14ac:dyDescent="0.25">
      <c r="H217" s="83"/>
    </row>
    <row r="218" spans="8:8" ht="12.5" x14ac:dyDescent="0.25">
      <c r="H218" s="83"/>
    </row>
    <row r="219" spans="8:8" ht="12.5" x14ac:dyDescent="0.25">
      <c r="H219" s="83"/>
    </row>
    <row r="220" spans="8:8" ht="12.5" x14ac:dyDescent="0.25">
      <c r="H220" s="83"/>
    </row>
    <row r="221" spans="8:8" ht="12.5" x14ac:dyDescent="0.25">
      <c r="H221" s="83"/>
    </row>
    <row r="222" spans="8:8" ht="12.5" x14ac:dyDescent="0.25">
      <c r="H222" s="83"/>
    </row>
    <row r="223" spans="8:8" ht="12.5" x14ac:dyDescent="0.25">
      <c r="H223" s="83"/>
    </row>
    <row r="224" spans="8:8" ht="12.5" x14ac:dyDescent="0.25">
      <c r="H224" s="83"/>
    </row>
    <row r="225" spans="8:8" ht="12.5" x14ac:dyDescent="0.25">
      <c r="H225" s="83"/>
    </row>
    <row r="226" spans="8:8" ht="12.5" x14ac:dyDescent="0.25">
      <c r="H226" s="83"/>
    </row>
    <row r="227" spans="8:8" ht="12.5" x14ac:dyDescent="0.25">
      <c r="H227" s="83"/>
    </row>
    <row r="228" spans="8:8" ht="12.5" x14ac:dyDescent="0.25">
      <c r="H228" s="83"/>
    </row>
    <row r="229" spans="8:8" ht="12.5" x14ac:dyDescent="0.25">
      <c r="H229" s="83"/>
    </row>
    <row r="230" spans="8:8" ht="12.5" x14ac:dyDescent="0.25">
      <c r="H230" s="83"/>
    </row>
    <row r="231" spans="8:8" ht="12.5" x14ac:dyDescent="0.25">
      <c r="H231" s="83"/>
    </row>
    <row r="232" spans="8:8" ht="12.5" x14ac:dyDescent="0.25">
      <c r="H232" s="83"/>
    </row>
    <row r="233" spans="8:8" ht="12.5" x14ac:dyDescent="0.25">
      <c r="H233" s="83"/>
    </row>
    <row r="234" spans="8:8" ht="12.5" x14ac:dyDescent="0.25">
      <c r="H234" s="83"/>
    </row>
    <row r="235" spans="8:8" ht="12.5" x14ac:dyDescent="0.25">
      <c r="H235" s="83"/>
    </row>
    <row r="236" spans="8:8" ht="12.5" x14ac:dyDescent="0.25">
      <c r="H236" s="83"/>
    </row>
    <row r="237" spans="8:8" ht="12.5" x14ac:dyDescent="0.25">
      <c r="H237" s="83"/>
    </row>
    <row r="238" spans="8:8" ht="12.5" x14ac:dyDescent="0.25">
      <c r="H238" s="83"/>
    </row>
    <row r="239" spans="8:8" ht="12.5" x14ac:dyDescent="0.25">
      <c r="H239" s="83"/>
    </row>
    <row r="240" spans="8:8" ht="12.5" x14ac:dyDescent="0.25">
      <c r="H240" s="83"/>
    </row>
    <row r="241" spans="8:8" ht="12.5" x14ac:dyDescent="0.25">
      <c r="H241" s="83"/>
    </row>
    <row r="242" spans="8:8" ht="12.5" x14ac:dyDescent="0.25">
      <c r="H242" s="83"/>
    </row>
    <row r="243" spans="8:8" ht="12.5" x14ac:dyDescent="0.25">
      <c r="H243" s="83"/>
    </row>
    <row r="244" spans="8:8" ht="12.5" x14ac:dyDescent="0.25">
      <c r="H244" s="83"/>
    </row>
    <row r="245" spans="8:8" ht="12.5" x14ac:dyDescent="0.25">
      <c r="H245" s="83"/>
    </row>
    <row r="246" spans="8:8" ht="12.5" x14ac:dyDescent="0.25">
      <c r="H246" s="83"/>
    </row>
    <row r="247" spans="8:8" ht="12.5" x14ac:dyDescent="0.25">
      <c r="H247" s="83"/>
    </row>
    <row r="248" spans="8:8" ht="12.5" x14ac:dyDescent="0.25">
      <c r="H248" s="83"/>
    </row>
    <row r="249" spans="8:8" ht="12.5" x14ac:dyDescent="0.25">
      <c r="H249" s="83"/>
    </row>
    <row r="250" spans="8:8" ht="12.5" x14ac:dyDescent="0.25">
      <c r="H250" s="83"/>
    </row>
    <row r="251" spans="8:8" ht="12.5" x14ac:dyDescent="0.25">
      <c r="H251" s="83"/>
    </row>
    <row r="252" spans="8:8" ht="12.5" x14ac:dyDescent="0.25">
      <c r="H252" s="83"/>
    </row>
    <row r="253" spans="8:8" ht="12.5" x14ac:dyDescent="0.25">
      <c r="H253" s="83"/>
    </row>
    <row r="254" spans="8:8" ht="12.5" x14ac:dyDescent="0.25">
      <c r="H254" s="83"/>
    </row>
    <row r="255" spans="8:8" ht="12.5" x14ac:dyDescent="0.25">
      <c r="H255" s="83"/>
    </row>
    <row r="256" spans="8:8" ht="12.5" x14ac:dyDescent="0.25">
      <c r="H256" s="83"/>
    </row>
    <row r="257" spans="8:8" ht="12.5" x14ac:dyDescent="0.25">
      <c r="H257" s="83"/>
    </row>
    <row r="258" spans="8:8" ht="12.5" x14ac:dyDescent="0.25">
      <c r="H258" s="83"/>
    </row>
    <row r="259" spans="8:8" ht="12.5" x14ac:dyDescent="0.25">
      <c r="H259" s="83"/>
    </row>
    <row r="260" spans="8:8" ht="12.5" x14ac:dyDescent="0.25">
      <c r="H260" s="83"/>
    </row>
    <row r="261" spans="8:8" ht="12.5" x14ac:dyDescent="0.25">
      <c r="H261" s="83"/>
    </row>
    <row r="262" spans="8:8" ht="12.5" x14ac:dyDescent="0.25">
      <c r="H262" s="83"/>
    </row>
    <row r="263" spans="8:8" ht="12.5" x14ac:dyDescent="0.25">
      <c r="H263" s="83"/>
    </row>
    <row r="264" spans="8:8" ht="12.5" x14ac:dyDescent="0.25">
      <c r="H264" s="83"/>
    </row>
    <row r="265" spans="8:8" ht="12.5" x14ac:dyDescent="0.25">
      <c r="H265" s="83"/>
    </row>
    <row r="266" spans="8:8" ht="12.5" x14ac:dyDescent="0.25">
      <c r="H266" s="83"/>
    </row>
    <row r="267" spans="8:8" ht="12.5" x14ac:dyDescent="0.25">
      <c r="H267" s="83"/>
    </row>
    <row r="268" spans="8:8" ht="12.5" x14ac:dyDescent="0.25">
      <c r="H268" s="83"/>
    </row>
    <row r="269" spans="8:8" ht="12.5" x14ac:dyDescent="0.25">
      <c r="H269" s="83"/>
    </row>
    <row r="270" spans="8:8" ht="12.5" x14ac:dyDescent="0.25">
      <c r="H270" s="83"/>
    </row>
    <row r="271" spans="8:8" ht="12.5" x14ac:dyDescent="0.25">
      <c r="H271" s="83"/>
    </row>
    <row r="272" spans="8:8" ht="12.5" x14ac:dyDescent="0.25">
      <c r="H272" s="83"/>
    </row>
    <row r="273" spans="8:8" ht="12.5" x14ac:dyDescent="0.25">
      <c r="H273" s="83"/>
    </row>
    <row r="274" spans="8:8" ht="12.5" x14ac:dyDescent="0.25">
      <c r="H274" s="83"/>
    </row>
    <row r="275" spans="8:8" ht="12.5" x14ac:dyDescent="0.25">
      <c r="H275" s="83"/>
    </row>
    <row r="276" spans="8:8" ht="12.5" x14ac:dyDescent="0.25">
      <c r="H276" s="83"/>
    </row>
    <row r="277" spans="8:8" ht="12.5" x14ac:dyDescent="0.25">
      <c r="H277" s="83"/>
    </row>
    <row r="278" spans="8:8" ht="12.5" x14ac:dyDescent="0.25">
      <c r="H278" s="83"/>
    </row>
    <row r="279" spans="8:8" ht="12.5" x14ac:dyDescent="0.25">
      <c r="H279" s="83"/>
    </row>
    <row r="280" spans="8:8" ht="12.5" x14ac:dyDescent="0.25">
      <c r="H280" s="83"/>
    </row>
    <row r="281" spans="8:8" ht="12.5" x14ac:dyDescent="0.25">
      <c r="H281" s="83"/>
    </row>
    <row r="282" spans="8:8" ht="12.5" x14ac:dyDescent="0.25">
      <c r="H282" s="83"/>
    </row>
    <row r="283" spans="8:8" ht="12.5" x14ac:dyDescent="0.25">
      <c r="H283" s="83"/>
    </row>
    <row r="284" spans="8:8" ht="12.5" x14ac:dyDescent="0.25">
      <c r="H284" s="83"/>
    </row>
    <row r="285" spans="8:8" ht="12.5" x14ac:dyDescent="0.25">
      <c r="H285" s="83"/>
    </row>
    <row r="286" spans="8:8" ht="12.5" x14ac:dyDescent="0.25">
      <c r="H286" s="83"/>
    </row>
    <row r="287" spans="8:8" ht="12.5" x14ac:dyDescent="0.25">
      <c r="H287" s="83"/>
    </row>
    <row r="288" spans="8:8" ht="12.5" x14ac:dyDescent="0.25">
      <c r="H288" s="83"/>
    </row>
    <row r="289" spans="8:8" ht="12.5" x14ac:dyDescent="0.25">
      <c r="H289" s="83"/>
    </row>
    <row r="290" spans="8:8" ht="12.5" x14ac:dyDescent="0.25">
      <c r="H290" s="83"/>
    </row>
    <row r="291" spans="8:8" ht="12.5" x14ac:dyDescent="0.25">
      <c r="H291" s="83"/>
    </row>
    <row r="292" spans="8:8" ht="12.5" x14ac:dyDescent="0.25">
      <c r="H292" s="83"/>
    </row>
    <row r="293" spans="8:8" ht="12.5" x14ac:dyDescent="0.25">
      <c r="H293" s="83"/>
    </row>
    <row r="294" spans="8:8" ht="12.5" x14ac:dyDescent="0.25">
      <c r="H294" s="83"/>
    </row>
    <row r="295" spans="8:8" ht="12.5" x14ac:dyDescent="0.25">
      <c r="H295" s="83"/>
    </row>
    <row r="296" spans="8:8" ht="12.5" x14ac:dyDescent="0.25">
      <c r="H296" s="83"/>
    </row>
    <row r="297" spans="8:8" ht="12.5" x14ac:dyDescent="0.25">
      <c r="H297" s="83"/>
    </row>
    <row r="298" spans="8:8" ht="12.5" x14ac:dyDescent="0.25">
      <c r="H298" s="83"/>
    </row>
    <row r="299" spans="8:8" ht="12.5" x14ac:dyDescent="0.25">
      <c r="H299" s="83"/>
    </row>
    <row r="300" spans="8:8" ht="12.5" x14ac:dyDescent="0.25">
      <c r="H300" s="83"/>
    </row>
    <row r="301" spans="8:8" ht="12.5" x14ac:dyDescent="0.25">
      <c r="H301" s="83"/>
    </row>
    <row r="302" spans="8:8" ht="12.5" x14ac:dyDescent="0.25">
      <c r="H302" s="83"/>
    </row>
    <row r="303" spans="8:8" ht="12.5" x14ac:dyDescent="0.25">
      <c r="H303" s="83"/>
    </row>
    <row r="304" spans="8:8" ht="12.5" x14ac:dyDescent="0.25">
      <c r="H304" s="83"/>
    </row>
    <row r="305" spans="8:8" ht="12.5" x14ac:dyDescent="0.25">
      <c r="H305" s="83"/>
    </row>
    <row r="306" spans="8:8" ht="12.5" x14ac:dyDescent="0.25">
      <c r="H306" s="83"/>
    </row>
    <row r="307" spans="8:8" ht="12.5" x14ac:dyDescent="0.25">
      <c r="H307" s="83"/>
    </row>
    <row r="308" spans="8:8" ht="12.5" x14ac:dyDescent="0.25">
      <c r="H308" s="83"/>
    </row>
    <row r="309" spans="8:8" ht="12.5" x14ac:dyDescent="0.25">
      <c r="H309" s="83"/>
    </row>
    <row r="310" spans="8:8" ht="12.5" x14ac:dyDescent="0.25">
      <c r="H310" s="83"/>
    </row>
    <row r="311" spans="8:8" ht="12.5" x14ac:dyDescent="0.25">
      <c r="H311" s="83"/>
    </row>
    <row r="312" spans="8:8" ht="12.5" x14ac:dyDescent="0.25">
      <c r="H312" s="83"/>
    </row>
    <row r="313" spans="8:8" ht="12.5" x14ac:dyDescent="0.25">
      <c r="H313" s="83"/>
    </row>
    <row r="314" spans="8:8" ht="12.5" x14ac:dyDescent="0.25">
      <c r="H314" s="83"/>
    </row>
    <row r="315" spans="8:8" ht="12.5" x14ac:dyDescent="0.25">
      <c r="H315" s="83"/>
    </row>
    <row r="316" spans="8:8" ht="12.5" x14ac:dyDescent="0.25">
      <c r="H316" s="83"/>
    </row>
    <row r="317" spans="8:8" ht="12.5" x14ac:dyDescent="0.25">
      <c r="H317" s="83"/>
    </row>
    <row r="318" spans="8:8" ht="12.5" x14ac:dyDescent="0.25">
      <c r="H318" s="83"/>
    </row>
    <row r="319" spans="8:8" ht="12.5" x14ac:dyDescent="0.25">
      <c r="H319" s="83"/>
    </row>
    <row r="320" spans="8:8" ht="12.5" x14ac:dyDescent="0.25">
      <c r="H320" s="83"/>
    </row>
    <row r="321" spans="8:8" ht="12.5" x14ac:dyDescent="0.25">
      <c r="H321" s="83"/>
    </row>
    <row r="322" spans="8:8" ht="12.5" x14ac:dyDescent="0.25">
      <c r="H322" s="83"/>
    </row>
    <row r="323" spans="8:8" ht="12.5" x14ac:dyDescent="0.25">
      <c r="H323" s="83"/>
    </row>
    <row r="324" spans="8:8" ht="12.5" x14ac:dyDescent="0.25">
      <c r="H324" s="83"/>
    </row>
    <row r="325" spans="8:8" ht="12.5" x14ac:dyDescent="0.25">
      <c r="H325" s="83"/>
    </row>
    <row r="326" spans="8:8" ht="12.5" x14ac:dyDescent="0.25">
      <c r="H326" s="83"/>
    </row>
    <row r="327" spans="8:8" ht="12.5" x14ac:dyDescent="0.25">
      <c r="H327" s="83"/>
    </row>
    <row r="328" spans="8:8" ht="12.5" x14ac:dyDescent="0.25">
      <c r="H328" s="83"/>
    </row>
    <row r="329" spans="8:8" ht="12.5" x14ac:dyDescent="0.25">
      <c r="H329" s="83"/>
    </row>
    <row r="330" spans="8:8" ht="12.5" x14ac:dyDescent="0.25">
      <c r="H330" s="83"/>
    </row>
    <row r="331" spans="8:8" ht="12.5" x14ac:dyDescent="0.25">
      <c r="H331" s="83"/>
    </row>
    <row r="332" spans="8:8" ht="12.5" x14ac:dyDescent="0.25">
      <c r="H332" s="83"/>
    </row>
    <row r="333" spans="8:8" ht="12.5" x14ac:dyDescent="0.25">
      <c r="H333" s="83"/>
    </row>
    <row r="334" spans="8:8" ht="12.5" x14ac:dyDescent="0.25">
      <c r="H334" s="83"/>
    </row>
    <row r="335" spans="8:8" ht="12.5" x14ac:dyDescent="0.25">
      <c r="H335" s="83"/>
    </row>
    <row r="336" spans="8:8" ht="12.5" x14ac:dyDescent="0.25">
      <c r="H336" s="83"/>
    </row>
    <row r="337" spans="8:8" ht="12.5" x14ac:dyDescent="0.25">
      <c r="H337" s="83"/>
    </row>
    <row r="338" spans="8:8" ht="12.5" x14ac:dyDescent="0.25">
      <c r="H338" s="83"/>
    </row>
    <row r="339" spans="8:8" ht="12.5" x14ac:dyDescent="0.25">
      <c r="H339" s="83"/>
    </row>
    <row r="340" spans="8:8" ht="12.5" x14ac:dyDescent="0.25">
      <c r="H340" s="83"/>
    </row>
    <row r="341" spans="8:8" ht="12.5" x14ac:dyDescent="0.25">
      <c r="H341" s="83"/>
    </row>
    <row r="342" spans="8:8" ht="12.5" x14ac:dyDescent="0.25">
      <c r="H342" s="83"/>
    </row>
    <row r="343" spans="8:8" ht="12.5" x14ac:dyDescent="0.25">
      <c r="H343" s="83"/>
    </row>
    <row r="344" spans="8:8" ht="12.5" x14ac:dyDescent="0.25">
      <c r="H344" s="83"/>
    </row>
    <row r="345" spans="8:8" ht="12.5" x14ac:dyDescent="0.25">
      <c r="H345" s="83"/>
    </row>
    <row r="346" spans="8:8" ht="12.5" x14ac:dyDescent="0.25">
      <c r="H346" s="83"/>
    </row>
    <row r="347" spans="8:8" ht="12.5" x14ac:dyDescent="0.25">
      <c r="H347" s="83"/>
    </row>
    <row r="348" spans="8:8" ht="12.5" x14ac:dyDescent="0.25">
      <c r="H348" s="83"/>
    </row>
    <row r="349" spans="8:8" ht="12.5" x14ac:dyDescent="0.25">
      <c r="H349" s="83"/>
    </row>
    <row r="350" spans="8:8" ht="12.5" x14ac:dyDescent="0.25">
      <c r="H350" s="83"/>
    </row>
    <row r="351" spans="8:8" ht="12.5" x14ac:dyDescent="0.25">
      <c r="H351" s="83"/>
    </row>
    <row r="352" spans="8:8" ht="12.5" x14ac:dyDescent="0.25">
      <c r="H352" s="83"/>
    </row>
    <row r="353" spans="8:8" ht="12.5" x14ac:dyDescent="0.25">
      <c r="H353" s="83"/>
    </row>
    <row r="354" spans="8:8" ht="12.5" x14ac:dyDescent="0.25">
      <c r="H354" s="83"/>
    </row>
    <row r="355" spans="8:8" ht="12.5" x14ac:dyDescent="0.25">
      <c r="H355" s="83"/>
    </row>
    <row r="356" spans="8:8" ht="12.5" x14ac:dyDescent="0.25">
      <c r="H356" s="83"/>
    </row>
    <row r="357" spans="8:8" ht="12.5" x14ac:dyDescent="0.25">
      <c r="H357" s="83"/>
    </row>
    <row r="358" spans="8:8" ht="12.5" x14ac:dyDescent="0.25">
      <c r="H358" s="83"/>
    </row>
    <row r="359" spans="8:8" ht="12.5" x14ac:dyDescent="0.25">
      <c r="H359" s="83"/>
    </row>
    <row r="360" spans="8:8" ht="12.5" x14ac:dyDescent="0.25">
      <c r="H360" s="83"/>
    </row>
    <row r="361" spans="8:8" ht="12.5" x14ac:dyDescent="0.25">
      <c r="H361" s="83"/>
    </row>
    <row r="362" spans="8:8" ht="12.5" x14ac:dyDescent="0.25">
      <c r="H362" s="83"/>
    </row>
    <row r="363" spans="8:8" ht="12.5" x14ac:dyDescent="0.25">
      <c r="H363" s="83"/>
    </row>
    <row r="364" spans="8:8" ht="12.5" x14ac:dyDescent="0.25">
      <c r="H364" s="83"/>
    </row>
    <row r="365" spans="8:8" ht="12.5" x14ac:dyDescent="0.25">
      <c r="H365" s="83"/>
    </row>
    <row r="366" spans="8:8" ht="12.5" x14ac:dyDescent="0.25">
      <c r="H366" s="83"/>
    </row>
    <row r="367" spans="8:8" ht="12.5" x14ac:dyDescent="0.25">
      <c r="H367" s="83"/>
    </row>
    <row r="368" spans="8:8" ht="12.5" x14ac:dyDescent="0.25">
      <c r="H368" s="83"/>
    </row>
    <row r="369" spans="8:8" ht="12.5" x14ac:dyDescent="0.25">
      <c r="H369" s="83"/>
    </row>
    <row r="370" spans="8:8" ht="12.5" x14ac:dyDescent="0.25">
      <c r="H370" s="83"/>
    </row>
    <row r="371" spans="8:8" ht="12.5" x14ac:dyDescent="0.25">
      <c r="H371" s="83"/>
    </row>
    <row r="372" spans="8:8" ht="12.5" x14ac:dyDescent="0.25">
      <c r="H372" s="83"/>
    </row>
    <row r="373" spans="8:8" ht="12.5" x14ac:dyDescent="0.25">
      <c r="H373" s="83"/>
    </row>
    <row r="374" spans="8:8" ht="12.5" x14ac:dyDescent="0.25">
      <c r="H374" s="83"/>
    </row>
    <row r="375" spans="8:8" ht="12.5" x14ac:dyDescent="0.25">
      <c r="H375" s="83"/>
    </row>
    <row r="376" spans="8:8" ht="12.5" x14ac:dyDescent="0.25">
      <c r="H376" s="83"/>
    </row>
    <row r="377" spans="8:8" ht="12.5" x14ac:dyDescent="0.25">
      <c r="H377" s="83"/>
    </row>
    <row r="378" spans="8:8" ht="12.5" x14ac:dyDescent="0.25">
      <c r="H378" s="83"/>
    </row>
    <row r="379" spans="8:8" ht="12.5" x14ac:dyDescent="0.25">
      <c r="H379" s="83"/>
    </row>
    <row r="380" spans="8:8" ht="12.5" x14ac:dyDescent="0.25">
      <c r="H380" s="83"/>
    </row>
    <row r="381" spans="8:8" ht="12.5" x14ac:dyDescent="0.25">
      <c r="H381" s="83"/>
    </row>
    <row r="382" spans="8:8" ht="12.5" x14ac:dyDescent="0.25">
      <c r="H382" s="83"/>
    </row>
    <row r="383" spans="8:8" ht="12.5" x14ac:dyDescent="0.25">
      <c r="H383" s="83"/>
    </row>
    <row r="384" spans="8:8" ht="12.5" x14ac:dyDescent="0.25">
      <c r="H384" s="83"/>
    </row>
    <row r="385" spans="8:8" ht="12.5" x14ac:dyDescent="0.25">
      <c r="H385" s="83"/>
    </row>
    <row r="386" spans="8:8" ht="12.5" x14ac:dyDescent="0.25">
      <c r="H386" s="83"/>
    </row>
    <row r="387" spans="8:8" ht="12.5" x14ac:dyDescent="0.25">
      <c r="H387" s="83"/>
    </row>
    <row r="388" spans="8:8" ht="12.5" x14ac:dyDescent="0.25">
      <c r="H388" s="83"/>
    </row>
    <row r="389" spans="8:8" ht="12.5" x14ac:dyDescent="0.25">
      <c r="H389" s="83"/>
    </row>
    <row r="390" spans="8:8" ht="12.5" x14ac:dyDescent="0.25">
      <c r="H390" s="83"/>
    </row>
    <row r="391" spans="8:8" ht="12.5" x14ac:dyDescent="0.25">
      <c r="H391" s="83"/>
    </row>
    <row r="392" spans="8:8" ht="12.5" x14ac:dyDescent="0.25">
      <c r="H392" s="83"/>
    </row>
    <row r="393" spans="8:8" ht="12.5" x14ac:dyDescent="0.25">
      <c r="H393" s="83"/>
    </row>
    <row r="394" spans="8:8" ht="12.5" x14ac:dyDescent="0.25">
      <c r="H394" s="83"/>
    </row>
    <row r="395" spans="8:8" ht="12.5" x14ac:dyDescent="0.25">
      <c r="H395" s="83"/>
    </row>
    <row r="396" spans="8:8" ht="12.5" x14ac:dyDescent="0.25">
      <c r="H396" s="83"/>
    </row>
    <row r="397" spans="8:8" ht="12.5" x14ac:dyDescent="0.25">
      <c r="H397" s="83"/>
    </row>
    <row r="398" spans="8:8" ht="12.5" x14ac:dyDescent="0.25">
      <c r="H398" s="83"/>
    </row>
    <row r="399" spans="8:8" ht="12.5" x14ac:dyDescent="0.25">
      <c r="H399" s="83"/>
    </row>
    <row r="400" spans="8:8" ht="12.5" x14ac:dyDescent="0.25">
      <c r="H400" s="83"/>
    </row>
    <row r="401" spans="8:8" ht="12.5" x14ac:dyDescent="0.25">
      <c r="H401" s="83"/>
    </row>
    <row r="402" spans="8:8" ht="12.5" x14ac:dyDescent="0.25">
      <c r="H402" s="83"/>
    </row>
    <row r="403" spans="8:8" ht="12.5" x14ac:dyDescent="0.25">
      <c r="H403" s="83"/>
    </row>
    <row r="404" spans="8:8" ht="12.5" x14ac:dyDescent="0.25">
      <c r="H404" s="83"/>
    </row>
    <row r="405" spans="8:8" ht="12.5" x14ac:dyDescent="0.25">
      <c r="H405" s="83"/>
    </row>
    <row r="406" spans="8:8" ht="12.5" x14ac:dyDescent="0.25">
      <c r="H406" s="83"/>
    </row>
    <row r="407" spans="8:8" ht="12.5" x14ac:dyDescent="0.25">
      <c r="H407" s="83"/>
    </row>
    <row r="408" spans="8:8" ht="12.5" x14ac:dyDescent="0.25">
      <c r="H408" s="83"/>
    </row>
    <row r="409" spans="8:8" ht="12.5" x14ac:dyDescent="0.25">
      <c r="H409" s="83"/>
    </row>
    <row r="410" spans="8:8" ht="12.5" x14ac:dyDescent="0.25">
      <c r="H410" s="83"/>
    </row>
    <row r="411" spans="8:8" ht="12.5" x14ac:dyDescent="0.25">
      <c r="H411" s="83"/>
    </row>
    <row r="412" spans="8:8" ht="12.5" x14ac:dyDescent="0.25">
      <c r="H412" s="83"/>
    </row>
    <row r="413" spans="8:8" ht="12.5" x14ac:dyDescent="0.25">
      <c r="H413" s="83"/>
    </row>
    <row r="414" spans="8:8" ht="12.5" x14ac:dyDescent="0.25">
      <c r="H414" s="83"/>
    </row>
    <row r="415" spans="8:8" ht="12.5" x14ac:dyDescent="0.25">
      <c r="H415" s="83"/>
    </row>
    <row r="416" spans="8:8" ht="12.5" x14ac:dyDescent="0.25">
      <c r="H416" s="83"/>
    </row>
    <row r="417" spans="8:8" ht="12.5" x14ac:dyDescent="0.25">
      <c r="H417" s="83"/>
    </row>
    <row r="418" spans="8:8" ht="12.5" x14ac:dyDescent="0.25">
      <c r="H418" s="83"/>
    </row>
    <row r="419" spans="8:8" ht="12.5" x14ac:dyDescent="0.25">
      <c r="H419" s="83"/>
    </row>
    <row r="420" spans="8:8" ht="12.5" x14ac:dyDescent="0.25">
      <c r="H420" s="83"/>
    </row>
    <row r="421" spans="8:8" ht="12.5" x14ac:dyDescent="0.25">
      <c r="H421" s="83"/>
    </row>
    <row r="422" spans="8:8" ht="12.5" x14ac:dyDescent="0.25">
      <c r="H422" s="83"/>
    </row>
    <row r="423" spans="8:8" ht="12.5" x14ac:dyDescent="0.25">
      <c r="H423" s="83"/>
    </row>
    <row r="424" spans="8:8" ht="12.5" x14ac:dyDescent="0.25">
      <c r="H424" s="83"/>
    </row>
    <row r="425" spans="8:8" ht="12.5" x14ac:dyDescent="0.25">
      <c r="H425" s="83"/>
    </row>
    <row r="426" spans="8:8" ht="12.5" x14ac:dyDescent="0.25">
      <c r="H426" s="83"/>
    </row>
    <row r="427" spans="8:8" ht="12.5" x14ac:dyDescent="0.25">
      <c r="H427" s="83"/>
    </row>
    <row r="428" spans="8:8" ht="12.5" x14ac:dyDescent="0.25">
      <c r="H428" s="83"/>
    </row>
    <row r="429" spans="8:8" ht="12.5" x14ac:dyDescent="0.25">
      <c r="H429" s="83"/>
    </row>
    <row r="430" spans="8:8" ht="12.5" x14ac:dyDescent="0.25">
      <c r="H430" s="83"/>
    </row>
    <row r="431" spans="8:8" ht="12.5" x14ac:dyDescent="0.25">
      <c r="H431" s="83"/>
    </row>
    <row r="432" spans="8:8" ht="12.5" x14ac:dyDescent="0.25">
      <c r="H432" s="83"/>
    </row>
    <row r="433" spans="8:8" ht="12.5" x14ac:dyDescent="0.25">
      <c r="H433" s="83"/>
    </row>
    <row r="434" spans="8:8" ht="12.5" x14ac:dyDescent="0.25">
      <c r="H434" s="83"/>
    </row>
    <row r="435" spans="8:8" ht="12.5" x14ac:dyDescent="0.25">
      <c r="H435" s="83"/>
    </row>
    <row r="436" spans="8:8" ht="12.5" x14ac:dyDescent="0.25">
      <c r="H436" s="83"/>
    </row>
    <row r="437" spans="8:8" ht="12.5" x14ac:dyDescent="0.25">
      <c r="H437" s="83"/>
    </row>
    <row r="438" spans="8:8" ht="12.5" x14ac:dyDescent="0.25">
      <c r="H438" s="83"/>
    </row>
    <row r="439" spans="8:8" ht="12.5" x14ac:dyDescent="0.25">
      <c r="H439" s="83"/>
    </row>
    <row r="440" spans="8:8" ht="12.5" x14ac:dyDescent="0.25">
      <c r="H440" s="83"/>
    </row>
    <row r="441" spans="8:8" ht="12.5" x14ac:dyDescent="0.25">
      <c r="H441" s="83"/>
    </row>
    <row r="442" spans="8:8" ht="12.5" x14ac:dyDescent="0.25">
      <c r="H442" s="83"/>
    </row>
    <row r="443" spans="8:8" ht="12.5" x14ac:dyDescent="0.25">
      <c r="H443" s="83"/>
    </row>
    <row r="444" spans="8:8" ht="12.5" x14ac:dyDescent="0.25">
      <c r="H444" s="83"/>
    </row>
    <row r="445" spans="8:8" ht="12.5" x14ac:dyDescent="0.25">
      <c r="H445" s="83"/>
    </row>
    <row r="446" spans="8:8" ht="12.5" x14ac:dyDescent="0.25">
      <c r="H446" s="83"/>
    </row>
    <row r="447" spans="8:8" ht="12.5" x14ac:dyDescent="0.25">
      <c r="H447" s="83"/>
    </row>
    <row r="448" spans="8:8" ht="12.5" x14ac:dyDescent="0.25">
      <c r="H448" s="83"/>
    </row>
    <row r="449" spans="8:8" ht="12.5" x14ac:dyDescent="0.25">
      <c r="H449" s="83"/>
    </row>
    <row r="450" spans="8:8" ht="12.5" x14ac:dyDescent="0.25">
      <c r="H450" s="83"/>
    </row>
    <row r="451" spans="8:8" ht="12.5" x14ac:dyDescent="0.25">
      <c r="H451" s="83"/>
    </row>
    <row r="452" spans="8:8" ht="12.5" x14ac:dyDescent="0.25">
      <c r="H452" s="83"/>
    </row>
    <row r="453" spans="8:8" ht="12.5" x14ac:dyDescent="0.25">
      <c r="H453" s="83"/>
    </row>
    <row r="454" spans="8:8" ht="12.5" x14ac:dyDescent="0.25">
      <c r="H454" s="83"/>
    </row>
    <row r="455" spans="8:8" ht="12.5" x14ac:dyDescent="0.25">
      <c r="H455" s="83"/>
    </row>
    <row r="456" spans="8:8" ht="12.5" x14ac:dyDescent="0.25">
      <c r="H456" s="83"/>
    </row>
    <row r="457" spans="8:8" ht="12.5" x14ac:dyDescent="0.25">
      <c r="H457" s="83"/>
    </row>
    <row r="458" spans="8:8" ht="12.5" x14ac:dyDescent="0.25">
      <c r="H458" s="83"/>
    </row>
    <row r="459" spans="8:8" ht="12.5" x14ac:dyDescent="0.25">
      <c r="H459" s="83"/>
    </row>
    <row r="460" spans="8:8" ht="12.5" x14ac:dyDescent="0.25">
      <c r="H460" s="83"/>
    </row>
    <row r="461" spans="8:8" ht="12.5" x14ac:dyDescent="0.25">
      <c r="H461" s="83"/>
    </row>
    <row r="462" spans="8:8" ht="12.5" x14ac:dyDescent="0.25">
      <c r="H462" s="83"/>
    </row>
    <row r="463" spans="8:8" ht="12.5" x14ac:dyDescent="0.25">
      <c r="H463" s="83"/>
    </row>
    <row r="464" spans="8:8" ht="12.5" x14ac:dyDescent="0.25">
      <c r="H464" s="83"/>
    </row>
    <row r="465" spans="8:8" ht="12.5" x14ac:dyDescent="0.25">
      <c r="H465" s="83"/>
    </row>
    <row r="466" spans="8:8" ht="12.5" x14ac:dyDescent="0.25">
      <c r="H466" s="83"/>
    </row>
    <row r="467" spans="8:8" ht="12.5" x14ac:dyDescent="0.25">
      <c r="H467" s="83"/>
    </row>
    <row r="468" spans="8:8" ht="12.5" x14ac:dyDescent="0.25">
      <c r="H468" s="83"/>
    </row>
    <row r="469" spans="8:8" ht="12.5" x14ac:dyDescent="0.25">
      <c r="H469" s="83"/>
    </row>
    <row r="470" spans="8:8" ht="12.5" x14ac:dyDescent="0.25">
      <c r="H470" s="83"/>
    </row>
    <row r="471" spans="8:8" ht="12.5" x14ac:dyDescent="0.25">
      <c r="H471" s="83"/>
    </row>
    <row r="472" spans="8:8" ht="12.5" x14ac:dyDescent="0.25">
      <c r="H472" s="83"/>
    </row>
    <row r="473" spans="8:8" ht="12.5" x14ac:dyDescent="0.25">
      <c r="H473" s="83"/>
    </row>
    <row r="474" spans="8:8" ht="12.5" x14ac:dyDescent="0.25">
      <c r="H474" s="83"/>
    </row>
    <row r="475" spans="8:8" ht="12.5" x14ac:dyDescent="0.25">
      <c r="H475" s="83"/>
    </row>
    <row r="476" spans="8:8" ht="12.5" x14ac:dyDescent="0.25">
      <c r="H476" s="83"/>
    </row>
    <row r="477" spans="8:8" ht="12.5" x14ac:dyDescent="0.25">
      <c r="H477" s="83"/>
    </row>
    <row r="478" spans="8:8" ht="12.5" x14ac:dyDescent="0.25">
      <c r="H478" s="83"/>
    </row>
    <row r="479" spans="8:8" ht="12.5" x14ac:dyDescent="0.25">
      <c r="H479" s="83"/>
    </row>
    <row r="480" spans="8:8" ht="12.5" x14ac:dyDescent="0.25">
      <c r="H480" s="83"/>
    </row>
    <row r="481" spans="8:8" ht="12.5" x14ac:dyDescent="0.25">
      <c r="H481" s="83"/>
    </row>
    <row r="482" spans="8:8" ht="12.5" x14ac:dyDescent="0.25">
      <c r="H482" s="83"/>
    </row>
    <row r="483" spans="8:8" ht="12.5" x14ac:dyDescent="0.25">
      <c r="H483" s="83"/>
    </row>
    <row r="484" spans="8:8" ht="12.5" x14ac:dyDescent="0.25">
      <c r="H484" s="83"/>
    </row>
    <row r="485" spans="8:8" ht="12.5" x14ac:dyDescent="0.25">
      <c r="H485" s="83"/>
    </row>
    <row r="486" spans="8:8" ht="12.5" x14ac:dyDescent="0.25">
      <c r="H486" s="83"/>
    </row>
    <row r="487" spans="8:8" ht="12.5" x14ac:dyDescent="0.25">
      <c r="H487" s="83"/>
    </row>
    <row r="488" spans="8:8" ht="12.5" x14ac:dyDescent="0.25">
      <c r="H488" s="83"/>
    </row>
    <row r="489" spans="8:8" ht="12.5" x14ac:dyDescent="0.25">
      <c r="H489" s="83"/>
    </row>
    <row r="490" spans="8:8" ht="12.5" x14ac:dyDescent="0.25">
      <c r="H490" s="83"/>
    </row>
    <row r="491" spans="8:8" ht="12.5" x14ac:dyDescent="0.25">
      <c r="H491" s="83"/>
    </row>
    <row r="492" spans="8:8" ht="12.5" x14ac:dyDescent="0.25">
      <c r="H492" s="83"/>
    </row>
    <row r="493" spans="8:8" ht="12.5" x14ac:dyDescent="0.25">
      <c r="H493" s="83"/>
    </row>
    <row r="494" spans="8:8" ht="12.5" x14ac:dyDescent="0.25">
      <c r="H494" s="83"/>
    </row>
    <row r="495" spans="8:8" ht="12.5" x14ac:dyDescent="0.25">
      <c r="H495" s="83"/>
    </row>
    <row r="496" spans="8:8" ht="12.5" x14ac:dyDescent="0.25">
      <c r="H496" s="83"/>
    </row>
    <row r="497" spans="8:8" ht="12.5" x14ac:dyDescent="0.25">
      <c r="H497" s="83"/>
    </row>
    <row r="498" spans="8:8" ht="12.5" x14ac:dyDescent="0.25">
      <c r="H498" s="83"/>
    </row>
    <row r="499" spans="8:8" ht="12.5" x14ac:dyDescent="0.25">
      <c r="H499" s="83"/>
    </row>
    <row r="500" spans="8:8" ht="12.5" x14ac:dyDescent="0.25">
      <c r="H500" s="83"/>
    </row>
    <row r="501" spans="8:8" ht="12.5" x14ac:dyDescent="0.25">
      <c r="H501" s="83"/>
    </row>
    <row r="502" spans="8:8" ht="12.5" x14ac:dyDescent="0.25">
      <c r="H502" s="83"/>
    </row>
    <row r="503" spans="8:8" ht="12.5" x14ac:dyDescent="0.25">
      <c r="H503" s="83"/>
    </row>
    <row r="504" spans="8:8" ht="12.5" x14ac:dyDescent="0.25">
      <c r="H504" s="83"/>
    </row>
    <row r="505" spans="8:8" ht="12.5" x14ac:dyDescent="0.25">
      <c r="H505" s="83"/>
    </row>
    <row r="506" spans="8:8" ht="12.5" x14ac:dyDescent="0.25">
      <c r="H506" s="83"/>
    </row>
    <row r="507" spans="8:8" ht="12.5" x14ac:dyDescent="0.25">
      <c r="H507" s="83"/>
    </row>
    <row r="508" spans="8:8" ht="12.5" x14ac:dyDescent="0.25">
      <c r="H508" s="83"/>
    </row>
    <row r="509" spans="8:8" ht="12.5" x14ac:dyDescent="0.25">
      <c r="H509" s="83"/>
    </row>
    <row r="510" spans="8:8" ht="12.5" x14ac:dyDescent="0.25">
      <c r="H510" s="83"/>
    </row>
    <row r="511" spans="8:8" ht="12.5" x14ac:dyDescent="0.25">
      <c r="H511" s="83"/>
    </row>
    <row r="512" spans="8:8" ht="12.5" x14ac:dyDescent="0.25">
      <c r="H512" s="83"/>
    </row>
    <row r="513" spans="8:8" ht="12.5" x14ac:dyDescent="0.25">
      <c r="H513" s="83"/>
    </row>
    <row r="514" spans="8:8" ht="12.5" x14ac:dyDescent="0.25">
      <c r="H514" s="83"/>
    </row>
    <row r="515" spans="8:8" ht="12.5" x14ac:dyDescent="0.25">
      <c r="H515" s="83"/>
    </row>
    <row r="516" spans="8:8" ht="12.5" x14ac:dyDescent="0.25">
      <c r="H516" s="83"/>
    </row>
    <row r="517" spans="8:8" ht="12.5" x14ac:dyDescent="0.25">
      <c r="H517" s="83"/>
    </row>
    <row r="518" spans="8:8" ht="12.5" x14ac:dyDescent="0.25">
      <c r="H518" s="83"/>
    </row>
    <row r="519" spans="8:8" ht="12.5" x14ac:dyDescent="0.25">
      <c r="H519" s="83"/>
    </row>
    <row r="520" spans="8:8" ht="12.5" x14ac:dyDescent="0.25">
      <c r="H520" s="83"/>
    </row>
    <row r="521" spans="8:8" ht="12.5" x14ac:dyDescent="0.25">
      <c r="H521" s="83"/>
    </row>
    <row r="522" spans="8:8" ht="12.5" x14ac:dyDescent="0.25">
      <c r="H522" s="83"/>
    </row>
    <row r="523" spans="8:8" ht="12.5" x14ac:dyDescent="0.25">
      <c r="H523" s="83"/>
    </row>
    <row r="524" spans="8:8" ht="12.5" x14ac:dyDescent="0.25">
      <c r="H524" s="83"/>
    </row>
    <row r="525" spans="8:8" ht="12.5" x14ac:dyDescent="0.25">
      <c r="H525" s="83"/>
    </row>
    <row r="526" spans="8:8" ht="12.5" x14ac:dyDescent="0.25">
      <c r="H526" s="83"/>
    </row>
    <row r="527" spans="8:8" ht="12.5" x14ac:dyDescent="0.25">
      <c r="H527" s="83"/>
    </row>
    <row r="528" spans="8:8" ht="12.5" x14ac:dyDescent="0.25">
      <c r="H528" s="83"/>
    </row>
    <row r="529" spans="8:8" ht="12.5" x14ac:dyDescent="0.25">
      <c r="H529" s="83"/>
    </row>
    <row r="530" spans="8:8" ht="12.5" x14ac:dyDescent="0.25">
      <c r="H530" s="83"/>
    </row>
    <row r="531" spans="8:8" ht="12.5" x14ac:dyDescent="0.25">
      <c r="H531" s="83"/>
    </row>
    <row r="532" spans="8:8" ht="12.5" x14ac:dyDescent="0.25">
      <c r="H532" s="83"/>
    </row>
    <row r="533" spans="8:8" ht="12.5" x14ac:dyDescent="0.25">
      <c r="H533" s="83"/>
    </row>
    <row r="534" spans="8:8" ht="12.5" x14ac:dyDescent="0.25">
      <c r="H534" s="83"/>
    </row>
    <row r="535" spans="8:8" ht="12.5" x14ac:dyDescent="0.25">
      <c r="H535" s="83"/>
    </row>
    <row r="536" spans="8:8" ht="12.5" x14ac:dyDescent="0.25">
      <c r="H536" s="83"/>
    </row>
    <row r="537" spans="8:8" ht="12.5" x14ac:dyDescent="0.25">
      <c r="H537" s="83"/>
    </row>
    <row r="538" spans="8:8" ht="12.5" x14ac:dyDescent="0.25">
      <c r="H538" s="83"/>
    </row>
    <row r="539" spans="8:8" ht="12.5" x14ac:dyDescent="0.25">
      <c r="H539" s="83"/>
    </row>
    <row r="540" spans="8:8" ht="12.5" x14ac:dyDescent="0.25">
      <c r="H540" s="83"/>
    </row>
    <row r="541" spans="8:8" ht="12.5" x14ac:dyDescent="0.25">
      <c r="H541" s="83"/>
    </row>
    <row r="542" spans="8:8" ht="12.5" x14ac:dyDescent="0.25">
      <c r="H542" s="83"/>
    </row>
    <row r="543" spans="8:8" ht="12.5" x14ac:dyDescent="0.25">
      <c r="H543" s="83"/>
    </row>
    <row r="544" spans="8:8" ht="12.5" x14ac:dyDescent="0.25">
      <c r="H544" s="83"/>
    </row>
    <row r="545" spans="8:8" ht="12.5" x14ac:dyDescent="0.25">
      <c r="H545" s="83"/>
    </row>
    <row r="546" spans="8:8" ht="12.5" x14ac:dyDescent="0.25">
      <c r="H546" s="83"/>
    </row>
    <row r="547" spans="8:8" ht="12.5" x14ac:dyDescent="0.25">
      <c r="H547" s="83"/>
    </row>
    <row r="548" spans="8:8" ht="12.5" x14ac:dyDescent="0.25">
      <c r="H548" s="83"/>
    </row>
    <row r="549" spans="8:8" ht="12.5" x14ac:dyDescent="0.25">
      <c r="H549" s="83"/>
    </row>
    <row r="550" spans="8:8" ht="12.5" x14ac:dyDescent="0.25">
      <c r="H550" s="83"/>
    </row>
    <row r="551" spans="8:8" ht="12.5" x14ac:dyDescent="0.25">
      <c r="H551" s="83"/>
    </row>
    <row r="552" spans="8:8" ht="12.5" x14ac:dyDescent="0.25">
      <c r="H552" s="83"/>
    </row>
    <row r="553" spans="8:8" ht="12.5" x14ac:dyDescent="0.25">
      <c r="H553" s="83"/>
    </row>
    <row r="554" spans="8:8" ht="12.5" x14ac:dyDescent="0.25">
      <c r="H554" s="83"/>
    </row>
    <row r="555" spans="8:8" ht="12.5" x14ac:dyDescent="0.25">
      <c r="H555" s="83"/>
    </row>
    <row r="556" spans="8:8" ht="12.5" x14ac:dyDescent="0.25">
      <c r="H556" s="83"/>
    </row>
    <row r="557" spans="8:8" ht="12.5" x14ac:dyDescent="0.25">
      <c r="H557" s="83"/>
    </row>
    <row r="558" spans="8:8" ht="12.5" x14ac:dyDescent="0.25">
      <c r="H558" s="83"/>
    </row>
    <row r="559" spans="8:8" ht="12.5" x14ac:dyDescent="0.25">
      <c r="H559" s="83"/>
    </row>
    <row r="560" spans="8:8" ht="12.5" x14ac:dyDescent="0.25">
      <c r="H560" s="83"/>
    </row>
    <row r="561" spans="8:8" ht="12.5" x14ac:dyDescent="0.25">
      <c r="H561" s="83"/>
    </row>
    <row r="562" spans="8:8" ht="12.5" x14ac:dyDescent="0.25">
      <c r="H562" s="83"/>
    </row>
    <row r="563" spans="8:8" ht="12.5" x14ac:dyDescent="0.25">
      <c r="H563" s="83"/>
    </row>
    <row r="564" spans="8:8" ht="12.5" x14ac:dyDescent="0.25">
      <c r="H564" s="83"/>
    </row>
    <row r="565" spans="8:8" ht="12.5" x14ac:dyDescent="0.25">
      <c r="H565" s="83"/>
    </row>
    <row r="566" spans="8:8" ht="12.5" x14ac:dyDescent="0.25">
      <c r="H566" s="83"/>
    </row>
    <row r="567" spans="8:8" ht="12.5" x14ac:dyDescent="0.25">
      <c r="H567" s="83"/>
    </row>
    <row r="568" spans="8:8" ht="12.5" x14ac:dyDescent="0.25">
      <c r="H568" s="83"/>
    </row>
    <row r="569" spans="8:8" ht="12.5" x14ac:dyDescent="0.25">
      <c r="H569" s="83"/>
    </row>
    <row r="570" spans="8:8" ht="12.5" x14ac:dyDescent="0.25">
      <c r="H570" s="83"/>
    </row>
    <row r="571" spans="8:8" ht="12.5" x14ac:dyDescent="0.25">
      <c r="H571" s="83"/>
    </row>
    <row r="572" spans="8:8" ht="12.5" x14ac:dyDescent="0.25">
      <c r="H572" s="83"/>
    </row>
    <row r="573" spans="8:8" ht="12.5" x14ac:dyDescent="0.25">
      <c r="H573" s="83"/>
    </row>
    <row r="574" spans="8:8" ht="12.5" x14ac:dyDescent="0.25">
      <c r="H574" s="83"/>
    </row>
    <row r="575" spans="8:8" ht="12.5" x14ac:dyDescent="0.25">
      <c r="H575" s="83"/>
    </row>
    <row r="576" spans="8:8" ht="12.5" x14ac:dyDescent="0.25">
      <c r="H576" s="83"/>
    </row>
    <row r="577" spans="8:8" ht="12.5" x14ac:dyDescent="0.25">
      <c r="H577" s="83"/>
    </row>
    <row r="578" spans="8:8" ht="12.5" x14ac:dyDescent="0.25">
      <c r="H578" s="83"/>
    </row>
    <row r="579" spans="8:8" ht="12.5" x14ac:dyDescent="0.25">
      <c r="H579" s="83"/>
    </row>
    <row r="580" spans="8:8" ht="12.5" x14ac:dyDescent="0.25">
      <c r="H580" s="83"/>
    </row>
    <row r="581" spans="8:8" ht="12.5" x14ac:dyDescent="0.25">
      <c r="H581" s="83"/>
    </row>
    <row r="582" spans="8:8" ht="12.5" x14ac:dyDescent="0.25">
      <c r="H582" s="83"/>
    </row>
    <row r="583" spans="8:8" ht="12.5" x14ac:dyDescent="0.25">
      <c r="H583" s="83"/>
    </row>
    <row r="584" spans="8:8" ht="12.5" x14ac:dyDescent="0.25">
      <c r="H584" s="83"/>
    </row>
    <row r="585" spans="8:8" ht="12.5" x14ac:dyDescent="0.25">
      <c r="H585" s="83"/>
    </row>
    <row r="586" spans="8:8" ht="12.5" x14ac:dyDescent="0.25">
      <c r="H586" s="83"/>
    </row>
    <row r="587" spans="8:8" ht="12.5" x14ac:dyDescent="0.25">
      <c r="H587" s="83"/>
    </row>
    <row r="588" spans="8:8" ht="12.5" x14ac:dyDescent="0.25">
      <c r="H588" s="83"/>
    </row>
    <row r="589" spans="8:8" ht="12.5" x14ac:dyDescent="0.25">
      <c r="H589" s="83"/>
    </row>
    <row r="590" spans="8:8" ht="12.5" x14ac:dyDescent="0.25">
      <c r="H590" s="83"/>
    </row>
    <row r="591" spans="8:8" ht="12.5" x14ac:dyDescent="0.25">
      <c r="H591" s="83"/>
    </row>
    <row r="592" spans="8:8" ht="12.5" x14ac:dyDescent="0.25">
      <c r="H592" s="83"/>
    </row>
    <row r="593" spans="8:8" ht="12.5" x14ac:dyDescent="0.25">
      <c r="H593" s="83"/>
    </row>
    <row r="594" spans="8:8" ht="12.5" x14ac:dyDescent="0.25">
      <c r="H594" s="83"/>
    </row>
    <row r="595" spans="8:8" ht="12.5" x14ac:dyDescent="0.25">
      <c r="H595" s="83"/>
    </row>
    <row r="596" spans="8:8" ht="12.5" x14ac:dyDescent="0.25">
      <c r="H596" s="83"/>
    </row>
    <row r="597" spans="8:8" ht="12.5" x14ac:dyDescent="0.25">
      <c r="H597" s="83"/>
    </row>
    <row r="598" spans="8:8" ht="12.5" x14ac:dyDescent="0.25">
      <c r="H598" s="83"/>
    </row>
    <row r="599" spans="8:8" ht="12.5" x14ac:dyDescent="0.25">
      <c r="H599" s="83"/>
    </row>
    <row r="600" spans="8:8" ht="12.5" x14ac:dyDescent="0.25">
      <c r="H600" s="83"/>
    </row>
    <row r="601" spans="8:8" ht="12.5" x14ac:dyDescent="0.25">
      <c r="H601" s="83"/>
    </row>
    <row r="602" spans="8:8" ht="12.5" x14ac:dyDescent="0.25">
      <c r="H602" s="83"/>
    </row>
    <row r="603" spans="8:8" ht="12.5" x14ac:dyDescent="0.25">
      <c r="H603" s="83"/>
    </row>
    <row r="604" spans="8:8" ht="12.5" x14ac:dyDescent="0.25">
      <c r="H604" s="83"/>
    </row>
    <row r="605" spans="8:8" ht="12.5" x14ac:dyDescent="0.25">
      <c r="H605" s="83"/>
    </row>
    <row r="606" spans="8:8" ht="12.5" x14ac:dyDescent="0.25">
      <c r="H606" s="83"/>
    </row>
    <row r="607" spans="8:8" ht="12.5" x14ac:dyDescent="0.25">
      <c r="H607" s="83"/>
    </row>
    <row r="608" spans="8:8" ht="12.5" x14ac:dyDescent="0.25">
      <c r="H608" s="83"/>
    </row>
    <row r="609" spans="8:8" ht="12.5" x14ac:dyDescent="0.25">
      <c r="H609" s="83"/>
    </row>
    <row r="610" spans="8:8" ht="12.5" x14ac:dyDescent="0.25">
      <c r="H610" s="83"/>
    </row>
    <row r="611" spans="8:8" ht="12.5" x14ac:dyDescent="0.25">
      <c r="H611" s="83"/>
    </row>
    <row r="612" spans="8:8" ht="12.5" x14ac:dyDescent="0.25">
      <c r="H612" s="83"/>
    </row>
    <row r="613" spans="8:8" ht="12.5" x14ac:dyDescent="0.25">
      <c r="H613" s="83"/>
    </row>
    <row r="614" spans="8:8" ht="12.5" x14ac:dyDescent="0.25">
      <c r="H614" s="83"/>
    </row>
    <row r="615" spans="8:8" ht="12.5" x14ac:dyDescent="0.25">
      <c r="H615" s="83"/>
    </row>
    <row r="616" spans="8:8" ht="12.5" x14ac:dyDescent="0.25">
      <c r="H616" s="83"/>
    </row>
    <row r="617" spans="8:8" ht="12.5" x14ac:dyDescent="0.25">
      <c r="H617" s="83"/>
    </row>
    <row r="618" spans="8:8" ht="12.5" x14ac:dyDescent="0.25">
      <c r="H618" s="83"/>
    </row>
    <row r="619" spans="8:8" ht="12.5" x14ac:dyDescent="0.25">
      <c r="H619" s="83"/>
    </row>
    <row r="620" spans="8:8" ht="12.5" x14ac:dyDescent="0.25">
      <c r="H620" s="83"/>
    </row>
    <row r="621" spans="8:8" ht="12.5" x14ac:dyDescent="0.25">
      <c r="H621" s="83"/>
    </row>
    <row r="622" spans="8:8" ht="12.5" x14ac:dyDescent="0.25">
      <c r="H622" s="83"/>
    </row>
    <row r="623" spans="8:8" ht="12.5" x14ac:dyDescent="0.25">
      <c r="H623" s="83"/>
    </row>
    <row r="624" spans="8:8" ht="12.5" x14ac:dyDescent="0.25">
      <c r="H624" s="83"/>
    </row>
    <row r="625" spans="8:8" ht="12.5" x14ac:dyDescent="0.25">
      <c r="H625" s="83"/>
    </row>
    <row r="626" spans="8:8" ht="12.5" x14ac:dyDescent="0.25">
      <c r="H626" s="83"/>
    </row>
    <row r="627" spans="8:8" ht="12.5" x14ac:dyDescent="0.25">
      <c r="H627" s="83"/>
    </row>
    <row r="628" spans="8:8" ht="12.5" x14ac:dyDescent="0.25">
      <c r="H628" s="83"/>
    </row>
    <row r="629" spans="8:8" ht="12.5" x14ac:dyDescent="0.25">
      <c r="H629" s="83"/>
    </row>
    <row r="630" spans="8:8" ht="12.5" x14ac:dyDescent="0.25">
      <c r="H630" s="83"/>
    </row>
    <row r="631" spans="8:8" ht="12.5" x14ac:dyDescent="0.25">
      <c r="H631" s="83"/>
    </row>
    <row r="632" spans="8:8" ht="12.5" x14ac:dyDescent="0.25">
      <c r="H632" s="83"/>
    </row>
    <row r="633" spans="8:8" ht="12.5" x14ac:dyDescent="0.25">
      <c r="H633" s="83"/>
    </row>
    <row r="634" spans="8:8" ht="12.5" x14ac:dyDescent="0.25">
      <c r="H634" s="83"/>
    </row>
    <row r="635" spans="8:8" ht="12.5" x14ac:dyDescent="0.25">
      <c r="H635" s="83"/>
    </row>
    <row r="636" spans="8:8" ht="12.5" x14ac:dyDescent="0.25">
      <c r="H636" s="83"/>
    </row>
    <row r="637" spans="8:8" ht="12.5" x14ac:dyDescent="0.25">
      <c r="H637" s="83"/>
    </row>
    <row r="638" spans="8:8" ht="12.5" x14ac:dyDescent="0.25">
      <c r="H638" s="83"/>
    </row>
    <row r="639" spans="8:8" ht="12.5" x14ac:dyDescent="0.25">
      <c r="H639" s="83"/>
    </row>
    <row r="640" spans="8:8" ht="12.5" x14ac:dyDescent="0.25">
      <c r="H640" s="83"/>
    </row>
    <row r="641" spans="8:8" ht="12.5" x14ac:dyDescent="0.25">
      <c r="H641" s="83"/>
    </row>
    <row r="642" spans="8:8" ht="12.5" x14ac:dyDescent="0.25">
      <c r="H642" s="83"/>
    </row>
    <row r="643" spans="8:8" ht="12.5" x14ac:dyDescent="0.25">
      <c r="H643" s="83"/>
    </row>
    <row r="644" spans="8:8" ht="12.5" x14ac:dyDescent="0.25">
      <c r="H644" s="83"/>
    </row>
    <row r="645" spans="8:8" ht="12.5" x14ac:dyDescent="0.25">
      <c r="H645" s="83"/>
    </row>
    <row r="646" spans="8:8" ht="12.5" x14ac:dyDescent="0.25">
      <c r="H646" s="83"/>
    </row>
    <row r="647" spans="8:8" ht="12.5" x14ac:dyDescent="0.25">
      <c r="H647" s="83"/>
    </row>
    <row r="648" spans="8:8" ht="12.5" x14ac:dyDescent="0.25">
      <c r="H648" s="83"/>
    </row>
    <row r="649" spans="8:8" ht="12.5" x14ac:dyDescent="0.25">
      <c r="H649" s="83"/>
    </row>
    <row r="650" spans="8:8" ht="12.5" x14ac:dyDescent="0.25">
      <c r="H650" s="83"/>
    </row>
    <row r="651" spans="8:8" ht="12.5" x14ac:dyDescent="0.25">
      <c r="H651" s="83"/>
    </row>
    <row r="652" spans="8:8" ht="12.5" x14ac:dyDescent="0.25">
      <c r="H652" s="83"/>
    </row>
    <row r="653" spans="8:8" ht="12.5" x14ac:dyDescent="0.25">
      <c r="H653" s="83"/>
    </row>
    <row r="654" spans="8:8" ht="12.5" x14ac:dyDescent="0.25">
      <c r="H654" s="83"/>
    </row>
    <row r="655" spans="8:8" ht="12.5" x14ac:dyDescent="0.25">
      <c r="H655" s="83"/>
    </row>
    <row r="656" spans="8:8" ht="12.5" x14ac:dyDescent="0.25">
      <c r="H656" s="83"/>
    </row>
    <row r="657" spans="8:8" ht="12.5" x14ac:dyDescent="0.25">
      <c r="H657" s="83"/>
    </row>
    <row r="658" spans="8:8" ht="12.5" x14ac:dyDescent="0.25">
      <c r="H658" s="83"/>
    </row>
    <row r="659" spans="8:8" ht="12.5" x14ac:dyDescent="0.25">
      <c r="H659" s="83"/>
    </row>
    <row r="660" spans="8:8" ht="12.5" x14ac:dyDescent="0.25">
      <c r="H660" s="83"/>
    </row>
    <row r="661" spans="8:8" ht="12.5" x14ac:dyDescent="0.25">
      <c r="H661" s="83"/>
    </row>
    <row r="662" spans="8:8" ht="12.5" x14ac:dyDescent="0.25">
      <c r="H662" s="83"/>
    </row>
    <row r="663" spans="8:8" ht="12.5" x14ac:dyDescent="0.25">
      <c r="H663" s="83"/>
    </row>
    <row r="664" spans="8:8" ht="12.5" x14ac:dyDescent="0.25">
      <c r="H664" s="83"/>
    </row>
    <row r="665" spans="8:8" ht="12.5" x14ac:dyDescent="0.25">
      <c r="H665" s="83"/>
    </row>
    <row r="666" spans="8:8" ht="12.5" x14ac:dyDescent="0.25">
      <c r="H666" s="83"/>
    </row>
    <row r="667" spans="8:8" ht="12.5" x14ac:dyDescent="0.25">
      <c r="H667" s="83"/>
    </row>
    <row r="668" spans="8:8" ht="12.5" x14ac:dyDescent="0.25">
      <c r="H668" s="83"/>
    </row>
    <row r="669" spans="8:8" ht="12.5" x14ac:dyDescent="0.25">
      <c r="H669" s="83"/>
    </row>
    <row r="670" spans="8:8" ht="12.5" x14ac:dyDescent="0.25">
      <c r="H670" s="83"/>
    </row>
    <row r="671" spans="8:8" ht="12.5" x14ac:dyDescent="0.25">
      <c r="H671" s="83"/>
    </row>
    <row r="672" spans="8:8" ht="12.5" x14ac:dyDescent="0.25">
      <c r="H672" s="83"/>
    </row>
    <row r="673" spans="8:8" ht="12.5" x14ac:dyDescent="0.25">
      <c r="H673" s="83"/>
    </row>
    <row r="674" spans="8:8" ht="12.5" x14ac:dyDescent="0.25">
      <c r="H674" s="83"/>
    </row>
    <row r="675" spans="8:8" ht="12.5" x14ac:dyDescent="0.25">
      <c r="H675" s="83"/>
    </row>
    <row r="676" spans="8:8" ht="12.5" x14ac:dyDescent="0.25">
      <c r="H676" s="83"/>
    </row>
    <row r="677" spans="8:8" ht="12.5" x14ac:dyDescent="0.25">
      <c r="H677" s="83"/>
    </row>
    <row r="678" spans="8:8" ht="12.5" x14ac:dyDescent="0.25">
      <c r="H678" s="83"/>
    </row>
    <row r="679" spans="8:8" ht="12.5" x14ac:dyDescent="0.25">
      <c r="H679" s="83"/>
    </row>
    <row r="680" spans="8:8" ht="12.5" x14ac:dyDescent="0.25">
      <c r="H680" s="83"/>
    </row>
    <row r="681" spans="8:8" ht="12.5" x14ac:dyDescent="0.25">
      <c r="H681" s="83"/>
    </row>
    <row r="682" spans="8:8" ht="12.5" x14ac:dyDescent="0.25">
      <c r="H682" s="83"/>
    </row>
    <row r="683" spans="8:8" ht="12.5" x14ac:dyDescent="0.25">
      <c r="H683" s="83"/>
    </row>
    <row r="684" spans="8:8" ht="12.5" x14ac:dyDescent="0.25">
      <c r="H684" s="83"/>
    </row>
    <row r="685" spans="8:8" ht="12.5" x14ac:dyDescent="0.25">
      <c r="H685" s="83"/>
    </row>
    <row r="686" spans="8:8" ht="12.5" x14ac:dyDescent="0.25">
      <c r="H686" s="83"/>
    </row>
    <row r="687" spans="8:8" ht="12.5" x14ac:dyDescent="0.25">
      <c r="H687" s="83"/>
    </row>
    <row r="688" spans="8:8" ht="12.5" x14ac:dyDescent="0.25">
      <c r="H688" s="83"/>
    </row>
    <row r="689" spans="8:8" ht="12.5" x14ac:dyDescent="0.25">
      <c r="H689" s="83"/>
    </row>
    <row r="690" spans="8:8" ht="12.5" x14ac:dyDescent="0.25">
      <c r="H690" s="83"/>
    </row>
    <row r="691" spans="8:8" ht="12.5" x14ac:dyDescent="0.25">
      <c r="H691" s="83"/>
    </row>
    <row r="692" spans="8:8" ht="12.5" x14ac:dyDescent="0.25">
      <c r="H692" s="83"/>
    </row>
    <row r="693" spans="8:8" ht="12.5" x14ac:dyDescent="0.25">
      <c r="H693" s="83"/>
    </row>
    <row r="694" spans="8:8" ht="12.5" x14ac:dyDescent="0.25">
      <c r="H694" s="83"/>
    </row>
    <row r="695" spans="8:8" ht="12.5" x14ac:dyDescent="0.25">
      <c r="H695" s="83"/>
    </row>
    <row r="696" spans="8:8" ht="12.5" x14ac:dyDescent="0.25">
      <c r="H696" s="83"/>
    </row>
    <row r="697" spans="8:8" ht="12.5" x14ac:dyDescent="0.25">
      <c r="H697" s="83"/>
    </row>
    <row r="698" spans="8:8" ht="12.5" x14ac:dyDescent="0.25">
      <c r="H698" s="83"/>
    </row>
    <row r="699" spans="8:8" ht="12.5" x14ac:dyDescent="0.25">
      <c r="H699" s="83"/>
    </row>
    <row r="700" spans="8:8" ht="12.5" x14ac:dyDescent="0.25">
      <c r="H700" s="83"/>
    </row>
    <row r="701" spans="8:8" ht="12.5" x14ac:dyDescent="0.25">
      <c r="H701" s="83"/>
    </row>
    <row r="702" spans="8:8" ht="12.5" x14ac:dyDescent="0.25">
      <c r="H702" s="83"/>
    </row>
    <row r="703" spans="8:8" ht="12.5" x14ac:dyDescent="0.25">
      <c r="H703" s="83"/>
    </row>
    <row r="704" spans="8:8" ht="12.5" x14ac:dyDescent="0.25">
      <c r="H704" s="83"/>
    </row>
    <row r="705" spans="8:8" ht="12.5" x14ac:dyDescent="0.25">
      <c r="H705" s="83"/>
    </row>
    <row r="706" spans="8:8" ht="12.5" x14ac:dyDescent="0.25">
      <c r="H706" s="83"/>
    </row>
    <row r="707" spans="8:8" ht="12.5" x14ac:dyDescent="0.25">
      <c r="H707" s="83"/>
    </row>
    <row r="708" spans="8:8" ht="12.5" x14ac:dyDescent="0.25">
      <c r="H708" s="83"/>
    </row>
    <row r="709" spans="8:8" ht="12.5" x14ac:dyDescent="0.25">
      <c r="H709" s="83"/>
    </row>
    <row r="710" spans="8:8" ht="12.5" x14ac:dyDescent="0.25">
      <c r="H710" s="83"/>
    </row>
    <row r="711" spans="8:8" ht="12.5" x14ac:dyDescent="0.25">
      <c r="H711" s="83"/>
    </row>
    <row r="712" spans="8:8" ht="12.5" x14ac:dyDescent="0.25">
      <c r="H712" s="83"/>
    </row>
    <row r="713" spans="8:8" ht="12.5" x14ac:dyDescent="0.25">
      <c r="H713" s="83"/>
    </row>
    <row r="714" spans="8:8" ht="12.5" x14ac:dyDescent="0.25">
      <c r="H714" s="83"/>
    </row>
    <row r="715" spans="8:8" ht="12.5" x14ac:dyDescent="0.25">
      <c r="H715" s="83"/>
    </row>
    <row r="716" spans="8:8" ht="12.5" x14ac:dyDescent="0.25">
      <c r="H716" s="83"/>
    </row>
    <row r="717" spans="8:8" ht="12.5" x14ac:dyDescent="0.25">
      <c r="H717" s="83"/>
    </row>
    <row r="718" spans="8:8" ht="12.5" x14ac:dyDescent="0.25">
      <c r="H718" s="83"/>
    </row>
    <row r="719" spans="8:8" ht="12.5" x14ac:dyDescent="0.25">
      <c r="H719" s="83"/>
    </row>
    <row r="720" spans="8:8" ht="12.5" x14ac:dyDescent="0.25">
      <c r="H720" s="83"/>
    </row>
    <row r="721" spans="8:8" ht="12.5" x14ac:dyDescent="0.25">
      <c r="H721" s="83"/>
    </row>
    <row r="722" spans="8:8" ht="12.5" x14ac:dyDescent="0.25">
      <c r="H722" s="83"/>
    </row>
    <row r="723" spans="8:8" ht="12.5" x14ac:dyDescent="0.25">
      <c r="H723" s="83"/>
    </row>
    <row r="724" spans="8:8" ht="12.5" x14ac:dyDescent="0.25">
      <c r="H724" s="83"/>
    </row>
    <row r="725" spans="8:8" ht="12.5" x14ac:dyDescent="0.25">
      <c r="H725" s="83"/>
    </row>
    <row r="726" spans="8:8" ht="12.5" x14ac:dyDescent="0.25">
      <c r="H726" s="83"/>
    </row>
    <row r="727" spans="8:8" ht="12.5" x14ac:dyDescent="0.25">
      <c r="H727" s="83"/>
    </row>
    <row r="728" spans="8:8" ht="12.5" x14ac:dyDescent="0.25">
      <c r="H728" s="83"/>
    </row>
    <row r="729" spans="8:8" ht="12.5" x14ac:dyDescent="0.25">
      <c r="H729" s="83"/>
    </row>
    <row r="730" spans="8:8" ht="12.5" x14ac:dyDescent="0.25">
      <c r="H730" s="83"/>
    </row>
    <row r="731" spans="8:8" ht="12.5" x14ac:dyDescent="0.25">
      <c r="H731" s="83"/>
    </row>
    <row r="732" spans="8:8" ht="12.5" x14ac:dyDescent="0.25">
      <c r="H732" s="83"/>
    </row>
    <row r="733" spans="8:8" ht="12.5" x14ac:dyDescent="0.25">
      <c r="H733" s="83"/>
    </row>
    <row r="734" spans="8:8" ht="12.5" x14ac:dyDescent="0.25">
      <c r="H734" s="83"/>
    </row>
    <row r="735" spans="8:8" ht="12.5" x14ac:dyDescent="0.25">
      <c r="H735" s="83"/>
    </row>
    <row r="736" spans="8:8" ht="12.5" x14ac:dyDescent="0.25">
      <c r="H736" s="83"/>
    </row>
    <row r="737" spans="8:8" ht="12.5" x14ac:dyDescent="0.25">
      <c r="H737" s="83"/>
    </row>
    <row r="738" spans="8:8" ht="12.5" x14ac:dyDescent="0.25">
      <c r="H738" s="83"/>
    </row>
    <row r="739" spans="8:8" ht="12.5" x14ac:dyDescent="0.25">
      <c r="H739" s="83"/>
    </row>
    <row r="740" spans="8:8" ht="12.5" x14ac:dyDescent="0.25">
      <c r="H740" s="83"/>
    </row>
    <row r="741" spans="8:8" ht="12.5" x14ac:dyDescent="0.25">
      <c r="H741" s="83"/>
    </row>
    <row r="742" spans="8:8" ht="12.5" x14ac:dyDescent="0.25">
      <c r="H742" s="83"/>
    </row>
    <row r="743" spans="8:8" ht="12.5" x14ac:dyDescent="0.25">
      <c r="H743" s="83"/>
    </row>
    <row r="744" spans="8:8" ht="12.5" x14ac:dyDescent="0.25">
      <c r="H744" s="83"/>
    </row>
    <row r="745" spans="8:8" ht="12.5" x14ac:dyDescent="0.25">
      <c r="H745" s="83"/>
    </row>
    <row r="746" spans="8:8" ht="12.5" x14ac:dyDescent="0.25">
      <c r="H746" s="83"/>
    </row>
    <row r="747" spans="8:8" ht="12.5" x14ac:dyDescent="0.25">
      <c r="H747" s="83"/>
    </row>
    <row r="748" spans="8:8" ht="12.5" x14ac:dyDescent="0.25">
      <c r="H748" s="83"/>
    </row>
    <row r="749" spans="8:8" ht="12.5" x14ac:dyDescent="0.25">
      <c r="H749" s="83"/>
    </row>
    <row r="750" spans="8:8" ht="12.5" x14ac:dyDescent="0.25">
      <c r="H750" s="83"/>
    </row>
    <row r="751" spans="8:8" ht="12.5" x14ac:dyDescent="0.25">
      <c r="H751" s="83"/>
    </row>
    <row r="752" spans="8:8" ht="12.5" x14ac:dyDescent="0.25">
      <c r="H752" s="83"/>
    </row>
    <row r="753" spans="8:8" ht="12.5" x14ac:dyDescent="0.25">
      <c r="H753" s="83"/>
    </row>
    <row r="754" spans="8:8" ht="12.5" x14ac:dyDescent="0.25">
      <c r="H754" s="83"/>
    </row>
    <row r="755" spans="8:8" ht="12.5" x14ac:dyDescent="0.25">
      <c r="H755" s="83"/>
    </row>
    <row r="756" spans="8:8" ht="12.5" x14ac:dyDescent="0.25">
      <c r="H756" s="83"/>
    </row>
    <row r="757" spans="8:8" ht="12.5" x14ac:dyDescent="0.25">
      <c r="H757" s="83"/>
    </row>
    <row r="758" spans="8:8" ht="12.5" x14ac:dyDescent="0.25">
      <c r="H758" s="83"/>
    </row>
    <row r="759" spans="8:8" ht="12.5" x14ac:dyDescent="0.25">
      <c r="H759" s="83"/>
    </row>
    <row r="760" spans="8:8" ht="12.5" x14ac:dyDescent="0.25">
      <c r="H760" s="83"/>
    </row>
    <row r="761" spans="8:8" ht="12.5" x14ac:dyDescent="0.25">
      <c r="H761" s="83"/>
    </row>
    <row r="762" spans="8:8" ht="12.5" x14ac:dyDescent="0.25">
      <c r="H762" s="83"/>
    </row>
    <row r="763" spans="8:8" ht="12.5" x14ac:dyDescent="0.25">
      <c r="H763" s="83"/>
    </row>
    <row r="764" spans="8:8" ht="12.5" x14ac:dyDescent="0.25">
      <c r="H764" s="83"/>
    </row>
    <row r="765" spans="8:8" ht="12.5" x14ac:dyDescent="0.25">
      <c r="H765" s="83"/>
    </row>
    <row r="766" spans="8:8" ht="12.5" x14ac:dyDescent="0.25">
      <c r="H766" s="83"/>
    </row>
    <row r="767" spans="8:8" ht="12.5" x14ac:dyDescent="0.25">
      <c r="H767" s="83"/>
    </row>
    <row r="768" spans="8:8" ht="12.5" x14ac:dyDescent="0.25">
      <c r="H768" s="83"/>
    </row>
    <row r="769" spans="8:8" ht="12.5" x14ac:dyDescent="0.25">
      <c r="H769" s="83"/>
    </row>
    <row r="770" spans="8:8" ht="12.5" x14ac:dyDescent="0.25">
      <c r="H770" s="83"/>
    </row>
    <row r="771" spans="8:8" ht="12.5" x14ac:dyDescent="0.25">
      <c r="H771" s="83"/>
    </row>
    <row r="772" spans="8:8" ht="12.5" x14ac:dyDescent="0.25">
      <c r="H772" s="83"/>
    </row>
    <row r="773" spans="8:8" ht="12.5" x14ac:dyDescent="0.25">
      <c r="H773" s="83"/>
    </row>
    <row r="774" spans="8:8" ht="12.5" x14ac:dyDescent="0.25">
      <c r="H774" s="83"/>
    </row>
    <row r="775" spans="8:8" ht="12.5" x14ac:dyDescent="0.25">
      <c r="H775" s="83"/>
    </row>
    <row r="776" spans="8:8" ht="12.5" x14ac:dyDescent="0.25">
      <c r="H776" s="83"/>
    </row>
    <row r="777" spans="8:8" ht="12.5" x14ac:dyDescent="0.25">
      <c r="H777" s="83"/>
    </row>
    <row r="778" spans="8:8" ht="12.5" x14ac:dyDescent="0.25">
      <c r="H778" s="83"/>
    </row>
    <row r="779" spans="8:8" ht="12.5" x14ac:dyDescent="0.25">
      <c r="H779" s="83"/>
    </row>
    <row r="780" spans="8:8" ht="12.5" x14ac:dyDescent="0.25">
      <c r="H780" s="83"/>
    </row>
    <row r="781" spans="8:8" ht="12.5" x14ac:dyDescent="0.25">
      <c r="H781" s="83"/>
    </row>
    <row r="782" spans="8:8" ht="12.5" x14ac:dyDescent="0.25">
      <c r="H782" s="83"/>
    </row>
    <row r="783" spans="8:8" ht="12.5" x14ac:dyDescent="0.25">
      <c r="H783" s="83"/>
    </row>
    <row r="784" spans="8:8" ht="12.5" x14ac:dyDescent="0.25">
      <c r="H784" s="83"/>
    </row>
    <row r="785" spans="8:8" ht="12.5" x14ac:dyDescent="0.25">
      <c r="H785" s="83"/>
    </row>
    <row r="786" spans="8:8" ht="12.5" x14ac:dyDescent="0.25">
      <c r="H786" s="83"/>
    </row>
    <row r="787" spans="8:8" ht="12.5" x14ac:dyDescent="0.25">
      <c r="H787" s="83"/>
    </row>
    <row r="788" spans="8:8" ht="12.5" x14ac:dyDescent="0.25">
      <c r="H788" s="83"/>
    </row>
    <row r="789" spans="8:8" ht="12.5" x14ac:dyDescent="0.25">
      <c r="H789" s="83"/>
    </row>
    <row r="790" spans="8:8" ht="12.5" x14ac:dyDescent="0.25">
      <c r="H790" s="83"/>
    </row>
    <row r="791" spans="8:8" ht="12.5" x14ac:dyDescent="0.25">
      <c r="H791" s="83"/>
    </row>
    <row r="792" spans="8:8" ht="12.5" x14ac:dyDescent="0.25">
      <c r="H792" s="83"/>
    </row>
    <row r="793" spans="8:8" ht="12.5" x14ac:dyDescent="0.25">
      <c r="H793" s="83"/>
    </row>
    <row r="794" spans="8:8" ht="12.5" x14ac:dyDescent="0.25">
      <c r="H794" s="83"/>
    </row>
    <row r="795" spans="8:8" ht="12.5" x14ac:dyDescent="0.25">
      <c r="H795" s="83"/>
    </row>
    <row r="796" spans="8:8" ht="12.5" x14ac:dyDescent="0.25">
      <c r="H796" s="83"/>
    </row>
    <row r="797" spans="8:8" ht="12.5" x14ac:dyDescent="0.25">
      <c r="H797" s="83"/>
    </row>
    <row r="798" spans="8:8" ht="12.5" x14ac:dyDescent="0.25">
      <c r="H798" s="83"/>
    </row>
    <row r="799" spans="8:8" ht="12.5" x14ac:dyDescent="0.25">
      <c r="H799" s="83"/>
    </row>
    <row r="800" spans="8:8" ht="12.5" x14ac:dyDescent="0.25">
      <c r="H800" s="83"/>
    </row>
    <row r="801" spans="8:8" ht="12.5" x14ac:dyDescent="0.25">
      <c r="H801" s="83"/>
    </row>
    <row r="802" spans="8:8" ht="12.5" x14ac:dyDescent="0.25">
      <c r="H802" s="83"/>
    </row>
    <row r="803" spans="8:8" ht="12.5" x14ac:dyDescent="0.25">
      <c r="H803" s="83"/>
    </row>
    <row r="804" spans="8:8" ht="12.5" x14ac:dyDescent="0.25">
      <c r="H804" s="83"/>
    </row>
    <row r="805" spans="8:8" ht="12.5" x14ac:dyDescent="0.25">
      <c r="H805" s="83"/>
    </row>
    <row r="806" spans="8:8" ht="12.5" x14ac:dyDescent="0.25">
      <c r="H806" s="83"/>
    </row>
    <row r="807" spans="8:8" ht="12.5" x14ac:dyDescent="0.25">
      <c r="H807" s="83"/>
    </row>
    <row r="808" spans="8:8" ht="12.5" x14ac:dyDescent="0.25">
      <c r="H808" s="83"/>
    </row>
    <row r="809" spans="8:8" ht="12.5" x14ac:dyDescent="0.25">
      <c r="H809" s="83"/>
    </row>
    <row r="810" spans="8:8" ht="12.5" x14ac:dyDescent="0.25">
      <c r="H810" s="83"/>
    </row>
    <row r="811" spans="8:8" ht="12.5" x14ac:dyDescent="0.25">
      <c r="H811" s="83"/>
    </row>
    <row r="812" spans="8:8" ht="12.5" x14ac:dyDescent="0.25">
      <c r="H812" s="83"/>
    </row>
    <row r="813" spans="8:8" ht="12.5" x14ac:dyDescent="0.25">
      <c r="H813" s="83"/>
    </row>
    <row r="814" spans="8:8" ht="12.5" x14ac:dyDescent="0.25">
      <c r="H814" s="83"/>
    </row>
    <row r="815" spans="8:8" ht="12.5" x14ac:dyDescent="0.25">
      <c r="H815" s="83"/>
    </row>
    <row r="816" spans="8:8" ht="12.5" x14ac:dyDescent="0.25">
      <c r="H816" s="83"/>
    </row>
    <row r="817" spans="8:8" ht="12.5" x14ac:dyDescent="0.25">
      <c r="H817" s="83"/>
    </row>
    <row r="818" spans="8:8" ht="12.5" x14ac:dyDescent="0.25">
      <c r="H818" s="83"/>
    </row>
    <row r="819" spans="8:8" ht="12.5" x14ac:dyDescent="0.25">
      <c r="H819" s="83"/>
    </row>
    <row r="820" spans="8:8" ht="12.5" x14ac:dyDescent="0.25">
      <c r="H820" s="83"/>
    </row>
    <row r="821" spans="8:8" ht="12.5" x14ac:dyDescent="0.25">
      <c r="H821" s="83"/>
    </row>
    <row r="822" spans="8:8" ht="12.5" x14ac:dyDescent="0.25">
      <c r="H822" s="83"/>
    </row>
    <row r="823" spans="8:8" ht="12.5" x14ac:dyDescent="0.25">
      <c r="H823" s="83"/>
    </row>
    <row r="824" spans="8:8" ht="12.5" x14ac:dyDescent="0.25">
      <c r="H824" s="83"/>
    </row>
    <row r="825" spans="8:8" ht="12.5" x14ac:dyDescent="0.25">
      <c r="H825" s="83"/>
    </row>
    <row r="826" spans="8:8" ht="12.5" x14ac:dyDescent="0.25">
      <c r="H826" s="83"/>
    </row>
    <row r="827" spans="8:8" ht="12.5" x14ac:dyDescent="0.25">
      <c r="H827" s="83"/>
    </row>
    <row r="828" spans="8:8" ht="12.5" x14ac:dyDescent="0.25">
      <c r="H828" s="83"/>
    </row>
    <row r="829" spans="8:8" ht="12.5" x14ac:dyDescent="0.25">
      <c r="H829" s="83"/>
    </row>
    <row r="830" spans="8:8" ht="12.5" x14ac:dyDescent="0.25">
      <c r="H830" s="83"/>
    </row>
    <row r="831" spans="8:8" ht="12.5" x14ac:dyDescent="0.25">
      <c r="H831" s="83"/>
    </row>
    <row r="832" spans="8:8" ht="12.5" x14ac:dyDescent="0.25">
      <c r="H832" s="83"/>
    </row>
    <row r="833" spans="8:8" ht="12.5" x14ac:dyDescent="0.25">
      <c r="H833" s="83"/>
    </row>
    <row r="834" spans="8:8" ht="12.5" x14ac:dyDescent="0.25">
      <c r="H834" s="83"/>
    </row>
    <row r="835" spans="8:8" ht="12.5" x14ac:dyDescent="0.25">
      <c r="H835" s="83"/>
    </row>
    <row r="836" spans="8:8" ht="12.5" x14ac:dyDescent="0.25">
      <c r="H836" s="83"/>
    </row>
    <row r="837" spans="8:8" ht="12.5" x14ac:dyDescent="0.25">
      <c r="H837" s="83"/>
    </row>
    <row r="838" spans="8:8" ht="12.5" x14ac:dyDescent="0.25">
      <c r="H838" s="83"/>
    </row>
    <row r="839" spans="8:8" ht="12.5" x14ac:dyDescent="0.25">
      <c r="H839" s="83"/>
    </row>
    <row r="840" spans="8:8" ht="12.5" x14ac:dyDescent="0.25">
      <c r="H840" s="83"/>
    </row>
    <row r="841" spans="8:8" ht="12.5" x14ac:dyDescent="0.25">
      <c r="H841" s="83"/>
    </row>
    <row r="842" spans="8:8" ht="12.5" x14ac:dyDescent="0.25">
      <c r="H842" s="83"/>
    </row>
    <row r="843" spans="8:8" ht="12.5" x14ac:dyDescent="0.25">
      <c r="H843" s="83"/>
    </row>
    <row r="844" spans="8:8" ht="12.5" x14ac:dyDescent="0.25">
      <c r="H844" s="83"/>
    </row>
    <row r="845" spans="8:8" ht="12.5" x14ac:dyDescent="0.25">
      <c r="H845" s="83"/>
    </row>
    <row r="846" spans="8:8" ht="12.5" x14ac:dyDescent="0.25">
      <c r="H846" s="83"/>
    </row>
    <row r="847" spans="8:8" ht="12.5" x14ac:dyDescent="0.25">
      <c r="H847" s="83"/>
    </row>
    <row r="848" spans="8:8" ht="12.5" x14ac:dyDescent="0.25">
      <c r="H848" s="83"/>
    </row>
    <row r="849" spans="8:8" ht="12.5" x14ac:dyDescent="0.25">
      <c r="H849" s="83"/>
    </row>
    <row r="850" spans="8:8" ht="12.5" x14ac:dyDescent="0.25">
      <c r="H850" s="83"/>
    </row>
    <row r="851" spans="8:8" ht="12.5" x14ac:dyDescent="0.25">
      <c r="H851" s="83"/>
    </row>
    <row r="852" spans="8:8" ht="12.5" x14ac:dyDescent="0.25">
      <c r="H852" s="83"/>
    </row>
    <row r="853" spans="8:8" ht="12.5" x14ac:dyDescent="0.25">
      <c r="H853" s="83"/>
    </row>
    <row r="854" spans="8:8" ht="12.5" x14ac:dyDescent="0.25">
      <c r="H854" s="83"/>
    </row>
    <row r="855" spans="8:8" ht="12.5" x14ac:dyDescent="0.25">
      <c r="H855" s="83"/>
    </row>
    <row r="856" spans="8:8" ht="12.5" x14ac:dyDescent="0.25">
      <c r="H856" s="83"/>
    </row>
    <row r="857" spans="8:8" ht="12.5" x14ac:dyDescent="0.25">
      <c r="H857" s="83"/>
    </row>
    <row r="858" spans="8:8" ht="12.5" x14ac:dyDescent="0.25">
      <c r="H858" s="83"/>
    </row>
    <row r="859" spans="8:8" ht="12.5" x14ac:dyDescent="0.25">
      <c r="H859" s="83"/>
    </row>
    <row r="860" spans="8:8" ht="12.5" x14ac:dyDescent="0.25">
      <c r="H860" s="83"/>
    </row>
    <row r="861" spans="8:8" ht="12.5" x14ac:dyDescent="0.25">
      <c r="H861" s="83"/>
    </row>
    <row r="862" spans="8:8" ht="12.5" x14ac:dyDescent="0.25">
      <c r="H862" s="83"/>
    </row>
    <row r="863" spans="8:8" ht="12.5" x14ac:dyDescent="0.25">
      <c r="H863" s="83"/>
    </row>
    <row r="864" spans="8:8" ht="12.5" x14ac:dyDescent="0.25">
      <c r="H864" s="83"/>
    </row>
    <row r="865" spans="8:8" ht="12.5" x14ac:dyDescent="0.25">
      <c r="H865" s="83"/>
    </row>
    <row r="866" spans="8:8" ht="12.5" x14ac:dyDescent="0.25">
      <c r="H866" s="83"/>
    </row>
    <row r="867" spans="8:8" ht="12.5" x14ac:dyDescent="0.25">
      <c r="H867" s="83"/>
    </row>
    <row r="868" spans="8:8" ht="12.5" x14ac:dyDescent="0.25">
      <c r="H868" s="83"/>
    </row>
    <row r="869" spans="8:8" ht="12.5" x14ac:dyDescent="0.25">
      <c r="H869" s="83"/>
    </row>
    <row r="870" spans="8:8" ht="12.5" x14ac:dyDescent="0.25">
      <c r="H870" s="83"/>
    </row>
    <row r="871" spans="8:8" ht="12.5" x14ac:dyDescent="0.25">
      <c r="H871" s="83"/>
    </row>
    <row r="872" spans="8:8" ht="12.5" x14ac:dyDescent="0.25">
      <c r="H872" s="83"/>
    </row>
    <row r="873" spans="8:8" ht="12.5" x14ac:dyDescent="0.25">
      <c r="H873" s="83"/>
    </row>
    <row r="874" spans="8:8" ht="12.5" x14ac:dyDescent="0.25">
      <c r="H874" s="83"/>
    </row>
    <row r="875" spans="8:8" ht="12.5" x14ac:dyDescent="0.25">
      <c r="H875" s="83"/>
    </row>
    <row r="876" spans="8:8" ht="12.5" x14ac:dyDescent="0.25">
      <c r="H876" s="83"/>
    </row>
    <row r="877" spans="8:8" ht="12.5" x14ac:dyDescent="0.25">
      <c r="H877" s="83"/>
    </row>
    <row r="878" spans="8:8" ht="12.5" x14ac:dyDescent="0.25">
      <c r="H878" s="83"/>
    </row>
    <row r="879" spans="8:8" ht="12.5" x14ac:dyDescent="0.25">
      <c r="H879" s="83"/>
    </row>
    <row r="880" spans="8:8" ht="12.5" x14ac:dyDescent="0.25">
      <c r="H880" s="83"/>
    </row>
    <row r="881" spans="8:8" ht="12.5" x14ac:dyDescent="0.25">
      <c r="H881" s="83"/>
    </row>
    <row r="882" spans="8:8" ht="12.5" x14ac:dyDescent="0.25">
      <c r="H882" s="83"/>
    </row>
    <row r="883" spans="8:8" ht="12.5" x14ac:dyDescent="0.25">
      <c r="H883" s="83"/>
    </row>
    <row r="884" spans="8:8" ht="12.5" x14ac:dyDescent="0.25">
      <c r="H884" s="83"/>
    </row>
    <row r="885" spans="8:8" ht="12.5" x14ac:dyDescent="0.25">
      <c r="H885" s="83"/>
    </row>
    <row r="886" spans="8:8" ht="12.5" x14ac:dyDescent="0.25">
      <c r="H886" s="83"/>
    </row>
    <row r="887" spans="8:8" ht="12.5" x14ac:dyDescent="0.25">
      <c r="H887" s="83"/>
    </row>
    <row r="888" spans="8:8" ht="12.5" x14ac:dyDescent="0.25">
      <c r="H888" s="83"/>
    </row>
    <row r="889" spans="8:8" ht="12.5" x14ac:dyDescent="0.25">
      <c r="H889" s="83"/>
    </row>
    <row r="890" spans="8:8" ht="12.5" x14ac:dyDescent="0.25">
      <c r="H890" s="83"/>
    </row>
    <row r="891" spans="8:8" ht="12.5" x14ac:dyDescent="0.25">
      <c r="H891" s="83"/>
    </row>
    <row r="892" spans="8:8" ht="12.5" x14ac:dyDescent="0.25">
      <c r="H892" s="83"/>
    </row>
    <row r="893" spans="8:8" ht="12.5" x14ac:dyDescent="0.25">
      <c r="H893" s="83"/>
    </row>
    <row r="894" spans="8:8" ht="12.5" x14ac:dyDescent="0.25">
      <c r="H894" s="83"/>
    </row>
    <row r="895" spans="8:8" ht="12.5" x14ac:dyDescent="0.25">
      <c r="H895" s="83"/>
    </row>
    <row r="896" spans="8:8" ht="12.5" x14ac:dyDescent="0.25">
      <c r="H896" s="83"/>
    </row>
    <row r="897" spans="8:8" ht="12.5" x14ac:dyDescent="0.25">
      <c r="H897" s="83"/>
    </row>
    <row r="898" spans="8:8" ht="12.5" x14ac:dyDescent="0.25">
      <c r="H898" s="83"/>
    </row>
    <row r="899" spans="8:8" ht="12.5" x14ac:dyDescent="0.25">
      <c r="H899" s="83"/>
    </row>
    <row r="900" spans="8:8" ht="12.5" x14ac:dyDescent="0.25">
      <c r="H900" s="83"/>
    </row>
    <row r="901" spans="8:8" ht="12.5" x14ac:dyDescent="0.25">
      <c r="H901" s="83"/>
    </row>
    <row r="902" spans="8:8" ht="12.5" x14ac:dyDescent="0.25">
      <c r="H902" s="83"/>
    </row>
    <row r="903" spans="8:8" ht="12.5" x14ac:dyDescent="0.25">
      <c r="H903" s="83"/>
    </row>
    <row r="904" spans="8:8" ht="12.5" x14ac:dyDescent="0.25">
      <c r="H904" s="83"/>
    </row>
    <row r="905" spans="8:8" ht="12.5" x14ac:dyDescent="0.25">
      <c r="H905" s="83"/>
    </row>
    <row r="906" spans="8:8" ht="12.5" x14ac:dyDescent="0.25">
      <c r="H906" s="83"/>
    </row>
    <row r="907" spans="8:8" ht="12.5" x14ac:dyDescent="0.25">
      <c r="H907" s="83"/>
    </row>
    <row r="908" spans="8:8" ht="12.5" x14ac:dyDescent="0.25">
      <c r="H908" s="83"/>
    </row>
    <row r="909" spans="8:8" ht="12.5" x14ac:dyDescent="0.25">
      <c r="H909" s="83"/>
    </row>
    <row r="910" spans="8:8" ht="12.5" x14ac:dyDescent="0.25">
      <c r="H910" s="83"/>
    </row>
    <row r="911" spans="8:8" ht="12.5" x14ac:dyDescent="0.25">
      <c r="H911" s="83"/>
    </row>
    <row r="912" spans="8:8" ht="12.5" x14ac:dyDescent="0.25">
      <c r="H912" s="83"/>
    </row>
    <row r="913" spans="8:8" ht="12.5" x14ac:dyDescent="0.25">
      <c r="H913" s="83"/>
    </row>
    <row r="914" spans="8:8" ht="12.5" x14ac:dyDescent="0.25">
      <c r="H914" s="83"/>
    </row>
    <row r="915" spans="8:8" ht="12.5" x14ac:dyDescent="0.25">
      <c r="H915" s="83"/>
    </row>
    <row r="916" spans="8:8" ht="12.5" x14ac:dyDescent="0.25">
      <c r="H916" s="83"/>
    </row>
    <row r="917" spans="8:8" ht="12.5" x14ac:dyDescent="0.25">
      <c r="H917" s="83"/>
    </row>
    <row r="918" spans="8:8" ht="12.5" x14ac:dyDescent="0.25">
      <c r="H918" s="83"/>
    </row>
    <row r="919" spans="8:8" ht="12.5" x14ac:dyDescent="0.25">
      <c r="H919" s="83"/>
    </row>
    <row r="920" spans="8:8" ht="12.5" x14ac:dyDescent="0.25">
      <c r="H920" s="83"/>
    </row>
    <row r="921" spans="8:8" ht="12.5" x14ac:dyDescent="0.25">
      <c r="H921" s="83"/>
    </row>
    <row r="922" spans="8:8" ht="12.5" x14ac:dyDescent="0.25">
      <c r="H922" s="83"/>
    </row>
    <row r="923" spans="8:8" ht="12.5" x14ac:dyDescent="0.25">
      <c r="H923" s="83"/>
    </row>
    <row r="924" spans="8:8" ht="12.5" x14ac:dyDescent="0.25">
      <c r="H924" s="83"/>
    </row>
    <row r="925" spans="8:8" ht="12.5" x14ac:dyDescent="0.25">
      <c r="H925" s="83"/>
    </row>
    <row r="926" spans="8:8" ht="12.5" x14ac:dyDescent="0.25">
      <c r="H926" s="83"/>
    </row>
    <row r="927" spans="8:8" ht="12.5" x14ac:dyDescent="0.25">
      <c r="H927" s="83"/>
    </row>
    <row r="928" spans="8:8" ht="12.5" x14ac:dyDescent="0.25">
      <c r="H928" s="83"/>
    </row>
    <row r="929" spans="8:8" ht="12.5" x14ac:dyDescent="0.25">
      <c r="H929" s="83"/>
    </row>
    <row r="930" spans="8:8" ht="12.5" x14ac:dyDescent="0.25">
      <c r="H930" s="83"/>
    </row>
    <row r="931" spans="8:8" ht="12.5" x14ac:dyDescent="0.25">
      <c r="H931" s="83"/>
    </row>
    <row r="932" spans="8:8" ht="12.5" x14ac:dyDescent="0.25">
      <c r="H932" s="83"/>
    </row>
    <row r="933" spans="8:8" ht="12.5" x14ac:dyDescent="0.25">
      <c r="H933" s="83"/>
    </row>
    <row r="934" spans="8:8" ht="12.5" x14ac:dyDescent="0.25">
      <c r="H934" s="83"/>
    </row>
    <row r="935" spans="8:8" ht="12.5" x14ac:dyDescent="0.25">
      <c r="H935" s="83"/>
    </row>
    <row r="936" spans="8:8" ht="12.5" x14ac:dyDescent="0.25">
      <c r="H936" s="83"/>
    </row>
    <row r="937" spans="8:8" ht="12.5" x14ac:dyDescent="0.25">
      <c r="H937" s="83"/>
    </row>
    <row r="938" spans="8:8" ht="12.5" x14ac:dyDescent="0.25">
      <c r="H938" s="83"/>
    </row>
    <row r="939" spans="8:8" ht="12.5" x14ac:dyDescent="0.25">
      <c r="H939" s="83"/>
    </row>
    <row r="940" spans="8:8" ht="12.5" x14ac:dyDescent="0.25">
      <c r="H940" s="83"/>
    </row>
    <row r="941" spans="8:8" ht="12.5" x14ac:dyDescent="0.25">
      <c r="H941" s="83"/>
    </row>
    <row r="942" spans="8:8" ht="12.5" x14ac:dyDescent="0.25">
      <c r="H942" s="83"/>
    </row>
    <row r="943" spans="8:8" ht="12.5" x14ac:dyDescent="0.25">
      <c r="H943" s="83"/>
    </row>
    <row r="944" spans="8:8" ht="12.5" x14ac:dyDescent="0.25">
      <c r="H944" s="83"/>
    </row>
    <row r="945" spans="8:8" ht="12.5" x14ac:dyDescent="0.25">
      <c r="H945" s="83"/>
    </row>
    <row r="946" spans="8:8" ht="12.5" x14ac:dyDescent="0.25">
      <c r="H946" s="83"/>
    </row>
    <row r="947" spans="8:8" ht="12.5" x14ac:dyDescent="0.25">
      <c r="H947" s="83"/>
    </row>
    <row r="948" spans="8:8" ht="12.5" x14ac:dyDescent="0.25">
      <c r="H948" s="83"/>
    </row>
    <row r="949" spans="8:8" ht="12.5" x14ac:dyDescent="0.25">
      <c r="H949" s="83"/>
    </row>
    <row r="950" spans="8:8" ht="12.5" x14ac:dyDescent="0.25">
      <c r="H950" s="83"/>
    </row>
    <row r="951" spans="8:8" ht="12.5" x14ac:dyDescent="0.25">
      <c r="H951" s="83"/>
    </row>
    <row r="952" spans="8:8" ht="12.5" x14ac:dyDescent="0.25">
      <c r="H952" s="83"/>
    </row>
    <row r="953" spans="8:8" ht="12.5" x14ac:dyDescent="0.25">
      <c r="H953" s="83"/>
    </row>
    <row r="954" spans="8:8" ht="12.5" x14ac:dyDescent="0.25">
      <c r="H954" s="83"/>
    </row>
    <row r="955" spans="8:8" ht="12.5" x14ac:dyDescent="0.25">
      <c r="H955" s="83"/>
    </row>
    <row r="956" spans="8:8" ht="12.5" x14ac:dyDescent="0.25">
      <c r="H956" s="83"/>
    </row>
    <row r="957" spans="8:8" ht="12.5" x14ac:dyDescent="0.25">
      <c r="H957" s="83"/>
    </row>
    <row r="958" spans="8:8" ht="12.5" x14ac:dyDescent="0.25">
      <c r="H958" s="83"/>
    </row>
    <row r="959" spans="8:8" ht="12.5" x14ac:dyDescent="0.25">
      <c r="H959" s="83"/>
    </row>
    <row r="960" spans="8:8" ht="12.5" x14ac:dyDescent="0.25">
      <c r="H960" s="83"/>
    </row>
    <row r="961" spans="8:8" ht="12.5" x14ac:dyDescent="0.25">
      <c r="H961" s="83"/>
    </row>
    <row r="962" spans="8:8" ht="12.5" x14ac:dyDescent="0.25">
      <c r="H962" s="83"/>
    </row>
    <row r="963" spans="8:8" ht="12.5" x14ac:dyDescent="0.25">
      <c r="H963" s="83"/>
    </row>
    <row r="964" spans="8:8" ht="12.5" x14ac:dyDescent="0.25">
      <c r="H964" s="83"/>
    </row>
    <row r="965" spans="8:8" ht="12.5" x14ac:dyDescent="0.25">
      <c r="H965" s="83"/>
    </row>
    <row r="966" spans="8:8" ht="12.5" x14ac:dyDescent="0.25">
      <c r="H966" s="83"/>
    </row>
    <row r="967" spans="8:8" ht="12.5" x14ac:dyDescent="0.25">
      <c r="H967" s="83"/>
    </row>
    <row r="968" spans="8:8" ht="12.5" x14ac:dyDescent="0.25">
      <c r="H968" s="83"/>
    </row>
    <row r="969" spans="8:8" ht="12.5" x14ac:dyDescent="0.25">
      <c r="H969" s="83"/>
    </row>
    <row r="970" spans="8:8" ht="12.5" x14ac:dyDescent="0.25">
      <c r="H970" s="83"/>
    </row>
    <row r="971" spans="8:8" ht="12.5" x14ac:dyDescent="0.25">
      <c r="H971" s="83"/>
    </row>
    <row r="972" spans="8:8" ht="12.5" x14ac:dyDescent="0.25">
      <c r="H972" s="83"/>
    </row>
    <row r="973" spans="8:8" ht="12.5" x14ac:dyDescent="0.25">
      <c r="H973" s="83"/>
    </row>
    <row r="974" spans="8:8" ht="12.5" x14ac:dyDescent="0.25">
      <c r="H974" s="83"/>
    </row>
    <row r="975" spans="8:8" ht="12.5" x14ac:dyDescent="0.25">
      <c r="H975" s="83"/>
    </row>
    <row r="976" spans="8:8" ht="12.5" x14ac:dyDescent="0.25">
      <c r="H976" s="83"/>
    </row>
    <row r="977" spans="8:8" ht="12.5" x14ac:dyDescent="0.25">
      <c r="H977" s="83"/>
    </row>
    <row r="978" spans="8:8" ht="12.5" x14ac:dyDescent="0.25">
      <c r="H978" s="83"/>
    </row>
    <row r="979" spans="8:8" ht="12.5" x14ac:dyDescent="0.25">
      <c r="H979" s="83"/>
    </row>
    <row r="980" spans="8:8" ht="12.5" x14ac:dyDescent="0.25">
      <c r="H980" s="83"/>
    </row>
    <row r="981" spans="8:8" ht="12.5" x14ac:dyDescent="0.25">
      <c r="H981" s="83"/>
    </row>
    <row r="982" spans="8:8" ht="12.5" x14ac:dyDescent="0.25">
      <c r="H982" s="83"/>
    </row>
    <row r="983" spans="8:8" ht="12.5" x14ac:dyDescent="0.25">
      <c r="H983" s="83"/>
    </row>
    <row r="984" spans="8:8" ht="12.5" x14ac:dyDescent="0.25">
      <c r="H984" s="83"/>
    </row>
    <row r="985" spans="8:8" ht="12.5" x14ac:dyDescent="0.25">
      <c r="H985" s="83"/>
    </row>
    <row r="986" spans="8:8" ht="12.5" x14ac:dyDescent="0.25">
      <c r="H986" s="83"/>
    </row>
    <row r="987" spans="8:8" ht="12.5" x14ac:dyDescent="0.25">
      <c r="H987" s="83"/>
    </row>
    <row r="988" spans="8:8" ht="12.5" x14ac:dyDescent="0.25">
      <c r="H988" s="83"/>
    </row>
    <row r="989" spans="8:8" ht="12.5" x14ac:dyDescent="0.25">
      <c r="H989" s="83"/>
    </row>
    <row r="990" spans="8:8" ht="12.5" x14ac:dyDescent="0.25">
      <c r="H990" s="83"/>
    </row>
    <row r="991" spans="8:8" ht="12.5" x14ac:dyDescent="0.25">
      <c r="H991" s="83"/>
    </row>
    <row r="992" spans="8:8" ht="12.5" x14ac:dyDescent="0.25">
      <c r="H992" s="83"/>
    </row>
    <row r="993" spans="8:8" ht="12.5" x14ac:dyDescent="0.25">
      <c r="H993" s="83"/>
    </row>
    <row r="994" spans="8:8" ht="12.5" x14ac:dyDescent="0.25">
      <c r="H994" s="83"/>
    </row>
    <row r="995" spans="8:8" ht="12.5" x14ac:dyDescent="0.25">
      <c r="H995" s="83"/>
    </row>
    <row r="996" spans="8:8" ht="12.5" x14ac:dyDescent="0.25">
      <c r="H996" s="83"/>
    </row>
    <row r="997" spans="8:8" ht="12.5" x14ac:dyDescent="0.25">
      <c r="H997" s="83"/>
    </row>
    <row r="998" spans="8:8" ht="12.5" x14ac:dyDescent="0.25">
      <c r="H998" s="83"/>
    </row>
    <row r="999" spans="8:8" ht="12.5" x14ac:dyDescent="0.25">
      <c r="H999" s="83"/>
    </row>
    <row r="1000" spans="8:8" ht="12.5" x14ac:dyDescent="0.25">
      <c r="H1000" s="83"/>
    </row>
  </sheetData>
  <mergeCells count="2">
    <mergeCell ref="F1:H1"/>
    <mergeCell ref="F11:J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7</vt:i4>
      </vt:variant>
    </vt:vector>
  </HeadingPairs>
  <TitlesOfParts>
    <vt:vector size="30" baseType="lpstr">
      <vt:lpstr>2522 0101</vt:lpstr>
      <vt:lpstr>0102</vt:lpstr>
      <vt:lpstr>0103</vt:lpstr>
      <vt:lpstr>0106</vt:lpstr>
      <vt:lpstr>0108</vt:lpstr>
      <vt:lpstr>0109</vt:lpstr>
      <vt:lpstr>0110</vt:lpstr>
      <vt:lpstr>0113</vt:lpstr>
      <vt:lpstr>0114</vt:lpstr>
      <vt:lpstr>0115</vt:lpstr>
      <vt:lpstr>0116</vt:lpstr>
      <vt:lpstr>0117</vt:lpstr>
      <vt:lpstr>0118</vt:lpstr>
      <vt:lpstr>0120</vt:lpstr>
      <vt:lpstr>0122</vt:lpstr>
      <vt:lpstr>0123</vt:lpstr>
      <vt:lpstr>0124</vt:lpstr>
      <vt:lpstr>0127</vt:lpstr>
      <vt:lpstr>0128</vt:lpstr>
      <vt:lpstr>0129</vt:lpstr>
      <vt:lpstr>0130</vt:lpstr>
      <vt:lpstr>0131</vt:lpstr>
      <vt:lpstr>Totals</vt:lpstr>
      <vt:lpstr>Finish</vt:lpstr>
      <vt:lpstr>FrontDesk</vt:lpstr>
      <vt:lpstr>HPUp</vt:lpstr>
      <vt:lpstr>InIntake</vt:lpstr>
      <vt:lpstr>IntakeUp</vt:lpstr>
      <vt:lpstr>PeerUp</vt:lpstr>
      <vt:lpstr>WPeer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Awnuh, Asma A.</dc:creator>
  <cp:lastModifiedBy>Asma</cp:lastModifiedBy>
  <dcterms:created xsi:type="dcterms:W3CDTF">2025-06-29T03:50:52Z</dcterms:created>
  <dcterms:modified xsi:type="dcterms:W3CDTF">2025-06-29T03:51:00Z</dcterms:modified>
</cp:coreProperties>
</file>