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3c9f9b90bd215d0/Documents/Montclair State University/CSIT/"/>
    </mc:Choice>
  </mc:AlternateContent>
  <xr:revisionPtr revIDLastSave="131" documentId="13_ncr:1_{2EEABE0F-43EE-4CC8-A514-45EAC83998EC}" xr6:coauthVersionLast="47" xr6:coauthVersionMax="47" xr10:uidLastSave="{BE4955A1-9A4D-4AB3-993C-A1490CD02453}"/>
  <bookViews>
    <workbookView xWindow="-96" yWindow="0" windowWidth="11712" windowHeight="12336" firstSheet="1" activeTab="2" xr2:uid="{00000000-000D-0000-FFFF-FFFF00000000}"/>
  </bookViews>
  <sheets>
    <sheet name="Documentation" sheetId="7" r:id="rId1"/>
    <sheet name="Client Invoices" sheetId="1" r:id="rId2"/>
    <sheet name="Quarter 3 Sal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C8" i="6"/>
  <c r="C9" i="6"/>
  <c r="C10" i="6"/>
  <c r="C6" i="6"/>
  <c r="J6" i="1"/>
  <c r="J7" i="1"/>
  <c r="J8" i="1"/>
  <c r="J9" i="1"/>
  <c r="J10" i="1"/>
  <c r="J11" i="1"/>
  <c r="J12" i="1"/>
  <c r="J13" i="1"/>
  <c r="J14" i="1"/>
  <c r="J15" i="1"/>
  <c r="B18" i="1" l="1"/>
  <c r="B17" i="1"/>
  <c r="B3" i="1"/>
  <c r="F13" i="1" s="1"/>
  <c r="F7" i="1" l="1"/>
  <c r="F12" i="1"/>
  <c r="F11" i="1"/>
  <c r="F10" i="1"/>
  <c r="F9" i="1"/>
  <c r="F8" i="1"/>
  <c r="F6" i="1"/>
  <c r="F15" i="1"/>
  <c r="G15" i="1" s="1"/>
  <c r="I15" i="1" s="1"/>
  <c r="F14" i="1"/>
  <c r="G14" i="1" s="1"/>
  <c r="I14" i="1" s="1"/>
  <c r="H15" i="1"/>
  <c r="H14" i="1"/>
  <c r="B11" i="6"/>
  <c r="E6" i="1" l="1"/>
  <c r="G6" i="1" s="1"/>
  <c r="E7" i="1"/>
  <c r="G7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E15" i="1"/>
  <c r="E8" i="1"/>
  <c r="G8" i="1" s="1"/>
  <c r="I10" i="1" l="1"/>
  <c r="H10" i="1"/>
  <c r="I8" i="1"/>
  <c r="H8" i="1"/>
  <c r="I12" i="1"/>
  <c r="H12" i="1"/>
  <c r="I11" i="1"/>
  <c r="H11" i="1"/>
  <c r="I9" i="1"/>
  <c r="H9" i="1"/>
  <c r="I7" i="1"/>
  <c r="H7" i="1"/>
  <c r="I6" i="1"/>
  <c r="H6" i="1"/>
  <c r="I13" i="1"/>
  <c r="H13" i="1"/>
</calcChain>
</file>

<file path=xl/sharedStrings.xml><?xml version="1.0" encoding="utf-8"?>
<sst xmlns="http://schemas.openxmlformats.org/spreadsheetml/2006/main" count="43" uniqueCount="40">
  <si>
    <t>Sales Summary</t>
  </si>
  <si>
    <t>Total</t>
  </si>
  <si>
    <t>Author:</t>
  </si>
  <si>
    <t>Asmah Mohammad</t>
  </si>
  <si>
    <t>Note: Do not edit this sheet. If your name does not appear in cell B6, please download a new copy of the file from the SAM website.</t>
  </si>
  <si>
    <t>WORK WITH FORMULAS AND FUNCTIONS</t>
  </si>
  <si>
    <t>Automobile</t>
  </si>
  <si>
    <t>Homeowners</t>
  </si>
  <si>
    <t>Personal property</t>
  </si>
  <si>
    <t>Renters</t>
  </si>
  <si>
    <t>Casualty</t>
  </si>
  <si>
    <t>Great Midwestern Insurance</t>
  </si>
  <si>
    <t>Client Accounts</t>
  </si>
  <si>
    <t>Current date:</t>
  </si>
  <si>
    <t>Client Invoices</t>
  </si>
  <si>
    <t>Invoice Number</t>
  </si>
  <si>
    <t>Invoice Date</t>
  </si>
  <si>
    <t>Account Name</t>
  </si>
  <si>
    <t>Amount</t>
  </si>
  <si>
    <t>Age of Invoice</t>
  </si>
  <si>
    <t>Days Overdue</t>
  </si>
  <si>
    <t>Ruth Hahn</t>
  </si>
  <si>
    <t>Due Date</t>
  </si>
  <si>
    <t>Charles Korato</t>
  </si>
  <si>
    <t>Miguel Grazia</t>
  </si>
  <si>
    <t>Anna Napier</t>
  </si>
  <si>
    <t>Troy Danz</t>
  </si>
  <si>
    <t>Brent Pederson</t>
  </si>
  <si>
    <t>Melissa Sullivan</t>
  </si>
  <si>
    <t>Jeong Pen</t>
  </si>
  <si>
    <t>Alex Munoz</t>
  </si>
  <si>
    <t>Tom Marlowe</t>
  </si>
  <si>
    <t>Category</t>
  </si>
  <si>
    <t>% of Total</t>
  </si>
  <si>
    <t>Quarter 3</t>
  </si>
  <si>
    <t>Total invoices:</t>
  </si>
  <si>
    <t>Total amount:</t>
  </si>
  <si>
    <t>Email</t>
  </si>
  <si>
    <t>Rating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</si>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</sst>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28"/>
      <color rgb="FF0070C0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sz val="11"/>
      <color rgb="FF00000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0"/>
      <color theme="0"/>
      <name val="Century Gothic"/>
      <family val="2"/>
    </font>
    <font>
      <sz val="11"/>
      <color rgb="FF4B4C4C"/>
      <name val="Century Gothic"/>
      <family val="2"/>
    </font>
    <font>
      <b/>
      <sz val="18"/>
      <color theme="3"/>
      <name val="Calibri Light"/>
      <family val="2"/>
      <scheme val="major"/>
    </font>
    <font>
      <sz val="13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ck">
        <color theme="4" tint="0.499984740745262"/>
      </top>
      <bottom/>
      <diagonal/>
    </border>
  </borders>
  <cellStyleXfs count="14">
    <xf numFmtId="0" fontId="0" fillId="0" borderId="0"/>
    <xf numFmtId="0" fontId="3" fillId="0" borderId="0"/>
    <xf numFmtId="0" fontId="3" fillId="0" borderId="0"/>
    <xf numFmtId="0" fontId="7" fillId="2" borderId="0">
      <alignment vertical="top" wrapText="1"/>
    </xf>
    <xf numFmtId="0" fontId="4" fillId="2" borderId="0">
      <alignment vertical="top" wrapText="1"/>
    </xf>
    <xf numFmtId="0" fontId="7" fillId="2" borderId="0">
      <alignment vertical="top" wrapText="1"/>
    </xf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" fillId="4" borderId="0" applyNumberFormat="0" applyBorder="0" applyAlignment="0" applyProtection="0"/>
    <xf numFmtId="0" fontId="10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0" fontId="5" fillId="2" borderId="1" xfId="2" applyFont="1" applyFill="1" applyBorder="1" applyAlignment="1">
      <alignment horizontal="left"/>
    </xf>
    <xf numFmtId="0" fontId="8" fillId="2" borderId="1" xfId="2" applyFont="1" applyFill="1" applyBorder="1" applyAlignment="1">
      <alignment horizontal="left" wrapText="1"/>
    </xf>
    <xf numFmtId="0" fontId="9" fillId="3" borderId="2" xfId="2" applyFont="1" applyFill="1" applyBorder="1" applyAlignment="1">
      <alignment horizontal="left"/>
    </xf>
    <xf numFmtId="0" fontId="4" fillId="2" borderId="0" xfId="4" applyAlignment="1">
      <alignment horizontal="left" vertical="top" wrapText="1"/>
    </xf>
    <xf numFmtId="0" fontId="14" fillId="2" borderId="0" xfId="5" applyFont="1" applyAlignment="1">
      <alignment horizontal="left" vertical="top" wrapText="1"/>
    </xf>
    <xf numFmtId="0" fontId="17" fillId="0" borderId="0" xfId="0" applyFont="1"/>
    <xf numFmtId="0" fontId="1" fillId="4" borderId="9" xfId="8" applyBorder="1"/>
    <xf numFmtId="44" fontId="1" fillId="4" borderId="12" xfId="11" applyFill="1" applyBorder="1"/>
    <xf numFmtId="44" fontId="1" fillId="4" borderId="0" xfId="11" applyFill="1" applyBorder="1"/>
    <xf numFmtId="0" fontId="0" fillId="6" borderId="0" xfId="0" applyFill="1"/>
    <xf numFmtId="0" fontId="1" fillId="5" borderId="6" xfId="9" applyFont="1" applyBorder="1"/>
    <xf numFmtId="0" fontId="18" fillId="5" borderId="7" xfId="9" applyFont="1" applyBorder="1" applyAlignment="1">
      <alignment horizontal="center"/>
    </xf>
    <xf numFmtId="0" fontId="0" fillId="6" borderId="10" xfId="0" applyFill="1" applyBorder="1"/>
    <xf numFmtId="0" fontId="0" fillId="6" borderId="13" xfId="0" applyFill="1" applyBorder="1"/>
    <xf numFmtId="14" fontId="1" fillId="4" borderId="0" xfId="11" applyNumberFormat="1" applyFill="1" applyBorder="1"/>
    <xf numFmtId="14" fontId="1" fillId="4" borderId="0" xfId="10" applyNumberFormat="1" applyFill="1" applyBorder="1"/>
    <xf numFmtId="9" fontId="18" fillId="5" borderId="7" xfId="9" applyNumberFormat="1" applyFont="1" applyBorder="1" applyAlignment="1">
      <alignment horizontal="center"/>
    </xf>
    <xf numFmtId="9" fontId="18" fillId="5" borderId="8" xfId="9" applyNumberFormat="1" applyFont="1" applyBorder="1" applyAlignment="1">
      <alignment horizontal="center"/>
    </xf>
    <xf numFmtId="14" fontId="0" fillId="0" borderId="0" xfId="0" applyNumberFormat="1"/>
    <xf numFmtId="1" fontId="1" fillId="4" borderId="0" xfId="11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44" fontId="0" fillId="4" borderId="0" xfId="11" applyFont="1" applyFill="1" applyBorder="1" applyAlignment="1">
      <alignment horizontal="left"/>
    </xf>
    <xf numFmtId="43" fontId="0" fillId="4" borderId="0" xfId="10" applyFont="1" applyFill="1" applyBorder="1" applyAlignment="1">
      <alignment horizontal="left"/>
    </xf>
    <xf numFmtId="14" fontId="1" fillId="4" borderId="12" xfId="10" applyNumberFormat="1" applyFill="1" applyBorder="1"/>
    <xf numFmtId="43" fontId="0" fillId="4" borderId="12" xfId="10" applyFont="1" applyFill="1" applyBorder="1" applyAlignment="1">
      <alignment horizontal="left"/>
    </xf>
    <xf numFmtId="0" fontId="0" fillId="5" borderId="6" xfId="9" applyFont="1" applyBorder="1"/>
    <xf numFmtId="0" fontId="1" fillId="4" borderId="11" xfId="8" applyBorder="1" applyAlignment="1">
      <alignment horizontal="right"/>
    </xf>
    <xf numFmtId="9" fontId="0" fillId="6" borderId="10" xfId="12" applyFont="1" applyFill="1" applyBorder="1"/>
    <xf numFmtId="0" fontId="0" fillId="7" borderId="0" xfId="8" applyFont="1" applyFill="1" applyBorder="1"/>
    <xf numFmtId="44" fontId="0" fillId="6" borderId="0" xfId="11" applyFont="1" applyFill="1"/>
    <xf numFmtId="0" fontId="0" fillId="4" borderId="9" xfId="8" quotePrefix="1" applyFont="1" applyBorder="1" applyAlignment="1">
      <alignment horizontal="center"/>
    </xf>
    <xf numFmtId="0" fontId="0" fillId="4" borderId="11" xfId="8" quotePrefix="1" applyFont="1" applyBorder="1" applyAlignment="1">
      <alignment horizontal="center"/>
    </xf>
    <xf numFmtId="0" fontId="0" fillId="0" borderId="17" xfId="0" applyBorder="1"/>
    <xf numFmtId="0" fontId="3" fillId="0" borderId="0" xfId="2"/>
    <xf numFmtId="0" fontId="5" fillId="0" borderId="0" xfId="2" applyFont="1" applyAlignment="1">
      <alignment vertical="center"/>
    </xf>
    <xf numFmtId="0" fontId="1" fillId="0" borderId="0" xfId="13"/>
    <xf numFmtId="0" fontId="5" fillId="2" borderId="0" xfId="2" applyFont="1" applyFill="1" applyAlignment="1">
      <alignment horizontal="left"/>
    </xf>
    <xf numFmtId="0" fontId="3" fillId="0" borderId="0" xfId="2" applyAlignment="1">
      <alignment wrapText="1"/>
    </xf>
    <xf numFmtId="0" fontId="5" fillId="2" borderId="0" xfId="2" applyFont="1" applyFill="1" applyAlignment="1">
      <alignment horizontal="right"/>
    </xf>
    <xf numFmtId="44" fontId="0" fillId="6" borderId="0" xfId="11" applyFont="1" applyFill="1" applyBorder="1"/>
    <xf numFmtId="44" fontId="0" fillId="6" borderId="12" xfId="11" applyFont="1" applyFill="1" applyBorder="1"/>
    <xf numFmtId="0" fontId="13" fillId="0" borderId="0" xfId="2" applyFont="1" applyAlignment="1">
      <alignment horizontal="left" vertical="center" indent="7"/>
    </xf>
    <xf numFmtId="0" fontId="13" fillId="0" borderId="1" xfId="2" applyFont="1" applyBorder="1" applyAlignment="1">
      <alignment horizontal="left" vertical="center" indent="7"/>
    </xf>
    <xf numFmtId="0" fontId="6" fillId="2" borderId="0" xfId="2" applyFont="1" applyFill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5" fillId="6" borderId="0" xfId="6" applyFont="1" applyFill="1" applyAlignment="1">
      <alignment horizontal="center"/>
    </xf>
    <xf numFmtId="0" fontId="16" fillId="6" borderId="5" xfId="7" applyFont="1" applyFill="1" applyAlignment="1">
      <alignment horizontal="center"/>
    </xf>
  </cellXfs>
  <cellStyles count="14">
    <cellStyle name="20% - Accent2" xfId="8" builtinId="34"/>
    <cellStyle name="60% - Accent2" xfId="9" builtinId="36"/>
    <cellStyle name="Comma" xfId="10" builtinId="3"/>
    <cellStyle name="Currency" xfId="11" builtinId="4"/>
    <cellStyle name="Heading 2" xfId="7" builtinId="17"/>
    <cellStyle name="Normal" xfId="0" builtinId="0"/>
    <cellStyle name="Normal 2" xfId="1" xr:uid="{00000000-0005-0000-0000-000006000000}"/>
    <cellStyle name="Normal 2 2" xfId="2" xr:uid="{00000000-0005-0000-0000-000007000000}"/>
    <cellStyle name="Normal 3" xfId="13" xr:uid="{16D346C6-F437-4B54-ADC3-0529D3C4E74E}"/>
    <cellStyle name="Percent" xfId="12" builtinId="5"/>
    <cellStyle name="Project Header" xfId="3" xr:uid="{00000000-0005-0000-0000-000009000000}"/>
    <cellStyle name="Student Name" xfId="4" xr:uid="{00000000-0005-0000-0000-00000A000000}"/>
    <cellStyle name="Submission" xfId="5" xr:uid="{00000000-0005-0000-0000-00000B000000}"/>
    <cellStyle name="Title" xfId="6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86CF1FF-64FC-4517-B87A-CA9445962241}"/>
            </a:ext>
          </a:extLst>
        </xdr:cNvPr>
        <xdr:cNvGrpSpPr>
          <a:grpSpLocks noChangeAspect="1"/>
        </xdr:cNvGrpSpPr>
      </xdr:nvGrpSpPr>
      <xdr:grpSpPr>
        <a:xfrm>
          <a:off x="0" y="0"/>
          <a:ext cx="809244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D444B70-CF14-43D6-BEBE-294CCF5C26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4540F363-C3B6-4C1A-A7B2-8380256DDA0B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Illustrated Excel 365/2021 | Module 3: SAM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B0AE-7CFA-4591-BBBB-952F617DD721}">
  <sheetPr codeName="Sheet1"/>
  <dimension ref="A1:C11"/>
  <sheetViews>
    <sheetView showGridLines="0" zoomScaleNormal="100" workbookViewId="0">
      <selection activeCell="E1" sqref="E1"/>
    </sheetView>
  </sheetViews>
  <sheetFormatPr defaultColWidth="8.88671875" defaultRowHeight="13.2" x14ac:dyDescent="0.25"/>
  <cols>
    <col min="1" max="1" width="8.6640625" style="34" customWidth="1"/>
    <col min="2" max="2" width="105.6640625" style="34" customWidth="1"/>
    <col min="3" max="3" width="3.6640625" style="34" customWidth="1"/>
    <col min="4" max="16384" width="8.88671875" style="34"/>
  </cols>
  <sheetData>
    <row r="1" spans="1:3" ht="42" customHeight="1" x14ac:dyDescent="0.25">
      <c r="A1" s="42"/>
      <c r="B1" s="42"/>
      <c r="C1" s="43"/>
    </row>
    <row r="2" spans="1:3" ht="5.0999999999999996" customHeight="1" x14ac:dyDescent="0.3">
      <c r="A2" s="35"/>
      <c r="B2" s="36"/>
      <c r="C2" s="1"/>
    </row>
    <row r="3" spans="1:3" s="38" customFormat="1" ht="36.6" x14ac:dyDescent="0.25">
      <c r="A3" s="37"/>
      <c r="B3" s="4" t="s">
        <v>11</v>
      </c>
      <c r="C3" s="2"/>
    </row>
    <row r="4" spans="1:3" ht="13.8" x14ac:dyDescent="0.25">
      <c r="A4" s="37"/>
      <c r="B4" s="5" t="s">
        <v>5</v>
      </c>
      <c r="C4" s="1"/>
    </row>
    <row r="5" spans="1:3" ht="15.75" customHeight="1" x14ac:dyDescent="0.25">
      <c r="A5" s="37"/>
      <c r="B5" s="37"/>
      <c r="C5" s="1"/>
    </row>
    <row r="6" spans="1:3" x14ac:dyDescent="0.25">
      <c r="A6" s="39" t="s">
        <v>2</v>
      </c>
      <c r="B6" s="3" t="s">
        <v>3</v>
      </c>
      <c r="C6" s="1"/>
    </row>
    <row r="7" spans="1:3" x14ac:dyDescent="0.25">
      <c r="A7" s="37"/>
      <c r="B7" s="37"/>
      <c r="C7" s="1"/>
    </row>
    <row r="8" spans="1:3" x14ac:dyDescent="0.25">
      <c r="A8" s="44" t="s">
        <v>4</v>
      </c>
      <c r="B8" s="44"/>
      <c r="C8" s="45"/>
    </row>
    <row r="9" spans="1:3" x14ac:dyDescent="0.25">
      <c r="A9" s="44"/>
      <c r="B9" s="44"/>
      <c r="C9" s="45"/>
    </row>
    <row r="10" spans="1:3" ht="13.8" thickBot="1" x14ac:dyDescent="0.3">
      <c r="A10" s="46"/>
      <c r="B10" s="46"/>
      <c r="C10" s="47"/>
    </row>
    <row r="11" spans="1:3" ht="13.8" thickTop="1" x14ac:dyDescent="0.25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3EB20395-BE9C-47C7-B385-4BB34A789224}"/>
    <dataValidation allowBlank="1" error="pavI8MeUFtEyxX2I4tkyc7d1ec5a-4d19-496a-9a8f-bf4baf9580eb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8"/>
  <sheetViews>
    <sheetView topLeftCell="C1" workbookViewId="0">
      <selection activeCell="J6" sqref="J6"/>
    </sheetView>
  </sheetViews>
  <sheetFormatPr defaultRowHeight="14.4" x14ac:dyDescent="0.3"/>
  <cols>
    <col min="1" max="1" width="17.88671875" customWidth="1"/>
    <col min="2" max="2" width="12.5546875" bestFit="1" customWidth="1"/>
    <col min="3" max="3" width="16.33203125" bestFit="1" customWidth="1"/>
    <col min="4" max="4" width="12.5546875" bestFit="1" customWidth="1"/>
    <col min="5" max="5" width="16.109375" bestFit="1" customWidth="1"/>
    <col min="6" max="6" width="16.6640625" customWidth="1"/>
    <col min="7" max="7" width="13.44140625" bestFit="1" customWidth="1"/>
    <col min="8" max="8" width="11" bestFit="1" customWidth="1"/>
    <col min="10" max="10" width="8.6640625" bestFit="1" customWidth="1"/>
  </cols>
  <sheetData>
    <row r="1" spans="1:10" ht="23.4" x14ac:dyDescent="0.45">
      <c r="A1" s="51" t="s">
        <v>11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18" thickBot="1" x14ac:dyDescent="0.4">
      <c r="A2" s="52" t="s">
        <v>12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ht="15" thickTop="1" x14ac:dyDescent="0.3">
      <c r="A3" s="6" t="s">
        <v>13</v>
      </c>
      <c r="B3" s="19">
        <f>DATE(2024,6,1)</f>
        <v>45444</v>
      </c>
      <c r="F3" s="33"/>
      <c r="G3" s="33"/>
      <c r="H3" s="33"/>
    </row>
    <row r="4" spans="1:10" x14ac:dyDescent="0.3">
      <c r="A4" s="48" t="s">
        <v>14</v>
      </c>
      <c r="B4" s="49"/>
      <c r="C4" s="49"/>
      <c r="D4" s="49"/>
      <c r="E4" s="49"/>
      <c r="F4" s="49"/>
      <c r="G4" s="49"/>
      <c r="H4" s="49"/>
      <c r="I4" s="49"/>
      <c r="J4" s="50"/>
    </row>
    <row r="5" spans="1:10" ht="16.5" customHeight="1" x14ac:dyDescent="0.3">
      <c r="A5" s="11" t="s">
        <v>15</v>
      </c>
      <c r="B5" s="17" t="s">
        <v>16</v>
      </c>
      <c r="C5" s="17" t="s">
        <v>17</v>
      </c>
      <c r="D5" s="17" t="s">
        <v>18</v>
      </c>
      <c r="E5" s="17" t="s">
        <v>22</v>
      </c>
      <c r="F5" s="12" t="s">
        <v>19</v>
      </c>
      <c r="G5" s="17" t="s">
        <v>20</v>
      </c>
      <c r="H5" s="17" t="s">
        <v>37</v>
      </c>
      <c r="I5" s="17" t="s">
        <v>38</v>
      </c>
      <c r="J5" s="18" t="s">
        <v>39</v>
      </c>
    </row>
    <row r="6" spans="1:10" x14ac:dyDescent="0.3">
      <c r="A6" s="31">
        <v>1894</v>
      </c>
      <c r="B6" s="16">
        <v>45366</v>
      </c>
      <c r="C6" s="23" t="s">
        <v>24</v>
      </c>
      <c r="D6" s="9">
        <v>1425.15</v>
      </c>
      <c r="E6" s="15">
        <f t="shared" ref="E6:E7" si="0">B6+30</f>
        <v>45396</v>
      </c>
      <c r="F6" s="20">
        <f>$B$3-B6</f>
        <v>78</v>
      </c>
      <c r="G6" s="21">
        <f>IF(F6&gt;30,$B$3-E6,0)</f>
        <v>48</v>
      </c>
      <c r="H6" s="10" t="b">
        <f>AND(G6&gt;0,D6&gt;1000)</f>
        <v>1</v>
      </c>
      <c r="I6" s="21" t="str">
        <f>IF(G6&lt;1, "A",IF(G6&lt;30, "B", "C"))</f>
        <v>C</v>
      </c>
      <c r="J6" s="13" t="b">
        <f>OR(I6= "A",H6= FALSE)</f>
        <v>0</v>
      </c>
    </row>
    <row r="7" spans="1:10" x14ac:dyDescent="0.3">
      <c r="A7" s="31">
        <v>1907</v>
      </c>
      <c r="B7" s="16">
        <v>45366</v>
      </c>
      <c r="C7" s="23" t="s">
        <v>28</v>
      </c>
      <c r="D7" s="9">
        <v>907.88</v>
      </c>
      <c r="E7" s="15">
        <f t="shared" si="0"/>
        <v>45396</v>
      </c>
      <c r="F7" s="20">
        <f t="shared" ref="F7:F15" si="1">$B$3-B7</f>
        <v>78</v>
      </c>
      <c r="G7" s="21">
        <f t="shared" ref="G7:G15" si="2">IF(F7&gt;30,$B$3-E7,0)</f>
        <v>48</v>
      </c>
      <c r="H7" s="10" t="b">
        <f t="shared" ref="H7:H15" si="3">AND(G7&gt;0,D7&gt;1000)</f>
        <v>0</v>
      </c>
      <c r="I7" s="21" t="str">
        <f t="shared" ref="I7:I15" si="4">IF(G7&lt;1, "A",IF(G7&lt;30, "B", "C"))</f>
        <v>C</v>
      </c>
      <c r="J7" s="13" t="b">
        <f t="shared" ref="J7:J15" si="5">OR(I7= "A",H7= FALSE)</f>
        <v>1</v>
      </c>
    </row>
    <row r="8" spans="1:10" x14ac:dyDescent="0.3">
      <c r="A8" s="31">
        <v>1988</v>
      </c>
      <c r="B8" s="15">
        <v>45384</v>
      </c>
      <c r="C8" s="22" t="s">
        <v>21</v>
      </c>
      <c r="D8" s="9">
        <v>915.65</v>
      </c>
      <c r="E8" s="15">
        <f>B8+30</f>
        <v>45414</v>
      </c>
      <c r="F8" s="20">
        <f t="shared" si="1"/>
        <v>60</v>
      </c>
      <c r="G8" s="21">
        <f t="shared" si="2"/>
        <v>30</v>
      </c>
      <c r="H8" s="10" t="b">
        <f t="shared" si="3"/>
        <v>0</v>
      </c>
      <c r="I8" s="21" t="str">
        <f t="shared" si="4"/>
        <v>C</v>
      </c>
      <c r="J8" s="13" t="b">
        <f t="shared" si="5"/>
        <v>1</v>
      </c>
    </row>
    <row r="9" spans="1:10" x14ac:dyDescent="0.3">
      <c r="A9" s="31">
        <v>1997</v>
      </c>
      <c r="B9" s="16">
        <v>45384</v>
      </c>
      <c r="C9" s="23" t="s">
        <v>26</v>
      </c>
      <c r="D9" s="9">
        <v>1023.33</v>
      </c>
      <c r="E9" s="15">
        <f t="shared" ref="E9:E15" si="6">B9+30</f>
        <v>45414</v>
      </c>
      <c r="F9" s="20">
        <f t="shared" si="1"/>
        <v>60</v>
      </c>
      <c r="G9" s="21">
        <f t="shared" si="2"/>
        <v>30</v>
      </c>
      <c r="H9" s="10" t="b">
        <f t="shared" si="3"/>
        <v>1</v>
      </c>
      <c r="I9" s="21" t="str">
        <f t="shared" si="4"/>
        <v>C</v>
      </c>
      <c r="J9" s="13" t="b">
        <f t="shared" si="5"/>
        <v>0</v>
      </c>
    </row>
    <row r="10" spans="1:10" x14ac:dyDescent="0.3">
      <c r="A10" s="31">
        <v>2003</v>
      </c>
      <c r="B10" s="16">
        <v>45413</v>
      </c>
      <c r="C10" s="23" t="s">
        <v>29</v>
      </c>
      <c r="D10" s="9">
        <v>824.8</v>
      </c>
      <c r="E10" s="15">
        <f t="shared" si="6"/>
        <v>45443</v>
      </c>
      <c r="F10" s="20">
        <f t="shared" si="1"/>
        <v>31</v>
      </c>
      <c r="G10" s="21">
        <f t="shared" si="2"/>
        <v>1</v>
      </c>
      <c r="H10" s="10" t="b">
        <f t="shared" si="3"/>
        <v>0</v>
      </c>
      <c r="I10" s="21" t="str">
        <f t="shared" si="4"/>
        <v>B</v>
      </c>
      <c r="J10" s="13" t="b">
        <f t="shared" si="5"/>
        <v>1</v>
      </c>
    </row>
    <row r="11" spans="1:10" x14ac:dyDescent="0.3">
      <c r="A11" s="31">
        <v>2004</v>
      </c>
      <c r="B11" s="16">
        <v>45397</v>
      </c>
      <c r="C11" s="23" t="s">
        <v>31</v>
      </c>
      <c r="D11" s="9">
        <v>1095.67</v>
      </c>
      <c r="E11" s="15">
        <f t="shared" si="6"/>
        <v>45427</v>
      </c>
      <c r="F11" s="20">
        <f t="shared" si="1"/>
        <v>47</v>
      </c>
      <c r="G11" s="21">
        <f t="shared" si="2"/>
        <v>17</v>
      </c>
      <c r="H11" s="10" t="b">
        <f t="shared" si="3"/>
        <v>1</v>
      </c>
      <c r="I11" s="21" t="str">
        <f t="shared" si="4"/>
        <v>B</v>
      </c>
      <c r="J11" s="13" t="b">
        <f t="shared" si="5"/>
        <v>0</v>
      </c>
    </row>
    <row r="12" spans="1:10" x14ac:dyDescent="0.3">
      <c r="A12" s="31">
        <v>2014</v>
      </c>
      <c r="B12" s="15">
        <v>45413</v>
      </c>
      <c r="C12" s="22" t="s">
        <v>27</v>
      </c>
      <c r="D12" s="9">
        <v>1045.5</v>
      </c>
      <c r="E12" s="15">
        <f t="shared" si="6"/>
        <v>45443</v>
      </c>
      <c r="F12" s="20">
        <f t="shared" si="1"/>
        <v>31</v>
      </c>
      <c r="G12" s="21">
        <f t="shared" si="2"/>
        <v>1</v>
      </c>
      <c r="H12" s="10" t="b">
        <f t="shared" si="3"/>
        <v>1</v>
      </c>
      <c r="I12" s="21" t="str">
        <f t="shared" si="4"/>
        <v>B</v>
      </c>
      <c r="J12" s="13" t="b">
        <f t="shared" si="5"/>
        <v>0</v>
      </c>
    </row>
    <row r="13" spans="1:10" x14ac:dyDescent="0.3">
      <c r="A13" s="31">
        <v>2021</v>
      </c>
      <c r="B13" s="16">
        <v>45397</v>
      </c>
      <c r="C13" s="23" t="s">
        <v>23</v>
      </c>
      <c r="D13" s="9">
        <v>1235.33</v>
      </c>
      <c r="E13" s="15">
        <f t="shared" si="6"/>
        <v>45427</v>
      </c>
      <c r="F13" s="20">
        <f t="shared" si="1"/>
        <v>47</v>
      </c>
      <c r="G13" s="21">
        <f t="shared" si="2"/>
        <v>17</v>
      </c>
      <c r="H13" s="10" t="b">
        <f t="shared" si="3"/>
        <v>1</v>
      </c>
      <c r="I13" s="21" t="str">
        <f t="shared" si="4"/>
        <v>B</v>
      </c>
      <c r="J13" s="13" t="b">
        <f t="shared" si="5"/>
        <v>0</v>
      </c>
    </row>
    <row r="14" spans="1:10" x14ac:dyDescent="0.3">
      <c r="A14" s="31">
        <v>2045</v>
      </c>
      <c r="B14" s="16">
        <v>45427</v>
      </c>
      <c r="C14" s="23" t="s">
        <v>30</v>
      </c>
      <c r="D14" s="9">
        <v>1127.75</v>
      </c>
      <c r="E14" s="15">
        <f t="shared" si="6"/>
        <v>45457</v>
      </c>
      <c r="F14" s="20">
        <f t="shared" si="1"/>
        <v>17</v>
      </c>
      <c r="G14" s="21">
        <f t="shared" si="2"/>
        <v>0</v>
      </c>
      <c r="H14" s="10" t="b">
        <f t="shared" si="3"/>
        <v>0</v>
      </c>
      <c r="I14" s="21" t="str">
        <f t="shared" si="4"/>
        <v>A</v>
      </c>
      <c r="J14" s="13" t="b">
        <f t="shared" si="5"/>
        <v>1</v>
      </c>
    </row>
    <row r="15" spans="1:10" x14ac:dyDescent="0.3">
      <c r="A15" s="32">
        <v>2053</v>
      </c>
      <c r="B15" s="24">
        <v>45427</v>
      </c>
      <c r="C15" s="25" t="s">
        <v>25</v>
      </c>
      <c r="D15" s="8">
        <v>804.67</v>
      </c>
      <c r="E15" s="24">
        <f t="shared" si="6"/>
        <v>45457</v>
      </c>
      <c r="F15" s="20">
        <f t="shared" si="1"/>
        <v>17</v>
      </c>
      <c r="G15" s="21">
        <f t="shared" si="2"/>
        <v>0</v>
      </c>
      <c r="H15" s="10" t="b">
        <f t="shared" si="3"/>
        <v>0</v>
      </c>
      <c r="I15" s="21" t="str">
        <f t="shared" si="4"/>
        <v>A</v>
      </c>
      <c r="J15" s="13" t="b">
        <f t="shared" si="5"/>
        <v>1</v>
      </c>
    </row>
    <row r="17" spans="1:2" x14ac:dyDescent="0.3">
      <c r="A17" s="29" t="s">
        <v>35</v>
      </c>
      <c r="B17" s="10">
        <f>COUNT(A6:A15)</f>
        <v>10</v>
      </c>
    </row>
    <row r="18" spans="1:2" x14ac:dyDescent="0.3">
      <c r="A18" s="29" t="s">
        <v>36</v>
      </c>
      <c r="B18" s="30">
        <f>ROUND(SUM(D6:D15),0)</f>
        <v>10406</v>
      </c>
    </row>
  </sheetData>
  <sortState xmlns:xlrd2="http://schemas.microsoft.com/office/spreadsheetml/2017/richdata2" ref="A6:H15">
    <sortCondition ref="A5"/>
  </sortState>
  <mergeCells count="3">
    <mergeCell ref="A4:J4"/>
    <mergeCell ref="A1:J1"/>
    <mergeCell ref="A2:J2"/>
  </mergeCells>
  <dataValidations count="1">
    <dataValidation allowBlank="1" error="pavI8MeUFtEyxX2I4tkyc7d1ec5a-4d19-496a-9a8f-bf4baf9580eb" sqref="A1:J18" xr:uid="{00000000-0002-0000-0100-000000000000}"/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abSelected="1" workbookViewId="0">
      <selection activeCell="C6" sqref="C6:C10"/>
    </sheetView>
  </sheetViews>
  <sheetFormatPr defaultRowHeight="14.4" x14ac:dyDescent="0.3"/>
  <cols>
    <col min="1" max="1" width="27.109375" customWidth="1"/>
    <col min="2" max="3" width="17.6640625" customWidth="1"/>
  </cols>
  <sheetData>
    <row r="1" spans="1:3" ht="23.4" x14ac:dyDescent="0.45">
      <c r="A1" s="51" t="s">
        <v>11</v>
      </c>
      <c r="B1" s="51"/>
      <c r="C1" s="51"/>
    </row>
    <row r="2" spans="1:3" ht="18" thickBot="1" x14ac:dyDescent="0.4">
      <c r="A2" s="52" t="s">
        <v>0</v>
      </c>
      <c r="B2" s="52"/>
      <c r="C2" s="52"/>
    </row>
    <row r="3" spans="1:3" ht="15" thickTop="1" x14ac:dyDescent="0.3"/>
    <row r="4" spans="1:3" x14ac:dyDescent="0.3">
      <c r="A4" s="48" t="s">
        <v>34</v>
      </c>
      <c r="B4" s="49"/>
      <c r="C4" s="50"/>
    </row>
    <row r="5" spans="1:3" x14ac:dyDescent="0.3">
      <c r="A5" s="26" t="s">
        <v>32</v>
      </c>
      <c r="B5" s="17" t="s">
        <v>18</v>
      </c>
      <c r="C5" s="18" t="s">
        <v>33</v>
      </c>
    </row>
    <row r="6" spans="1:3" x14ac:dyDescent="0.3">
      <c r="A6" s="7" t="s">
        <v>6</v>
      </c>
      <c r="B6" s="40">
        <v>10453.25</v>
      </c>
      <c r="C6" s="28">
        <f>IFERROR(B6/$B$11,"Incorrect")</f>
        <v>0.23414381637005352</v>
      </c>
    </row>
    <row r="7" spans="1:3" x14ac:dyDescent="0.3">
      <c r="A7" s="7" t="s">
        <v>10</v>
      </c>
      <c r="B7" s="40">
        <v>8755.67</v>
      </c>
      <c r="C7" s="28">
        <f t="shared" ref="C7:C10" si="0">IFERROR(B7/$B$11,"Incorrect")</f>
        <v>0.19611948328766521</v>
      </c>
    </row>
    <row r="8" spans="1:3" x14ac:dyDescent="0.3">
      <c r="A8" s="7" t="s">
        <v>7</v>
      </c>
      <c r="B8" s="40">
        <v>9877.35</v>
      </c>
      <c r="C8" s="28">
        <f t="shared" si="0"/>
        <v>0.22124415130440275</v>
      </c>
    </row>
    <row r="9" spans="1:3" x14ac:dyDescent="0.3">
      <c r="A9" s="7" t="s">
        <v>8</v>
      </c>
      <c r="B9" s="40">
        <v>8034.8</v>
      </c>
      <c r="C9" s="28">
        <f t="shared" si="0"/>
        <v>0.17997261481071494</v>
      </c>
    </row>
    <row r="10" spans="1:3" x14ac:dyDescent="0.3">
      <c r="A10" s="7" t="s">
        <v>9</v>
      </c>
      <c r="B10" s="40">
        <v>7523.5</v>
      </c>
      <c r="C10" s="28">
        <f t="shared" si="0"/>
        <v>0.16851993422716358</v>
      </c>
    </row>
    <row r="11" spans="1:3" x14ac:dyDescent="0.3">
      <c r="A11" s="27" t="s">
        <v>1</v>
      </c>
      <c r="B11" s="41">
        <f>SUM(B6:B10)</f>
        <v>44644.57</v>
      </c>
      <c r="C11" s="14"/>
    </row>
  </sheetData>
  <mergeCells count="3">
    <mergeCell ref="A1:C1"/>
    <mergeCell ref="A2:C2"/>
    <mergeCell ref="A4:C4"/>
  </mergeCells>
  <dataValidations count="1">
    <dataValidation allowBlank="1" error="pavI8MeUFtEyxX2I4tkyc7d1ec5a-4d19-496a-9a8f-bf4baf9580eb" sqref="A1:C11" xr:uid="{00000000-0002-0000-02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{c7d1ec5a-4d19-496a-9a8f-bf4baf9580eb}</UserID>
  <AssignmentID>{c7d1ec5a-4d19-496a-9a8f-bf4baf9580eb}</AssignmentID>
</GradingEngineProps>
</file>

<file path=customXml/itemProps1.xml><?xml version="1.0" encoding="utf-8"?>
<ds:datastoreItem xmlns:ds="http://schemas.openxmlformats.org/officeDocument/2006/customXml" ds:itemID="{C3B72152-797A-4796-8F59-C49183B53BE6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Client Invoices</vt:lpstr>
      <vt:lpstr>Quarter 3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Asmah Mohammad</cp:lastModifiedBy>
  <dcterms:created xsi:type="dcterms:W3CDTF">2019-03-29T17:45:45Z</dcterms:created>
  <dcterms:modified xsi:type="dcterms:W3CDTF">2023-09-09T23:59:58Z</dcterms:modified>
</cp:coreProperties>
</file>