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hidePivotFieldList="1"/>
  <xr:revisionPtr revIDLastSave="0" documentId="8_{EDAD992E-3613-43A5-95D1-A9BF40907389}" xr6:coauthVersionLast="47" xr6:coauthVersionMax="47" xr10:uidLastSave="{00000000-0000-0000-0000-000000000000}"/>
  <bookViews>
    <workbookView xWindow="240" yWindow="105" windowWidth="14805" windowHeight="8010" firstSheet="9" activeTab="9" xr2:uid="{00000000-000D-0000-FFFF-FFFF00000000}"/>
  </bookViews>
  <sheets>
    <sheet name="Student Table " sheetId="6" r:id="rId1"/>
    <sheet name="SM Addiction &amp; Student Performa" sheetId="1" r:id="rId2"/>
    <sheet name="DataCleanHandle Missing Values " sheetId="3" r:id="rId3"/>
    <sheet name="Format Data " sheetId="4" r:id="rId4"/>
    <sheet name="Data Cleaning, DUPLICATE REMOVE" sheetId="2" r:id="rId5"/>
    <sheet name="DataExploration DiscriptiveStat" sheetId="5" r:id="rId6"/>
    <sheet name="Detail1" sheetId="9" r:id="rId7"/>
    <sheet name="Pivot Table " sheetId="7" r:id="rId8"/>
    <sheet name="Analyse further with formulas " sheetId="8" r:id="rId9"/>
    <sheet name="Analyse " sheetId="10" r:id="rId10"/>
  </sheets>
  <calcPr calcId="191028"/>
  <pivotCaches>
    <pivotCache cacheId="5727" r:id="rId11"/>
    <pivotCache cacheId="572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11" i="10"/>
  <c r="D12" i="10"/>
  <c r="D13" i="10"/>
  <c r="D14" i="10"/>
  <c r="D17" i="10"/>
  <c r="D18" i="10"/>
  <c r="D2" i="10"/>
  <c r="B27" i="10"/>
  <c r="B30" i="10"/>
  <c r="B3" i="10"/>
  <c r="B4" i="10"/>
  <c r="B5" i="10"/>
  <c r="B8" i="10"/>
  <c r="B9" i="10"/>
  <c r="B10" i="10"/>
  <c r="B13" i="10"/>
  <c r="B16" i="10"/>
  <c r="B19" i="10"/>
  <c r="B20" i="10"/>
  <c r="B21" i="10"/>
  <c r="B24" i="10"/>
  <c r="B2" i="10"/>
  <c r="C2" i="10"/>
  <c r="M76" i="8"/>
  <c r="M78" i="8"/>
  <c r="M48" i="8"/>
  <c r="M29" i="8"/>
  <c r="N3" i="8"/>
  <c r="O18" i="5"/>
  <c r="O17" i="5"/>
  <c r="O11" i="5"/>
  <c r="O14" i="5"/>
  <c r="O13" i="5"/>
  <c r="O12" i="5"/>
  <c r="O8" i="5"/>
  <c r="O7" i="5"/>
  <c r="O6" i="5"/>
  <c r="O5" i="5"/>
  <c r="O4" i="5"/>
  <c r="O3" i="5"/>
  <c r="O2" i="5"/>
  <c r="M30" i="5"/>
  <c r="M27" i="5"/>
  <c r="M24" i="5"/>
  <c r="M21" i="5"/>
  <c r="M20" i="5"/>
  <c r="M19" i="5"/>
  <c r="M16" i="5"/>
  <c r="M13" i="5"/>
  <c r="M10" i="5"/>
  <c r="M9" i="5"/>
  <c r="M8" i="5"/>
  <c r="M5" i="5"/>
  <c r="M2" i="5"/>
  <c r="M4" i="5"/>
  <c r="M3" i="5"/>
</calcChain>
</file>

<file path=xl/sharedStrings.xml><?xml version="1.0" encoding="utf-8"?>
<sst xmlns="http://schemas.openxmlformats.org/spreadsheetml/2006/main" count="16100" uniqueCount="83">
  <si>
    <t>Student_ID</t>
  </si>
  <si>
    <t>Avg_Daily_Usage_Hours_SocialMedia</t>
  </si>
  <si>
    <t>Most_Used_Platform</t>
  </si>
  <si>
    <t>Affects_Academic_Performance</t>
  </si>
  <si>
    <t>Sleep_Hours_Per_Night</t>
  </si>
  <si>
    <t>Mental_Health_Score</t>
  </si>
  <si>
    <t>Addicted_Score</t>
  </si>
  <si>
    <t>test preparation course</t>
  </si>
  <si>
    <t>math score</t>
  </si>
  <si>
    <t>reading score</t>
  </si>
  <si>
    <t>writing score</t>
  </si>
  <si>
    <t>Instagram</t>
  </si>
  <si>
    <t>Yes</t>
  </si>
  <si>
    <t>none</t>
  </si>
  <si>
    <t>Twitter</t>
  </si>
  <si>
    <t>No</t>
  </si>
  <si>
    <t>completed</t>
  </si>
  <si>
    <t>TikTok</t>
  </si>
  <si>
    <t>YouTube</t>
  </si>
  <si>
    <t>Facebook</t>
  </si>
  <si>
    <t>LinkedIn</t>
  </si>
  <si>
    <t>Snapchat</t>
  </si>
  <si>
    <t>LINE</t>
  </si>
  <si>
    <t>KakaoTalk</t>
  </si>
  <si>
    <t>VKontakte</t>
  </si>
  <si>
    <t>WhatsApp</t>
  </si>
  <si>
    <t>WeChat</t>
  </si>
  <si>
    <t>Most Used Platform</t>
  </si>
  <si>
    <t>Average social media usage hours per day</t>
  </si>
  <si>
    <t>Maximum daily usage</t>
  </si>
  <si>
    <t>Minimum daily usage</t>
  </si>
  <si>
    <t>Standard deviation</t>
  </si>
  <si>
    <t>Average sleep per night</t>
  </si>
  <si>
    <t>Maximum Sleep</t>
  </si>
  <si>
    <t>Minimum Sleep</t>
  </si>
  <si>
    <t>Affects Academic Performance</t>
  </si>
  <si>
    <t>Average mental health score</t>
  </si>
  <si>
    <t>Percentage of Yes</t>
  </si>
  <si>
    <t>Percenatage No</t>
  </si>
  <si>
    <t>Average addicted score</t>
  </si>
  <si>
    <t>Test Prep Course (Analyse Completion)</t>
  </si>
  <si>
    <t>Completed Test</t>
  </si>
  <si>
    <t>Math Score</t>
  </si>
  <si>
    <t>Not Completed Test</t>
  </si>
  <si>
    <t>Average Math Score</t>
  </si>
  <si>
    <t>Highest Math Score</t>
  </si>
  <si>
    <t>Lowest Math Score</t>
  </si>
  <si>
    <t xml:space="preserve">                                                      Reading Score</t>
  </si>
  <si>
    <t>Average Reading Score</t>
  </si>
  <si>
    <t xml:space="preserve">                                                      Writing Score</t>
  </si>
  <si>
    <t>Average Writing Scor</t>
  </si>
  <si>
    <t xml:space="preserve">  Total Number of Students</t>
  </si>
  <si>
    <t xml:space="preserve">Total Students </t>
  </si>
  <si>
    <t>Details for Sum of Mental_Health_Score - test preparation course: completed</t>
  </si>
  <si>
    <t>Sum of Avg_Daily_Usage_Hours_SocialMedia</t>
  </si>
  <si>
    <t>Facebook Total</t>
  </si>
  <si>
    <t>Instagram Total</t>
  </si>
  <si>
    <t>KakaoTalk Total</t>
  </si>
  <si>
    <t>LINE Total</t>
  </si>
  <si>
    <t>LinkedIn Total</t>
  </si>
  <si>
    <t>Snapchat Total</t>
  </si>
  <si>
    <t>TikTok Total</t>
  </si>
  <si>
    <t>Twitter Total</t>
  </si>
  <si>
    <t>VKontakte Total</t>
  </si>
  <si>
    <t>WeChat Total</t>
  </si>
  <si>
    <t>WhatsApp Total</t>
  </si>
  <si>
    <t>YouTube Total</t>
  </si>
  <si>
    <t>(blank)</t>
  </si>
  <si>
    <t>(blank) Total</t>
  </si>
  <si>
    <t>Grand Total</t>
  </si>
  <si>
    <t>Sum of writing score</t>
  </si>
  <si>
    <t>Sum of reading score</t>
  </si>
  <si>
    <t>Sum of math score</t>
  </si>
  <si>
    <t>Sum of Addicted_Score</t>
  </si>
  <si>
    <t>Sum of Mental_Health_Score</t>
  </si>
  <si>
    <t>Sum of Sleep_Hours_Per_Night</t>
  </si>
  <si>
    <t>completed Total</t>
  </si>
  <si>
    <t>none Total</t>
  </si>
  <si>
    <t>Look Up Value Vertically like Student Id 101</t>
  </si>
  <si>
    <t>### Explanation of the Formula
The formula `=VLOOKUP(101, A2:K706, 3, FALSE)` performs a vertical lookup in Excel.
- **101**: This is the value you are searching for in the first row of the specified range.
- **A2:K706**: This is the range of cells where the lookup will occur. The first column (A) is where Excel will look for the value 101.
- **3**: This indicates that the formula will return the value from the third column of the specified range (column C).
- **FALSE**: This specifies that you want an exact match for the lookup value.
### Summary
The formula searches for the number 101 in the first column of the range A2:K706 and returns the corresponding value from the third column (C) if an exact match is found.</t>
  </si>
  <si>
    <t xml:space="preserve">The formula `=COUNTIFS(C2:C706, "Instagram", D2:D706, "Yes")` counts the number of rows in the specified ranges where the value in column C is "Instagram" and the value in column D is "Yes". 
- **COUNTIFS**: This function counts the number of cells that meet multiple criteria.
- **C2:C706**: This is the first range being evaluated for the first criterion ("Instagram").
- **D2:D706**: This is the second range being evaluated for the second criterion ("Yes").
- **"Instagram"**: The first criterion that must be met.
- **"Yes"**: The second criterion that must be met.
In summary, it returns the total count of entries that match both conditions.
</t>
  </si>
  <si>
    <t>###  Total math scores for students who use Instagram and are affected academically.
The formula `=SUMIFS(B2:B706, C2:C706, "Instagram", D2:D706, "Yes")` is used to sum values in a specified range based on multiple criteria.
- **B2:B706**: This is the range of cells that contains the values you want to sum.
- **C2:C706**: This is the first criteria range, where the formula checks for the condition.
- **"Instagram"**: This is the first criterion; the formula will only include values from B2:B706 where the corresponding cell in C2:C706 equals "Instagram".
- **D2:D706**: This is the second criteria range.
- **"Yes"**: This is the second criterion; the formula will only include values from B2:B706 where the corresponding cell in D2:D706 equals "Yes".
### Summary
The formula sums all values in the range B2:B706 where the corresponding entries in C2:C706 are "Instagram" and in D2:D706 are "Yes".</t>
  </si>
  <si>
    <t>Return the min/max value with conditions.Maxifs is used to Find the highest score among Instagram users.
### Explanation of the Formula
The formula `=MAXIFS(B2:B706, C2:C706, "Instagram", D2:D706, "Yes")` is used to find the maximum value in the range `B2:B706` based on multiple criteria.
- **B2:B706**: This is the range from which the maximum value will be returned.
- **C2:C706, "Instagram"**: This criterion specifies that the corresponding values in column C must equal "Instagram".
- **D2:D706, "Yes"**: This criterion specifies that the corresponding values in column D must equal "Yes".
### Summary
The formula returns the highest value from column B where the associated values in column C are "Instagram" and in column D are "Yes".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</si>
</sst>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 applyAlignment="1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Student Performance with SM.xlsx]Pivot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Performance Affected by using Social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'!$A$4:$B$37</c:f>
              <c:multiLvlStrCache>
                <c:ptCount val="20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Yes</c:v>
                  </c:pt>
                  <c:pt idx="5">
                    <c:v>No</c:v>
                  </c:pt>
                  <c:pt idx="6">
                    <c:v>No</c:v>
                  </c:pt>
                  <c:pt idx="7">
                    <c:v>No</c:v>
                  </c:pt>
                  <c:pt idx="8">
                    <c:v>Yes</c:v>
                  </c:pt>
                  <c:pt idx="9">
                    <c:v>No</c:v>
                  </c:pt>
                  <c:pt idx="10">
                    <c:v>Yes</c:v>
                  </c:pt>
                  <c:pt idx="11">
                    <c:v>No</c:v>
                  </c:pt>
                  <c:pt idx="12">
                    <c:v>Yes</c:v>
                  </c:pt>
                  <c:pt idx="13">
                    <c:v>No</c:v>
                  </c:pt>
                  <c:pt idx="14">
                    <c:v>No</c:v>
                  </c:pt>
                  <c:pt idx="15">
                    <c:v>Yes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(blank)</c:v>
                  </c:pt>
                </c:lvl>
                <c:lvl>
                  <c:pt idx="0">
                    <c:v>Facebook</c:v>
                  </c:pt>
                  <c:pt idx="2">
                    <c:v>Instagram</c:v>
                  </c:pt>
                  <c:pt idx="4">
                    <c:v>KakaoTalk</c:v>
                  </c:pt>
                  <c:pt idx="5">
                    <c:v>LINE</c:v>
                  </c:pt>
                  <c:pt idx="6">
                    <c:v>LinkedIn</c:v>
                  </c:pt>
                  <c:pt idx="7">
                    <c:v>Snapchat</c:v>
                  </c:pt>
                  <c:pt idx="9">
                    <c:v>TikTok</c:v>
                  </c:pt>
                  <c:pt idx="11">
                    <c:v>Twitter</c:v>
                  </c:pt>
                  <c:pt idx="13">
                    <c:v>VKontakte</c:v>
                  </c:pt>
                  <c:pt idx="14">
                    <c:v>WeChat</c:v>
                  </c:pt>
                  <c:pt idx="16">
                    <c:v>WhatsApp</c:v>
                  </c:pt>
                  <c:pt idx="17">
                    <c:v>YouTube</c:v>
                  </c:pt>
                  <c:pt idx="19">
                    <c:v>(blank)</c:v>
                  </c:pt>
                </c:lvl>
              </c:multiLvlStrCache>
            </c:multiLvlStrRef>
          </c:cat>
          <c:val>
            <c:numRef>
              <c:f>'Pivot Table '!$C$4:$C$37</c:f>
              <c:numCache>
                <c:formatCode>General</c:formatCode>
                <c:ptCount val="20"/>
                <c:pt idx="0">
                  <c:v>343.40000000000003</c:v>
                </c:pt>
                <c:pt idx="1">
                  <c:v>211</c:v>
                </c:pt>
                <c:pt idx="2">
                  <c:v>287.59999999999997</c:v>
                </c:pt>
                <c:pt idx="3">
                  <c:v>925.60000000000014</c:v>
                </c:pt>
                <c:pt idx="4">
                  <c:v>56.7</c:v>
                </c:pt>
                <c:pt idx="5">
                  <c:v>39</c:v>
                </c:pt>
                <c:pt idx="6">
                  <c:v>52.9</c:v>
                </c:pt>
                <c:pt idx="7">
                  <c:v>3.7</c:v>
                </c:pt>
                <c:pt idx="8">
                  <c:v>62.500000000000007</c:v>
                </c:pt>
                <c:pt idx="9">
                  <c:v>43.1</c:v>
                </c:pt>
                <c:pt idx="10">
                  <c:v>780.2</c:v>
                </c:pt>
                <c:pt idx="11">
                  <c:v>82.7</c:v>
                </c:pt>
                <c:pt idx="12">
                  <c:v>63.4</c:v>
                </c:pt>
                <c:pt idx="13">
                  <c:v>51</c:v>
                </c:pt>
                <c:pt idx="14">
                  <c:v>29.4</c:v>
                </c:pt>
                <c:pt idx="15">
                  <c:v>45</c:v>
                </c:pt>
                <c:pt idx="16">
                  <c:v>349.70000000000005</c:v>
                </c:pt>
                <c:pt idx="17">
                  <c:v>25.9</c:v>
                </c:pt>
                <c:pt idx="18">
                  <c:v>14.900000000000002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7-4404-8221-23C9630A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587272"/>
        <c:axId val="794448904"/>
      </c:barChart>
      <c:catAx>
        <c:axId val="79258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48904"/>
        <c:crosses val="autoZero"/>
        <c:auto val="1"/>
        <c:lblAlgn val="ctr"/>
        <c:lblOffset val="100"/>
        <c:noMultiLvlLbl val="0"/>
      </c:catAx>
      <c:valAx>
        <c:axId val="7944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033278065735579"/>
          <c:y val="0.9347068432249811"/>
          <c:w val="3.952262457792597E-2"/>
          <c:h val="4.8807283037559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 Student Performance with SM.xlsx]Pivot Table !PivotTable2</c:name>
    <c:fmtId val="1"/>
  </c:pivotSource>
  <c:chart>
    <c:title>
      <c:layout>
        <c:manualLayout>
          <c:xMode val="edge"/>
          <c:yMode val="edge"/>
          <c:x val="0.34211791694487592"/>
          <c:y val="3.4027841356065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'!$C$39</c:f>
              <c:strCache>
                <c:ptCount val="1"/>
                <c:pt idx="0">
                  <c:v>Sum of writing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DF-453C-A32C-F858A356A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DF-453C-A32C-F858A356A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DF-453C-A32C-F858A356A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DF-453C-A32C-F858A356A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DF-453C-A32C-F858A356A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DF-453C-A32C-F858A356A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DF-453C-A32C-F858A356A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DF-453C-A32C-F858A356A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DF-453C-A32C-F858A356A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DF-453C-A32C-F858A356A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DF-453C-A32C-F858A356A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DF-453C-A32C-F858A356A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DF-453C-A32C-F858A356A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DF-453C-A32C-F858A356A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DF-453C-A32C-F858A356AE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DF-453C-A32C-F858A356AE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2DF-453C-A32C-F858A356AE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DF-453C-A32C-F858A356AE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2DF-453C-A32C-F858A356AE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2DF-453C-A32C-F858A356AE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2DF-453C-A32C-F858A356AE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2DF-453C-A32C-F858A356AE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2DF-453C-A32C-F858A356AE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2DF-453C-A32C-F858A356AE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2DF-453C-A32C-F858A356AE05}"/>
              </c:ext>
            </c:extLst>
          </c:dPt>
          <c:cat>
            <c:multiLvlStrRef>
              <c:f>'Pivot Table '!$A$40:$B$68</c:f>
              <c:multiLvlStrCache>
                <c:ptCount val="25"/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KakaoTalk</c:v>
                  </c:pt>
                  <c:pt idx="3">
                    <c:v>LINE</c:v>
                  </c:pt>
                  <c:pt idx="4">
                    <c:v>LinkedIn</c:v>
                  </c:pt>
                  <c:pt idx="5">
                    <c:v>Snapchat</c:v>
                  </c:pt>
                  <c:pt idx="6">
                    <c:v>TikTok</c:v>
                  </c:pt>
                  <c:pt idx="7">
                    <c:v>Twitter</c:v>
                  </c:pt>
                  <c:pt idx="8">
                    <c:v>VKontakte</c:v>
                  </c:pt>
                  <c:pt idx="9">
                    <c:v>WeChat</c:v>
                  </c:pt>
                  <c:pt idx="10">
                    <c:v>WhatsApp</c:v>
                  </c:pt>
                  <c:pt idx="11">
                    <c:v>YouTube</c:v>
                  </c:pt>
                  <c:pt idx="12">
                    <c:v>Facebook</c:v>
                  </c:pt>
                  <c:pt idx="13">
                    <c:v>Instagram</c:v>
                  </c:pt>
                  <c:pt idx="14">
                    <c:v>KakaoTalk</c:v>
                  </c:pt>
                  <c:pt idx="15">
                    <c:v>LINE</c:v>
                  </c:pt>
                  <c:pt idx="16">
                    <c:v>LinkedIn</c:v>
                  </c:pt>
                  <c:pt idx="17">
                    <c:v>Snapchat</c:v>
                  </c:pt>
                  <c:pt idx="18">
                    <c:v>TikTok</c:v>
                  </c:pt>
                  <c:pt idx="19">
                    <c:v>Twitter</c:v>
                  </c:pt>
                  <c:pt idx="20">
                    <c:v>VKontakte</c:v>
                  </c:pt>
                  <c:pt idx="21">
                    <c:v>WeChat</c:v>
                  </c:pt>
                  <c:pt idx="22">
                    <c:v>WhatsApp</c:v>
                  </c:pt>
                  <c:pt idx="23">
                    <c:v>YouTube</c:v>
                  </c:pt>
                  <c:pt idx="24">
                    <c:v>(blank)</c:v>
                  </c:pt>
                </c:lvl>
                <c:lvl>
                  <c:pt idx="0">
                    <c:v>completed</c:v>
                  </c:pt>
                  <c:pt idx="12">
                    <c:v>none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'Pivot Table '!$C$40:$C$68</c:f>
              <c:numCache>
                <c:formatCode>General</c:formatCode>
                <c:ptCount val="25"/>
                <c:pt idx="0">
                  <c:v>3297</c:v>
                </c:pt>
                <c:pt idx="1">
                  <c:v>6263</c:v>
                </c:pt>
                <c:pt idx="2">
                  <c:v>415</c:v>
                </c:pt>
                <c:pt idx="3">
                  <c:v>333</c:v>
                </c:pt>
                <c:pt idx="4">
                  <c:v>396</c:v>
                </c:pt>
                <c:pt idx="5">
                  <c:v>265</c:v>
                </c:pt>
                <c:pt idx="6">
                  <c:v>4299</c:v>
                </c:pt>
                <c:pt idx="7">
                  <c:v>757</c:v>
                </c:pt>
                <c:pt idx="8">
                  <c:v>159</c:v>
                </c:pt>
                <c:pt idx="9">
                  <c:v>603</c:v>
                </c:pt>
                <c:pt idx="10">
                  <c:v>1495</c:v>
                </c:pt>
                <c:pt idx="11">
                  <c:v>160</c:v>
                </c:pt>
                <c:pt idx="12">
                  <c:v>5273</c:v>
                </c:pt>
                <c:pt idx="13">
                  <c:v>10670</c:v>
                </c:pt>
                <c:pt idx="14">
                  <c:v>437</c:v>
                </c:pt>
                <c:pt idx="15">
                  <c:v>457</c:v>
                </c:pt>
                <c:pt idx="16">
                  <c:v>969</c:v>
                </c:pt>
                <c:pt idx="17">
                  <c:v>470</c:v>
                </c:pt>
                <c:pt idx="18">
                  <c:v>5991</c:v>
                </c:pt>
                <c:pt idx="19">
                  <c:v>1325</c:v>
                </c:pt>
                <c:pt idx="20">
                  <c:v>661</c:v>
                </c:pt>
                <c:pt idx="21">
                  <c:v>541</c:v>
                </c:pt>
                <c:pt idx="22">
                  <c:v>2148</c:v>
                </c:pt>
                <c:pt idx="23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4-47CC-98B3-4A0E74D2685F}"/>
            </c:ext>
          </c:extLst>
        </c:ser>
        <c:ser>
          <c:idx val="1"/>
          <c:order val="1"/>
          <c:tx>
            <c:strRef>
              <c:f>'Pivot Table '!$D$39</c:f>
              <c:strCache>
                <c:ptCount val="1"/>
                <c:pt idx="0">
                  <c:v>Sum of reading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2DF-453C-A32C-F858A356A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2DF-453C-A32C-F858A356A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2DF-453C-A32C-F858A356A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2DF-453C-A32C-F858A356A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2DF-453C-A32C-F858A356A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2DF-453C-A32C-F858A356A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2DF-453C-A32C-F858A356A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2DF-453C-A32C-F858A356A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2DF-453C-A32C-F858A356A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2DF-453C-A32C-F858A356A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2DF-453C-A32C-F858A356A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2DF-453C-A32C-F858A356A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2DF-453C-A32C-F858A356A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2DF-453C-A32C-F858A356A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2DF-453C-A32C-F858A356AE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2DF-453C-A32C-F858A356AE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2DF-453C-A32C-F858A356AE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2DF-453C-A32C-F858A356AE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2DF-453C-A32C-F858A356AE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2DF-453C-A32C-F858A356AE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2DF-453C-A32C-F858A356AE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2DF-453C-A32C-F858A356AE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2DF-453C-A32C-F858A356AE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2DF-453C-A32C-F858A356AE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2DF-453C-A32C-F858A356AE05}"/>
              </c:ext>
            </c:extLst>
          </c:dPt>
          <c:cat>
            <c:multiLvlStrRef>
              <c:f>'Pivot Table '!$A$40:$B$68</c:f>
              <c:multiLvlStrCache>
                <c:ptCount val="25"/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KakaoTalk</c:v>
                  </c:pt>
                  <c:pt idx="3">
                    <c:v>LINE</c:v>
                  </c:pt>
                  <c:pt idx="4">
                    <c:v>LinkedIn</c:v>
                  </c:pt>
                  <c:pt idx="5">
                    <c:v>Snapchat</c:v>
                  </c:pt>
                  <c:pt idx="6">
                    <c:v>TikTok</c:v>
                  </c:pt>
                  <c:pt idx="7">
                    <c:v>Twitter</c:v>
                  </c:pt>
                  <c:pt idx="8">
                    <c:v>VKontakte</c:v>
                  </c:pt>
                  <c:pt idx="9">
                    <c:v>WeChat</c:v>
                  </c:pt>
                  <c:pt idx="10">
                    <c:v>WhatsApp</c:v>
                  </c:pt>
                  <c:pt idx="11">
                    <c:v>YouTube</c:v>
                  </c:pt>
                  <c:pt idx="12">
                    <c:v>Facebook</c:v>
                  </c:pt>
                  <c:pt idx="13">
                    <c:v>Instagram</c:v>
                  </c:pt>
                  <c:pt idx="14">
                    <c:v>KakaoTalk</c:v>
                  </c:pt>
                  <c:pt idx="15">
                    <c:v>LINE</c:v>
                  </c:pt>
                  <c:pt idx="16">
                    <c:v>LinkedIn</c:v>
                  </c:pt>
                  <c:pt idx="17">
                    <c:v>Snapchat</c:v>
                  </c:pt>
                  <c:pt idx="18">
                    <c:v>TikTok</c:v>
                  </c:pt>
                  <c:pt idx="19">
                    <c:v>Twitter</c:v>
                  </c:pt>
                  <c:pt idx="20">
                    <c:v>VKontakte</c:v>
                  </c:pt>
                  <c:pt idx="21">
                    <c:v>WeChat</c:v>
                  </c:pt>
                  <c:pt idx="22">
                    <c:v>WhatsApp</c:v>
                  </c:pt>
                  <c:pt idx="23">
                    <c:v>YouTube</c:v>
                  </c:pt>
                  <c:pt idx="24">
                    <c:v>(blank)</c:v>
                  </c:pt>
                </c:lvl>
                <c:lvl>
                  <c:pt idx="0">
                    <c:v>completed</c:v>
                  </c:pt>
                  <c:pt idx="12">
                    <c:v>none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'Pivot Table '!$D$40:$D$68</c:f>
              <c:numCache>
                <c:formatCode>General</c:formatCode>
                <c:ptCount val="25"/>
                <c:pt idx="0">
                  <c:v>3263</c:v>
                </c:pt>
                <c:pt idx="1">
                  <c:v>6239</c:v>
                </c:pt>
                <c:pt idx="2">
                  <c:v>413</c:v>
                </c:pt>
                <c:pt idx="3">
                  <c:v>311</c:v>
                </c:pt>
                <c:pt idx="4">
                  <c:v>402</c:v>
                </c:pt>
                <c:pt idx="5">
                  <c:v>257</c:v>
                </c:pt>
                <c:pt idx="6">
                  <c:v>4278</c:v>
                </c:pt>
                <c:pt idx="7">
                  <c:v>738</c:v>
                </c:pt>
                <c:pt idx="8">
                  <c:v>159</c:v>
                </c:pt>
                <c:pt idx="9">
                  <c:v>597</c:v>
                </c:pt>
                <c:pt idx="10">
                  <c:v>1496</c:v>
                </c:pt>
                <c:pt idx="11">
                  <c:v>164</c:v>
                </c:pt>
                <c:pt idx="12">
                  <c:v>5454</c:v>
                </c:pt>
                <c:pt idx="13">
                  <c:v>10995</c:v>
                </c:pt>
                <c:pt idx="14">
                  <c:v>423</c:v>
                </c:pt>
                <c:pt idx="15">
                  <c:v>476</c:v>
                </c:pt>
                <c:pt idx="16">
                  <c:v>1007</c:v>
                </c:pt>
                <c:pt idx="17">
                  <c:v>500</c:v>
                </c:pt>
                <c:pt idx="18">
                  <c:v>6225</c:v>
                </c:pt>
                <c:pt idx="19">
                  <c:v>1359</c:v>
                </c:pt>
                <c:pt idx="20">
                  <c:v>687</c:v>
                </c:pt>
                <c:pt idx="21">
                  <c:v>560</c:v>
                </c:pt>
                <c:pt idx="22">
                  <c:v>2219</c:v>
                </c:pt>
                <c:pt idx="23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4-47CC-98B3-4A0E74D2685F}"/>
            </c:ext>
          </c:extLst>
        </c:ser>
        <c:ser>
          <c:idx val="2"/>
          <c:order val="2"/>
          <c:tx>
            <c:strRef>
              <c:f>'Pivot Table '!$E$39</c:f>
              <c:strCache>
                <c:ptCount val="1"/>
                <c:pt idx="0">
                  <c:v>Sum of math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2DF-453C-A32C-F858A356A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2DF-453C-A32C-F858A356A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2DF-453C-A32C-F858A356A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2DF-453C-A32C-F858A356A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2DF-453C-A32C-F858A356A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2DF-453C-A32C-F858A356A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2DF-453C-A32C-F858A356A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2DF-453C-A32C-F858A356A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2DF-453C-A32C-F858A356A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2DF-453C-A32C-F858A356A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2DF-453C-A32C-F858A356A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2DF-453C-A32C-F858A356A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2DF-453C-A32C-F858A356A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2DF-453C-A32C-F858A356A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2DF-453C-A32C-F858A356AE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2DF-453C-A32C-F858A356AE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2DF-453C-A32C-F858A356AE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2DF-453C-A32C-F858A356AE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2DF-453C-A32C-F858A356AE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2DF-453C-A32C-F858A356AE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2DF-453C-A32C-F858A356AE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2DF-453C-A32C-F858A356AE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2DF-453C-A32C-F858A356AE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2DF-453C-A32C-F858A356AE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2DF-453C-A32C-F858A356AE05}"/>
              </c:ext>
            </c:extLst>
          </c:dPt>
          <c:cat>
            <c:multiLvlStrRef>
              <c:f>'Pivot Table '!$A$40:$B$68</c:f>
              <c:multiLvlStrCache>
                <c:ptCount val="25"/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KakaoTalk</c:v>
                  </c:pt>
                  <c:pt idx="3">
                    <c:v>LINE</c:v>
                  </c:pt>
                  <c:pt idx="4">
                    <c:v>LinkedIn</c:v>
                  </c:pt>
                  <c:pt idx="5">
                    <c:v>Snapchat</c:v>
                  </c:pt>
                  <c:pt idx="6">
                    <c:v>TikTok</c:v>
                  </c:pt>
                  <c:pt idx="7">
                    <c:v>Twitter</c:v>
                  </c:pt>
                  <c:pt idx="8">
                    <c:v>VKontakte</c:v>
                  </c:pt>
                  <c:pt idx="9">
                    <c:v>WeChat</c:v>
                  </c:pt>
                  <c:pt idx="10">
                    <c:v>WhatsApp</c:v>
                  </c:pt>
                  <c:pt idx="11">
                    <c:v>YouTube</c:v>
                  </c:pt>
                  <c:pt idx="12">
                    <c:v>Facebook</c:v>
                  </c:pt>
                  <c:pt idx="13">
                    <c:v>Instagram</c:v>
                  </c:pt>
                  <c:pt idx="14">
                    <c:v>KakaoTalk</c:v>
                  </c:pt>
                  <c:pt idx="15">
                    <c:v>LINE</c:v>
                  </c:pt>
                  <c:pt idx="16">
                    <c:v>LinkedIn</c:v>
                  </c:pt>
                  <c:pt idx="17">
                    <c:v>Snapchat</c:v>
                  </c:pt>
                  <c:pt idx="18">
                    <c:v>TikTok</c:v>
                  </c:pt>
                  <c:pt idx="19">
                    <c:v>Twitter</c:v>
                  </c:pt>
                  <c:pt idx="20">
                    <c:v>VKontakte</c:v>
                  </c:pt>
                  <c:pt idx="21">
                    <c:v>WeChat</c:v>
                  </c:pt>
                  <c:pt idx="22">
                    <c:v>WhatsApp</c:v>
                  </c:pt>
                  <c:pt idx="23">
                    <c:v>YouTube</c:v>
                  </c:pt>
                  <c:pt idx="24">
                    <c:v>(blank)</c:v>
                  </c:pt>
                </c:lvl>
                <c:lvl>
                  <c:pt idx="0">
                    <c:v>completed</c:v>
                  </c:pt>
                  <c:pt idx="12">
                    <c:v>none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'Pivot Table '!$E$40:$E$68</c:f>
              <c:numCache>
                <c:formatCode>General</c:formatCode>
                <c:ptCount val="25"/>
                <c:pt idx="0">
                  <c:v>3012</c:v>
                </c:pt>
                <c:pt idx="1">
                  <c:v>5933</c:v>
                </c:pt>
                <c:pt idx="2">
                  <c:v>416</c:v>
                </c:pt>
                <c:pt idx="3">
                  <c:v>312</c:v>
                </c:pt>
                <c:pt idx="4">
                  <c:v>382</c:v>
                </c:pt>
                <c:pt idx="5">
                  <c:v>248</c:v>
                </c:pt>
                <c:pt idx="6">
                  <c:v>4032</c:v>
                </c:pt>
                <c:pt idx="7">
                  <c:v>701</c:v>
                </c:pt>
                <c:pt idx="8">
                  <c:v>135</c:v>
                </c:pt>
                <c:pt idx="9">
                  <c:v>582</c:v>
                </c:pt>
                <c:pt idx="10">
                  <c:v>1357</c:v>
                </c:pt>
                <c:pt idx="11">
                  <c:v>136</c:v>
                </c:pt>
                <c:pt idx="12">
                  <c:v>5285</c:v>
                </c:pt>
                <c:pt idx="13">
                  <c:v>10473</c:v>
                </c:pt>
                <c:pt idx="14">
                  <c:v>410</c:v>
                </c:pt>
                <c:pt idx="15">
                  <c:v>460</c:v>
                </c:pt>
                <c:pt idx="16">
                  <c:v>978</c:v>
                </c:pt>
                <c:pt idx="17">
                  <c:v>474</c:v>
                </c:pt>
                <c:pt idx="18">
                  <c:v>5954</c:v>
                </c:pt>
                <c:pt idx="19">
                  <c:v>1364</c:v>
                </c:pt>
                <c:pt idx="20">
                  <c:v>717</c:v>
                </c:pt>
                <c:pt idx="21">
                  <c:v>564</c:v>
                </c:pt>
                <c:pt idx="22">
                  <c:v>2139</c:v>
                </c:pt>
                <c:pt idx="23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14-47CC-98B3-4A0E74D2685F}"/>
            </c:ext>
          </c:extLst>
        </c:ser>
        <c:ser>
          <c:idx val="3"/>
          <c:order val="3"/>
          <c:tx>
            <c:strRef>
              <c:f>'Pivot Table '!$F$39</c:f>
              <c:strCache>
                <c:ptCount val="1"/>
                <c:pt idx="0">
                  <c:v>Sum of Addicted_Score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2DF-453C-A32C-F858A356A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2DF-453C-A32C-F858A356A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2DF-453C-A32C-F858A356A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2DF-453C-A32C-F858A356A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2DF-453C-A32C-F858A356A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2DF-453C-A32C-F858A356A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2DF-453C-A32C-F858A356A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2DF-453C-A32C-F858A356A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2DF-453C-A32C-F858A356A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2DF-453C-A32C-F858A356A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2DF-453C-A32C-F858A356A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2DF-453C-A32C-F858A356A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2DF-453C-A32C-F858A356A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2DF-453C-A32C-F858A356A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2DF-453C-A32C-F858A356AE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2DF-453C-A32C-F858A356AE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2DF-453C-A32C-F858A356AE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2DF-453C-A32C-F858A356AE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2DF-453C-A32C-F858A356AE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2DF-453C-A32C-F858A356AE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2DF-453C-A32C-F858A356AE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2DF-453C-A32C-F858A356AE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2DF-453C-A32C-F858A356AE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2DF-453C-A32C-F858A356AE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2DF-453C-A32C-F858A356AE05}"/>
              </c:ext>
            </c:extLst>
          </c:dPt>
          <c:cat>
            <c:multiLvlStrRef>
              <c:f>'Pivot Table '!$A$40:$B$68</c:f>
              <c:multiLvlStrCache>
                <c:ptCount val="25"/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KakaoTalk</c:v>
                  </c:pt>
                  <c:pt idx="3">
                    <c:v>LINE</c:v>
                  </c:pt>
                  <c:pt idx="4">
                    <c:v>LinkedIn</c:v>
                  </c:pt>
                  <c:pt idx="5">
                    <c:v>Snapchat</c:v>
                  </c:pt>
                  <c:pt idx="6">
                    <c:v>TikTok</c:v>
                  </c:pt>
                  <c:pt idx="7">
                    <c:v>Twitter</c:v>
                  </c:pt>
                  <c:pt idx="8">
                    <c:v>VKontakte</c:v>
                  </c:pt>
                  <c:pt idx="9">
                    <c:v>WeChat</c:v>
                  </c:pt>
                  <c:pt idx="10">
                    <c:v>WhatsApp</c:v>
                  </c:pt>
                  <c:pt idx="11">
                    <c:v>YouTube</c:v>
                  </c:pt>
                  <c:pt idx="12">
                    <c:v>Facebook</c:v>
                  </c:pt>
                  <c:pt idx="13">
                    <c:v>Instagram</c:v>
                  </c:pt>
                  <c:pt idx="14">
                    <c:v>KakaoTalk</c:v>
                  </c:pt>
                  <c:pt idx="15">
                    <c:v>LINE</c:v>
                  </c:pt>
                  <c:pt idx="16">
                    <c:v>LinkedIn</c:v>
                  </c:pt>
                  <c:pt idx="17">
                    <c:v>Snapchat</c:v>
                  </c:pt>
                  <c:pt idx="18">
                    <c:v>TikTok</c:v>
                  </c:pt>
                  <c:pt idx="19">
                    <c:v>Twitter</c:v>
                  </c:pt>
                  <c:pt idx="20">
                    <c:v>VKontakte</c:v>
                  </c:pt>
                  <c:pt idx="21">
                    <c:v>WeChat</c:v>
                  </c:pt>
                  <c:pt idx="22">
                    <c:v>WhatsApp</c:v>
                  </c:pt>
                  <c:pt idx="23">
                    <c:v>YouTube</c:v>
                  </c:pt>
                  <c:pt idx="24">
                    <c:v>(blank)</c:v>
                  </c:pt>
                </c:lvl>
                <c:lvl>
                  <c:pt idx="0">
                    <c:v>completed</c:v>
                  </c:pt>
                  <c:pt idx="12">
                    <c:v>none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'Pivot Table '!$F$40:$F$68</c:f>
              <c:numCache>
                <c:formatCode>General</c:formatCode>
                <c:ptCount val="25"/>
                <c:pt idx="0">
                  <c:v>253</c:v>
                </c:pt>
                <c:pt idx="1">
                  <c:v>582</c:v>
                </c:pt>
                <c:pt idx="2">
                  <c:v>36</c:v>
                </c:pt>
                <c:pt idx="3">
                  <c:v>15</c:v>
                </c:pt>
                <c:pt idx="4">
                  <c:v>19</c:v>
                </c:pt>
                <c:pt idx="5">
                  <c:v>31</c:v>
                </c:pt>
                <c:pt idx="6">
                  <c:v>429</c:v>
                </c:pt>
                <c:pt idx="7">
                  <c:v>48</c:v>
                </c:pt>
                <c:pt idx="8">
                  <c:v>10</c:v>
                </c:pt>
                <c:pt idx="9">
                  <c:v>43</c:v>
                </c:pt>
                <c:pt idx="10">
                  <c:v>141</c:v>
                </c:pt>
                <c:pt idx="11">
                  <c:v>13</c:v>
                </c:pt>
                <c:pt idx="12">
                  <c:v>444</c:v>
                </c:pt>
                <c:pt idx="13">
                  <c:v>1050</c:v>
                </c:pt>
                <c:pt idx="14">
                  <c:v>36</c:v>
                </c:pt>
                <c:pt idx="15">
                  <c:v>21</c:v>
                </c:pt>
                <c:pt idx="16">
                  <c:v>61</c:v>
                </c:pt>
                <c:pt idx="17">
                  <c:v>66</c:v>
                </c:pt>
                <c:pt idx="18">
                  <c:v>715</c:v>
                </c:pt>
                <c:pt idx="19">
                  <c:v>117</c:v>
                </c:pt>
                <c:pt idx="20">
                  <c:v>50</c:v>
                </c:pt>
                <c:pt idx="21">
                  <c:v>48</c:v>
                </c:pt>
                <c:pt idx="22">
                  <c:v>262</c:v>
                </c:pt>
                <c:pt idx="2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14-47CC-98B3-4A0E74D2685F}"/>
            </c:ext>
          </c:extLst>
        </c:ser>
        <c:ser>
          <c:idx val="4"/>
          <c:order val="4"/>
          <c:tx>
            <c:strRef>
              <c:f>'Pivot Table '!$G$39</c:f>
              <c:strCache>
                <c:ptCount val="1"/>
                <c:pt idx="0">
                  <c:v>Sum of Mental_Health_Score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2DF-453C-A32C-F858A356A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2DF-453C-A32C-F858A356A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2DF-453C-A32C-F858A356A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2DF-453C-A32C-F858A356A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2DF-453C-A32C-F858A356A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2DF-453C-A32C-F858A356A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2DF-453C-A32C-F858A356A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2DF-453C-A32C-F858A356A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2DF-453C-A32C-F858A356A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2DF-453C-A32C-F858A356A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2DF-453C-A32C-F858A356A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2DF-453C-A32C-F858A356A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2DF-453C-A32C-F858A356A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2DF-453C-A32C-F858A356A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2DF-453C-A32C-F858A356AE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2DF-453C-A32C-F858A356AE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2DF-453C-A32C-F858A356AE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2DF-453C-A32C-F858A356AE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2DF-453C-A32C-F858A356AE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2DF-453C-A32C-F858A356AE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2DF-453C-A32C-F858A356AE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2DF-453C-A32C-F858A356AE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2DF-453C-A32C-F858A356AE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2DF-453C-A32C-F858A356AE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2DF-453C-A32C-F858A356AE05}"/>
              </c:ext>
            </c:extLst>
          </c:dPt>
          <c:cat>
            <c:multiLvlStrRef>
              <c:f>'Pivot Table '!$A$40:$B$68</c:f>
              <c:multiLvlStrCache>
                <c:ptCount val="25"/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KakaoTalk</c:v>
                  </c:pt>
                  <c:pt idx="3">
                    <c:v>LINE</c:v>
                  </c:pt>
                  <c:pt idx="4">
                    <c:v>LinkedIn</c:v>
                  </c:pt>
                  <c:pt idx="5">
                    <c:v>Snapchat</c:v>
                  </c:pt>
                  <c:pt idx="6">
                    <c:v>TikTok</c:v>
                  </c:pt>
                  <c:pt idx="7">
                    <c:v>Twitter</c:v>
                  </c:pt>
                  <c:pt idx="8">
                    <c:v>VKontakte</c:v>
                  </c:pt>
                  <c:pt idx="9">
                    <c:v>WeChat</c:v>
                  </c:pt>
                  <c:pt idx="10">
                    <c:v>WhatsApp</c:v>
                  </c:pt>
                  <c:pt idx="11">
                    <c:v>YouTube</c:v>
                  </c:pt>
                  <c:pt idx="12">
                    <c:v>Facebook</c:v>
                  </c:pt>
                  <c:pt idx="13">
                    <c:v>Instagram</c:v>
                  </c:pt>
                  <c:pt idx="14">
                    <c:v>KakaoTalk</c:v>
                  </c:pt>
                  <c:pt idx="15">
                    <c:v>LINE</c:v>
                  </c:pt>
                  <c:pt idx="16">
                    <c:v>LinkedIn</c:v>
                  </c:pt>
                  <c:pt idx="17">
                    <c:v>Snapchat</c:v>
                  </c:pt>
                  <c:pt idx="18">
                    <c:v>TikTok</c:v>
                  </c:pt>
                  <c:pt idx="19">
                    <c:v>Twitter</c:v>
                  </c:pt>
                  <c:pt idx="20">
                    <c:v>VKontakte</c:v>
                  </c:pt>
                  <c:pt idx="21">
                    <c:v>WeChat</c:v>
                  </c:pt>
                  <c:pt idx="22">
                    <c:v>WhatsApp</c:v>
                  </c:pt>
                  <c:pt idx="23">
                    <c:v>YouTube</c:v>
                  </c:pt>
                  <c:pt idx="24">
                    <c:v>(blank)</c:v>
                  </c:pt>
                </c:lvl>
                <c:lvl>
                  <c:pt idx="0">
                    <c:v>completed</c:v>
                  </c:pt>
                  <c:pt idx="12">
                    <c:v>none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'Pivot Table '!$G$40:$G$68</c:f>
              <c:numCache>
                <c:formatCode>General</c:formatCode>
                <c:ptCount val="25"/>
                <c:pt idx="0">
                  <c:v>294</c:v>
                </c:pt>
                <c:pt idx="1">
                  <c:v>500</c:v>
                </c:pt>
                <c:pt idx="2">
                  <c:v>36</c:v>
                </c:pt>
                <c:pt idx="3">
                  <c:v>40</c:v>
                </c:pt>
                <c:pt idx="4">
                  <c:v>40</c:v>
                </c:pt>
                <c:pt idx="5">
                  <c:v>21</c:v>
                </c:pt>
                <c:pt idx="6">
                  <c:v>332</c:v>
                </c:pt>
                <c:pt idx="7">
                  <c:v>72</c:v>
                </c:pt>
                <c:pt idx="8">
                  <c:v>14</c:v>
                </c:pt>
                <c:pt idx="9">
                  <c:v>45</c:v>
                </c:pt>
                <c:pt idx="10">
                  <c:v>106</c:v>
                </c:pt>
                <c:pt idx="11">
                  <c:v>13</c:v>
                </c:pt>
                <c:pt idx="12">
                  <c:v>532</c:v>
                </c:pt>
                <c:pt idx="13">
                  <c:v>1025</c:v>
                </c:pt>
                <c:pt idx="14">
                  <c:v>36</c:v>
                </c:pt>
                <c:pt idx="15">
                  <c:v>56</c:v>
                </c:pt>
                <c:pt idx="16">
                  <c:v>128</c:v>
                </c:pt>
                <c:pt idx="17">
                  <c:v>51</c:v>
                </c:pt>
                <c:pt idx="18">
                  <c:v>548</c:v>
                </c:pt>
                <c:pt idx="19">
                  <c:v>133</c:v>
                </c:pt>
                <c:pt idx="20">
                  <c:v>70</c:v>
                </c:pt>
                <c:pt idx="21">
                  <c:v>52</c:v>
                </c:pt>
                <c:pt idx="22">
                  <c:v>193</c:v>
                </c:pt>
                <c:pt idx="2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14-47CC-98B3-4A0E74D2685F}"/>
            </c:ext>
          </c:extLst>
        </c:ser>
        <c:ser>
          <c:idx val="5"/>
          <c:order val="5"/>
          <c:tx>
            <c:strRef>
              <c:f>'Pivot Table '!$H$39</c:f>
              <c:strCache>
                <c:ptCount val="1"/>
                <c:pt idx="0">
                  <c:v>Sum of Sleep_Hours_Per_Night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2DF-453C-A32C-F858A356A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2DF-453C-A32C-F858A356A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2DF-453C-A32C-F858A356AE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2DF-453C-A32C-F858A356AE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2DF-453C-A32C-F858A356AE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2DF-453C-A32C-F858A356AE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2DF-453C-A32C-F858A356AE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2DF-453C-A32C-F858A356AE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2DF-453C-A32C-F858A356AE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2DF-453C-A32C-F858A356AE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2DF-453C-A32C-F858A356AE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2DF-453C-A32C-F858A356AE0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2DF-453C-A32C-F858A356AE0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2DF-453C-A32C-F858A356AE0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2DF-453C-A32C-F858A356AE0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2DF-453C-A32C-F858A356AE0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2DF-453C-A32C-F858A356AE0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2DF-453C-A32C-F858A356AE0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2DF-453C-A32C-F858A356AE0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2DF-453C-A32C-F858A356AE0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2DF-453C-A32C-F858A356AE0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2DF-453C-A32C-F858A356AE0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2DF-453C-A32C-F858A356AE0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2DF-453C-A32C-F858A356AE0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2DF-453C-A32C-F858A356AE05}"/>
              </c:ext>
            </c:extLst>
          </c:dPt>
          <c:cat>
            <c:multiLvlStrRef>
              <c:f>'Pivot Table '!$A$40:$B$68</c:f>
              <c:multiLvlStrCache>
                <c:ptCount val="25"/>
                <c:lvl>
                  <c:pt idx="0">
                    <c:v>Facebook</c:v>
                  </c:pt>
                  <c:pt idx="1">
                    <c:v>Instagram</c:v>
                  </c:pt>
                  <c:pt idx="2">
                    <c:v>KakaoTalk</c:v>
                  </c:pt>
                  <c:pt idx="3">
                    <c:v>LINE</c:v>
                  </c:pt>
                  <c:pt idx="4">
                    <c:v>LinkedIn</c:v>
                  </c:pt>
                  <c:pt idx="5">
                    <c:v>Snapchat</c:v>
                  </c:pt>
                  <c:pt idx="6">
                    <c:v>TikTok</c:v>
                  </c:pt>
                  <c:pt idx="7">
                    <c:v>Twitter</c:v>
                  </c:pt>
                  <c:pt idx="8">
                    <c:v>VKontakte</c:v>
                  </c:pt>
                  <c:pt idx="9">
                    <c:v>WeChat</c:v>
                  </c:pt>
                  <c:pt idx="10">
                    <c:v>WhatsApp</c:v>
                  </c:pt>
                  <c:pt idx="11">
                    <c:v>YouTube</c:v>
                  </c:pt>
                  <c:pt idx="12">
                    <c:v>Facebook</c:v>
                  </c:pt>
                  <c:pt idx="13">
                    <c:v>Instagram</c:v>
                  </c:pt>
                  <c:pt idx="14">
                    <c:v>KakaoTalk</c:v>
                  </c:pt>
                  <c:pt idx="15">
                    <c:v>LINE</c:v>
                  </c:pt>
                  <c:pt idx="16">
                    <c:v>LinkedIn</c:v>
                  </c:pt>
                  <c:pt idx="17">
                    <c:v>Snapchat</c:v>
                  </c:pt>
                  <c:pt idx="18">
                    <c:v>TikTok</c:v>
                  </c:pt>
                  <c:pt idx="19">
                    <c:v>Twitter</c:v>
                  </c:pt>
                  <c:pt idx="20">
                    <c:v>VKontakte</c:v>
                  </c:pt>
                  <c:pt idx="21">
                    <c:v>WeChat</c:v>
                  </c:pt>
                  <c:pt idx="22">
                    <c:v>WhatsApp</c:v>
                  </c:pt>
                  <c:pt idx="23">
                    <c:v>YouTube</c:v>
                  </c:pt>
                  <c:pt idx="24">
                    <c:v>(blank)</c:v>
                  </c:pt>
                </c:lvl>
                <c:lvl>
                  <c:pt idx="0">
                    <c:v>completed</c:v>
                  </c:pt>
                  <c:pt idx="12">
                    <c:v>none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'Pivot Table '!$H$40:$H$68</c:f>
              <c:numCache>
                <c:formatCode>General</c:formatCode>
                <c:ptCount val="25"/>
                <c:pt idx="0">
                  <c:v>319.40000000000003</c:v>
                </c:pt>
                <c:pt idx="1">
                  <c:v>591.50000000000023</c:v>
                </c:pt>
                <c:pt idx="2">
                  <c:v>43.3</c:v>
                </c:pt>
                <c:pt idx="3">
                  <c:v>42.1</c:v>
                </c:pt>
                <c:pt idx="4">
                  <c:v>36.700000000000003</c:v>
                </c:pt>
                <c:pt idx="5">
                  <c:v>22</c:v>
                </c:pt>
                <c:pt idx="6">
                  <c:v>373.39999999999992</c:v>
                </c:pt>
                <c:pt idx="7">
                  <c:v>72.5</c:v>
                </c:pt>
                <c:pt idx="8">
                  <c:v>15.5</c:v>
                </c:pt>
                <c:pt idx="9">
                  <c:v>51</c:v>
                </c:pt>
                <c:pt idx="10">
                  <c:v>114.00000000000003</c:v>
                </c:pt>
                <c:pt idx="11">
                  <c:v>12.4</c:v>
                </c:pt>
                <c:pt idx="12">
                  <c:v>585.9</c:v>
                </c:pt>
                <c:pt idx="13">
                  <c:v>1156.8000000000004</c:v>
                </c:pt>
                <c:pt idx="14">
                  <c:v>41.3</c:v>
                </c:pt>
                <c:pt idx="15">
                  <c:v>58.1</c:v>
                </c:pt>
                <c:pt idx="16">
                  <c:v>116.30000000000001</c:v>
                </c:pt>
                <c:pt idx="17">
                  <c:v>52.199999999999996</c:v>
                </c:pt>
                <c:pt idx="18">
                  <c:v>606.50000000000011</c:v>
                </c:pt>
                <c:pt idx="19">
                  <c:v>140.69999999999999</c:v>
                </c:pt>
                <c:pt idx="20">
                  <c:v>77.5</c:v>
                </c:pt>
                <c:pt idx="21">
                  <c:v>59.4</c:v>
                </c:pt>
                <c:pt idx="22">
                  <c:v>203.00000000000003</c:v>
                </c:pt>
                <c:pt idx="23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14-47CC-98B3-4A0E74D2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Daily Usage Hours Social Media </a:t>
            </a:r>
          </a:p>
        </c:rich>
      </c:tx>
      <c:layout>
        <c:manualLayout>
          <c:xMode val="edge"/>
          <c:yMode val="edge"/>
          <c:x val="0.41436794237619107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B-4479-8248-E6391B41AC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B-4479-8248-E6391B41AC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4B-4479-8248-E6391B41A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4B-4479-8248-E6391B41AC87}"/>
              </c:ext>
            </c:extLst>
          </c:dPt>
          <c:cat>
            <c:strRef>
              <c:f>'Analyse '!$A$2:$A$5</c:f>
              <c:strCache>
                <c:ptCount val="4"/>
                <c:pt idx="0">
                  <c:v>Average social media usage hours per day</c:v>
                </c:pt>
                <c:pt idx="1">
                  <c:v>Maximum daily usage</c:v>
                </c:pt>
                <c:pt idx="2">
                  <c:v>Minimum daily usage</c:v>
                </c:pt>
                <c:pt idx="3">
                  <c:v>Standard deviation</c:v>
                </c:pt>
              </c:strCache>
            </c:strRef>
          </c:cat>
          <c:val>
            <c:numRef>
              <c:f>'Analyse '!$B$2:$B$5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8.5</c:v>
                </c:pt>
                <c:pt idx="2">
                  <c:v>1.5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2-495E-9553-FC0C5DEF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Hr Per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'Analyse '!$A$8:$A$10</c:f>
              <c:strCache>
                <c:ptCount val="3"/>
                <c:pt idx="0">
                  <c:v>Average sleep per night</c:v>
                </c:pt>
                <c:pt idx="1">
                  <c:v>Maximum Sleep</c:v>
                </c:pt>
                <c:pt idx="2">
                  <c:v>Minimum Sleep</c:v>
                </c:pt>
              </c:strCache>
            </c:strRef>
          </c:cat>
          <c:val>
            <c:numRef>
              <c:f>'Analyse '!$B$8:$B$10</c:f>
              <c:numCache>
                <c:formatCode>General</c:formatCode>
                <c:ptCount val="3"/>
                <c:pt idx="0">
                  <c:v>6.9</c:v>
                </c:pt>
                <c:pt idx="1">
                  <c:v>9.6</c:v>
                </c:pt>
                <c:pt idx="2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D-4CCC-B5A5-F8795FBB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1915656"/>
        <c:axId val="167780360"/>
      </c:barChart>
      <c:catAx>
        <c:axId val="162191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360"/>
        <c:crosses val="autoZero"/>
        <c:auto val="1"/>
        <c:lblAlgn val="ctr"/>
        <c:lblOffset val="100"/>
        <c:noMultiLvlLbl val="0"/>
      </c:catAx>
      <c:valAx>
        <c:axId val="16778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used the Social Media which affects the academic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Most Used Social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'Analyse '!$C$2:$C$5,'Analyse '!C11:D14</c:f>
              <c:strCache>
                <c:ptCount val="12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  <c:pt idx="4">
                  <c:v>Yes</c:v>
                </c:pt>
                <c:pt idx="5">
                  <c:v>No</c:v>
                </c:pt>
                <c:pt idx="6">
                  <c:v>Percentage of Yes</c:v>
                </c:pt>
                <c:pt idx="7">
                  <c:v>Percenatage No</c:v>
                </c:pt>
                <c:pt idx="8">
                  <c:v>453</c:v>
                </c:pt>
                <c:pt idx="9">
                  <c:v>252</c:v>
                </c:pt>
                <c:pt idx="10">
                  <c:v>64.3</c:v>
                </c:pt>
                <c:pt idx="11">
                  <c:v>35.7</c:v>
                </c:pt>
              </c:strCache>
            </c:strRef>
          </c:cat>
          <c:val>
            <c:numRef>
              <c:f>'Analyse '!$D$2:$D$5</c:f>
              <c:numCache>
                <c:formatCode>General</c:formatCode>
                <c:ptCount val="4"/>
                <c:pt idx="0">
                  <c:v>249</c:v>
                </c:pt>
                <c:pt idx="1">
                  <c:v>154</c:v>
                </c:pt>
                <c:pt idx="2">
                  <c:v>13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6-4C87-8FDA-B287ECD6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4858503"/>
        <c:axId val="1114860551"/>
      </c:barChart>
      <c:catAx>
        <c:axId val="1114858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60551"/>
        <c:crosses val="autoZero"/>
        <c:auto val="1"/>
        <c:lblAlgn val="ctr"/>
        <c:lblOffset val="100"/>
        <c:noMultiLvlLbl val="0"/>
      </c:catAx>
      <c:valAx>
        <c:axId val="111486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58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43905267189809"/>
          <c:y val="0.89548562788274988"/>
          <c:w val="0.317374015748031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9</xdr:row>
      <xdr:rowOff>28575</xdr:rowOff>
    </xdr:from>
    <xdr:to>
      <xdr:col>13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DFDE3-4989-F311-81C1-E9A45F75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1038225</xdr:colOff>
      <xdr:row>69</xdr:row>
      <xdr:rowOff>133350</xdr:rowOff>
    </xdr:from>
    <xdr:to>
      <xdr:col>7</xdr:col>
      <xdr:colOff>1552575</xdr:colOff>
      <xdr:row>86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4E4E65-E5C2-0589-A4ED-77AF509ECBB9}"/>
            </a:ext>
            <a:ext uri="{147F2762-F138-4A5C-976F-8EAC2B608ADB}">
              <a16:predDERef xmlns:a16="http://schemas.microsoft.com/office/drawing/2014/main" pred="{7BFDFDE3-4989-F311-81C1-E9A45F75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114300</xdr:rowOff>
    </xdr:from>
    <xdr:to>
      <xdr:col>12</xdr:col>
      <xdr:colOff>323850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EF509-491B-7A0B-0249-94BF99A0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171450</xdr:rowOff>
    </xdr:from>
    <xdr:to>
      <xdr:col>12</xdr:col>
      <xdr:colOff>304800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9DB52-9303-3068-50BB-9CDC4EC220EA}"/>
            </a:ext>
            <a:ext uri="{147F2762-F138-4A5C-976F-8EAC2B608ADB}">
              <a16:predDERef xmlns:a16="http://schemas.microsoft.com/office/drawing/2014/main" pred="{25DEF509-491B-7A0B-0249-94BF99A07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33</xdr:row>
      <xdr:rowOff>95250</xdr:rowOff>
    </xdr:from>
    <xdr:to>
      <xdr:col>8</xdr:col>
      <xdr:colOff>285750</xdr:colOff>
      <xdr:row>47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F33D80E-E85D-1BF4-AF8F-2CACF560988A}"/>
            </a:ext>
            <a:ext uri="{147F2762-F138-4A5C-976F-8EAC2B608ADB}">
              <a16:predDERef xmlns:a16="http://schemas.microsoft.com/office/drawing/2014/main" pred="{D1B9DB52-9303-3068-50BB-9CDC4EC2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1.953964583336" createdVersion="8" refreshedVersion="8" minRefreshableVersion="3" recordCount="1001" xr:uid="{F2E73DC9-47CF-4885-B25A-C611190DFEE2}">
  <cacheSource type="worksheet">
    <worksheetSource ref="A1:K1048576" sheet="Student Table "/>
  </cacheSource>
  <cacheFields count="11">
    <cacheField name="Student_ID" numFmtId="0">
      <sharedItems containsString="0" containsBlank="1" containsNumber="1" containsInteger="1" minValue="1" maxValue="705"/>
    </cacheField>
    <cacheField name="Avg_Daily_Usage_Hours_SocialMedia" numFmtId="0">
      <sharedItems containsString="0" containsBlank="1" containsNumber="1" minValue="1.5" maxValue="8.5"/>
    </cacheField>
    <cacheField name="Most_Used_Platform" numFmtId="0">
      <sharedItems containsBlank="1" count="13">
        <s v="Instagram"/>
        <s v="Twitter"/>
        <s v="TikTok"/>
        <s v="YouTube"/>
        <s v="Facebook"/>
        <s v="LinkedIn"/>
        <s v="Snapchat"/>
        <s v="LINE"/>
        <s v="KakaoTalk"/>
        <s v="VKontakte"/>
        <s v="WhatsApp"/>
        <s v="WeChat"/>
        <m/>
      </sharedItems>
    </cacheField>
    <cacheField name="Affects_Academic_Performance" numFmtId="0">
      <sharedItems containsBlank="1" count="3">
        <s v="Yes"/>
        <s v="No"/>
        <m/>
      </sharedItems>
    </cacheField>
    <cacheField name="Sleep_Hours_Per_Night" numFmtId="0">
      <sharedItems containsString="0" containsBlank="1" containsNumber="1" minValue="3.8" maxValue="9.6"/>
    </cacheField>
    <cacheField name="Mental_Health_Score" numFmtId="0">
      <sharedItems containsString="0" containsBlank="1" containsNumber="1" containsInteger="1" minValue="4" maxValue="9"/>
    </cacheField>
    <cacheField name="Addicted_Score" numFmtId="0">
      <sharedItems containsString="0" containsBlank="1" containsNumber="1" containsInteger="1" minValue="2" maxValue="9"/>
    </cacheField>
    <cacheField name="test preparation course" numFmtId="0">
      <sharedItems containsBlank="1"/>
    </cacheField>
    <cacheField name="math score" numFmtId="0">
      <sharedItems containsString="0" containsBlank="1" containsNumber="1" containsInteger="1" minValue="0" maxValue="100"/>
    </cacheField>
    <cacheField name="reading score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1.957973611112" createdVersion="8" refreshedVersion="8" minRefreshableVersion="3" recordCount="1001" xr:uid="{569B61DA-C48E-4702-916D-C61AB3E0A347}">
  <cacheSource type="worksheet">
    <worksheetSource ref="C1:K1048576" sheet="Student Table "/>
  </cacheSource>
  <cacheFields count="9">
    <cacheField name="Most_Used_Platform" numFmtId="0">
      <sharedItems containsBlank="1" count="13">
        <s v="Instagram"/>
        <s v="Twitter"/>
        <s v="TikTok"/>
        <s v="YouTube"/>
        <s v="Facebook"/>
        <s v="LinkedIn"/>
        <s v="Snapchat"/>
        <s v="LINE"/>
        <s v="KakaoTalk"/>
        <s v="VKontakte"/>
        <s v="WhatsApp"/>
        <s v="WeChat"/>
        <m/>
      </sharedItems>
    </cacheField>
    <cacheField name="Affects_Academic_Performance" numFmtId="0">
      <sharedItems containsBlank="1"/>
    </cacheField>
    <cacheField name="Sleep_Hours_Per_Night" numFmtId="0">
      <sharedItems containsString="0" containsBlank="1" containsNumber="1" minValue="3.8" maxValue="9.6"/>
    </cacheField>
    <cacheField name="Mental_Health_Score" numFmtId="0">
      <sharedItems containsString="0" containsBlank="1" containsNumber="1" containsInteger="1" minValue="4" maxValue="9"/>
    </cacheField>
    <cacheField name="Addicted_Score" numFmtId="0">
      <sharedItems containsString="0" containsBlank="1" containsNumber="1" containsInteger="1" minValue="2" maxValue="9"/>
    </cacheField>
    <cacheField name="test preparation course" numFmtId="0">
      <sharedItems containsBlank="1" count="3">
        <s v="none"/>
        <s v="completed"/>
        <m/>
      </sharedItems>
    </cacheField>
    <cacheField name="math score" numFmtId="0">
      <sharedItems containsString="0" containsBlank="1" containsNumber="1" containsInteger="1" minValue="0" maxValue="100"/>
    </cacheField>
    <cacheField name="reading score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n v="5.2"/>
    <x v="0"/>
    <x v="0"/>
    <n v="6.5"/>
    <n v="6"/>
    <n v="8"/>
    <s v="none"/>
    <n v="72"/>
    <n v="72"/>
    <n v="74"/>
  </r>
  <r>
    <n v="2"/>
    <n v="2.1"/>
    <x v="1"/>
    <x v="1"/>
    <n v="7.5"/>
    <n v="8"/>
    <n v="3"/>
    <s v="completed"/>
    <n v="69"/>
    <n v="90"/>
    <n v="88"/>
  </r>
  <r>
    <n v="3"/>
    <n v="6"/>
    <x v="2"/>
    <x v="0"/>
    <n v="5"/>
    <n v="5"/>
    <n v="9"/>
    <s v="none"/>
    <n v="90"/>
    <n v="95"/>
    <n v="93"/>
  </r>
  <r>
    <n v="4"/>
    <n v="3"/>
    <x v="3"/>
    <x v="1"/>
    <n v="7"/>
    <n v="7"/>
    <n v="4"/>
    <s v="none"/>
    <n v="47"/>
    <n v="57"/>
    <n v="44"/>
  </r>
  <r>
    <n v="5"/>
    <n v="4.5"/>
    <x v="4"/>
    <x v="0"/>
    <n v="6"/>
    <n v="6"/>
    <n v="7"/>
    <s v="none"/>
    <n v="76"/>
    <n v="78"/>
    <n v="75"/>
  </r>
  <r>
    <n v="6"/>
    <n v="7.2"/>
    <x v="0"/>
    <x v="0"/>
    <n v="4.5"/>
    <n v="4"/>
    <n v="9"/>
    <s v="none"/>
    <n v="71"/>
    <n v="83"/>
    <n v="78"/>
  </r>
  <r>
    <n v="7"/>
    <n v="1.5"/>
    <x v="5"/>
    <x v="1"/>
    <n v="8"/>
    <n v="9"/>
    <n v="2"/>
    <s v="completed"/>
    <n v="88"/>
    <n v="95"/>
    <n v="92"/>
  </r>
  <r>
    <n v="8"/>
    <n v="5.8"/>
    <x v="6"/>
    <x v="0"/>
    <n v="6"/>
    <n v="6"/>
    <n v="8"/>
    <s v="none"/>
    <n v="40"/>
    <n v="43"/>
    <n v="39"/>
  </r>
  <r>
    <n v="9"/>
    <n v="4"/>
    <x v="2"/>
    <x v="1"/>
    <n v="6.5"/>
    <n v="7"/>
    <n v="5"/>
    <s v="completed"/>
    <n v="64"/>
    <n v="64"/>
    <n v="67"/>
  </r>
  <r>
    <n v="10"/>
    <n v="3.3"/>
    <x v="0"/>
    <x v="1"/>
    <n v="7"/>
    <n v="7"/>
    <n v="4"/>
    <s v="none"/>
    <n v="38"/>
    <n v="60"/>
    <n v="50"/>
  </r>
  <r>
    <n v="11"/>
    <n v="4.8"/>
    <x v="6"/>
    <x v="0"/>
    <n v="6.2"/>
    <n v="5"/>
    <n v="7"/>
    <s v="none"/>
    <n v="58"/>
    <n v="54"/>
    <n v="52"/>
  </r>
  <r>
    <n v="12"/>
    <n v="5.5"/>
    <x v="2"/>
    <x v="0"/>
    <n v="5.8"/>
    <n v="6"/>
    <n v="8"/>
    <s v="none"/>
    <n v="40"/>
    <n v="52"/>
    <n v="43"/>
  </r>
  <r>
    <n v="13"/>
    <n v="2.8"/>
    <x v="5"/>
    <x v="1"/>
    <n v="7.2"/>
    <n v="8"/>
    <n v="4"/>
    <s v="none"/>
    <n v="65"/>
    <n v="81"/>
    <n v="73"/>
  </r>
  <r>
    <n v="14"/>
    <n v="6.5"/>
    <x v="0"/>
    <x v="0"/>
    <n v="5.5"/>
    <n v="5"/>
    <n v="9"/>
    <s v="completed"/>
    <n v="78"/>
    <n v="72"/>
    <n v="70"/>
  </r>
  <r>
    <n v="15"/>
    <n v="3.7"/>
    <x v="3"/>
    <x v="1"/>
    <n v="6.8"/>
    <n v="7"/>
    <n v="5"/>
    <s v="none"/>
    <n v="50"/>
    <n v="53"/>
    <n v="58"/>
  </r>
  <r>
    <n v="16"/>
    <n v="4.2"/>
    <x v="2"/>
    <x v="0"/>
    <n v="6"/>
    <n v="6"/>
    <n v="7"/>
    <s v="none"/>
    <n v="69"/>
    <n v="75"/>
    <n v="78"/>
  </r>
  <r>
    <n v="17"/>
    <n v="2"/>
    <x v="5"/>
    <x v="1"/>
    <n v="7.8"/>
    <n v="8"/>
    <n v="3"/>
    <s v="none"/>
    <n v="88"/>
    <n v="89"/>
    <n v="86"/>
  </r>
  <r>
    <n v="18"/>
    <n v="5"/>
    <x v="0"/>
    <x v="0"/>
    <n v="5.7"/>
    <n v="5"/>
    <n v="8"/>
    <s v="none"/>
    <n v="18"/>
    <n v="32"/>
    <n v="28"/>
  </r>
  <r>
    <n v="19"/>
    <n v="3.5"/>
    <x v="4"/>
    <x v="1"/>
    <n v="6.7"/>
    <n v="7"/>
    <n v="5"/>
    <s v="completed"/>
    <n v="46"/>
    <n v="42"/>
    <n v="46"/>
  </r>
  <r>
    <n v="20"/>
    <n v="4.7"/>
    <x v="6"/>
    <x v="0"/>
    <n v="5.9"/>
    <n v="6"/>
    <n v="7"/>
    <s v="none"/>
    <n v="54"/>
    <n v="58"/>
    <n v="61"/>
  </r>
  <r>
    <n v="21"/>
    <n v="5.3"/>
    <x v="2"/>
    <x v="0"/>
    <n v="5.5"/>
    <n v="5"/>
    <n v="8"/>
    <s v="none"/>
    <n v="66"/>
    <n v="69"/>
    <n v="63"/>
  </r>
  <r>
    <n v="22"/>
    <n v="2.5"/>
    <x v="5"/>
    <x v="1"/>
    <n v="7.3"/>
    <n v="8"/>
    <n v="4"/>
    <s v="completed"/>
    <n v="65"/>
    <n v="75"/>
    <n v="70"/>
  </r>
  <r>
    <n v="23"/>
    <n v="4.9000000000000004"/>
    <x v="0"/>
    <x v="0"/>
    <n v="5.8"/>
    <n v="6"/>
    <n v="7"/>
    <s v="none"/>
    <n v="44"/>
    <n v="54"/>
    <n v="53"/>
  </r>
  <r>
    <n v="24"/>
    <n v="5.7"/>
    <x v="2"/>
    <x v="0"/>
    <n v="5.4"/>
    <n v="5"/>
    <n v="8"/>
    <s v="none"/>
    <n v="69"/>
    <n v="73"/>
    <n v="73"/>
  </r>
  <r>
    <n v="25"/>
    <n v="3.2"/>
    <x v="4"/>
    <x v="1"/>
    <n v="6.9"/>
    <n v="7"/>
    <n v="5"/>
    <s v="completed"/>
    <n v="74"/>
    <n v="71"/>
    <n v="80"/>
  </r>
  <r>
    <n v="26"/>
    <n v="6.1"/>
    <x v="0"/>
    <x v="0"/>
    <n v="5.2"/>
    <n v="5"/>
    <n v="9"/>
    <s v="none"/>
    <n v="73"/>
    <n v="74"/>
    <n v="72"/>
  </r>
  <r>
    <n v="27"/>
    <n v="3.8"/>
    <x v="3"/>
    <x v="1"/>
    <n v="6.6"/>
    <n v="7"/>
    <n v="5"/>
    <s v="none"/>
    <n v="69"/>
    <n v="54"/>
    <n v="55"/>
  </r>
  <r>
    <n v="28"/>
    <n v="4.4000000000000004"/>
    <x v="2"/>
    <x v="0"/>
    <n v="5.9"/>
    <n v="6"/>
    <n v="7"/>
    <s v="none"/>
    <n v="67"/>
    <n v="69"/>
    <n v="75"/>
  </r>
  <r>
    <n v="29"/>
    <n v="2.2000000000000002"/>
    <x v="5"/>
    <x v="1"/>
    <n v="7.4"/>
    <n v="8"/>
    <n v="3"/>
    <s v="none"/>
    <n v="70"/>
    <n v="70"/>
    <n v="65"/>
  </r>
  <r>
    <n v="30"/>
    <n v="5.9"/>
    <x v="0"/>
    <x v="0"/>
    <n v="5.3"/>
    <n v="5"/>
    <n v="8"/>
    <s v="none"/>
    <n v="62"/>
    <n v="70"/>
    <n v="75"/>
  </r>
  <r>
    <n v="31"/>
    <n v="3.6"/>
    <x v="4"/>
    <x v="1"/>
    <n v="6.7"/>
    <n v="7"/>
    <n v="5"/>
    <s v="none"/>
    <n v="69"/>
    <n v="74"/>
    <n v="74"/>
  </r>
  <r>
    <n v="32"/>
    <n v="4.8"/>
    <x v="6"/>
    <x v="0"/>
    <n v="5.7"/>
    <n v="6"/>
    <n v="7"/>
    <s v="none"/>
    <n v="63"/>
    <n v="65"/>
    <n v="61"/>
  </r>
  <r>
    <n v="33"/>
    <n v="5.4"/>
    <x v="2"/>
    <x v="0"/>
    <n v="5.4"/>
    <n v="5"/>
    <n v="8"/>
    <s v="none"/>
    <n v="56"/>
    <n v="72"/>
    <n v="65"/>
  </r>
  <r>
    <n v="34"/>
    <n v="2.6"/>
    <x v="5"/>
    <x v="1"/>
    <n v="7.2"/>
    <n v="8"/>
    <n v="4"/>
    <s v="none"/>
    <n v="40"/>
    <n v="42"/>
    <n v="38"/>
  </r>
  <r>
    <n v="35"/>
    <n v="4.7"/>
    <x v="0"/>
    <x v="0"/>
    <n v="5.8"/>
    <n v="6"/>
    <n v="7"/>
    <s v="none"/>
    <n v="97"/>
    <n v="87"/>
    <n v="82"/>
  </r>
  <r>
    <n v="36"/>
    <n v="5.6"/>
    <x v="2"/>
    <x v="0"/>
    <n v="5.5"/>
    <n v="5"/>
    <n v="8"/>
    <s v="completed"/>
    <n v="81"/>
    <n v="81"/>
    <n v="79"/>
  </r>
  <r>
    <n v="37"/>
    <n v="3.1"/>
    <x v="4"/>
    <x v="1"/>
    <n v="6.8"/>
    <n v="7"/>
    <n v="5"/>
    <s v="none"/>
    <n v="74"/>
    <n v="81"/>
    <n v="83"/>
  </r>
  <r>
    <n v="38"/>
    <n v="6.2"/>
    <x v="0"/>
    <x v="0"/>
    <n v="5.0999999999999996"/>
    <n v="5"/>
    <n v="9"/>
    <s v="none"/>
    <n v="50"/>
    <n v="64"/>
    <n v="59"/>
  </r>
  <r>
    <n v="39"/>
    <n v="3.9"/>
    <x v="3"/>
    <x v="1"/>
    <n v="6.5"/>
    <n v="7"/>
    <n v="6"/>
    <s v="completed"/>
    <n v="75"/>
    <n v="90"/>
    <n v="88"/>
  </r>
  <r>
    <n v="40"/>
    <n v="4.5"/>
    <x v="2"/>
    <x v="0"/>
    <n v="5.8"/>
    <n v="6"/>
    <n v="7"/>
    <s v="none"/>
    <n v="57"/>
    <n v="56"/>
    <n v="57"/>
  </r>
  <r>
    <n v="41"/>
    <n v="2.2999999999999998"/>
    <x v="5"/>
    <x v="1"/>
    <n v="7.3"/>
    <n v="8"/>
    <n v="4"/>
    <s v="none"/>
    <n v="55"/>
    <n v="61"/>
    <n v="54"/>
  </r>
  <r>
    <n v="42"/>
    <n v="5.8"/>
    <x v="0"/>
    <x v="0"/>
    <n v="5.4"/>
    <n v="5"/>
    <n v="8"/>
    <s v="none"/>
    <n v="58"/>
    <n v="73"/>
    <n v="68"/>
  </r>
  <r>
    <n v="43"/>
    <n v="3.7"/>
    <x v="4"/>
    <x v="1"/>
    <n v="6.6"/>
    <n v="7"/>
    <n v="5"/>
    <s v="none"/>
    <n v="53"/>
    <n v="58"/>
    <n v="65"/>
  </r>
  <r>
    <n v="44"/>
    <n v="4.5999999999999996"/>
    <x v="6"/>
    <x v="0"/>
    <n v="5.7"/>
    <n v="6"/>
    <n v="7"/>
    <s v="completed"/>
    <n v="59"/>
    <n v="65"/>
    <n v="66"/>
  </r>
  <r>
    <n v="45"/>
    <n v="5.5"/>
    <x v="2"/>
    <x v="0"/>
    <n v="5.3"/>
    <n v="5"/>
    <n v="8"/>
    <s v="none"/>
    <n v="50"/>
    <n v="56"/>
    <n v="54"/>
  </r>
  <r>
    <n v="46"/>
    <n v="2.7"/>
    <x v="5"/>
    <x v="1"/>
    <n v="7.1"/>
    <n v="8"/>
    <n v="4"/>
    <s v="none"/>
    <n v="65"/>
    <n v="54"/>
    <n v="57"/>
  </r>
  <r>
    <n v="47"/>
    <n v="4.8"/>
    <x v="0"/>
    <x v="0"/>
    <n v="5.9"/>
    <n v="6"/>
    <n v="7"/>
    <s v="completed"/>
    <n v="55"/>
    <n v="65"/>
    <n v="62"/>
  </r>
  <r>
    <n v="48"/>
    <n v="5.5"/>
    <x v="2"/>
    <x v="0"/>
    <n v="5.6"/>
    <n v="5"/>
    <n v="8"/>
    <s v="none"/>
    <n v="66"/>
    <n v="71"/>
    <n v="76"/>
  </r>
  <r>
    <n v="49"/>
    <n v="3.3"/>
    <x v="4"/>
    <x v="1"/>
    <n v="6.7"/>
    <n v="7"/>
    <n v="5"/>
    <s v="completed"/>
    <n v="57"/>
    <n v="74"/>
    <n v="76"/>
  </r>
  <r>
    <n v="50"/>
    <n v="6.3"/>
    <x v="0"/>
    <x v="0"/>
    <n v="5.2"/>
    <n v="5"/>
    <n v="9"/>
    <s v="completed"/>
    <n v="82"/>
    <n v="84"/>
    <n v="82"/>
  </r>
  <r>
    <n v="51"/>
    <n v="3.8"/>
    <x v="3"/>
    <x v="1"/>
    <n v="6.4"/>
    <n v="7"/>
    <n v="6"/>
    <s v="none"/>
    <n v="53"/>
    <n v="55"/>
    <n v="48"/>
  </r>
  <r>
    <n v="52"/>
    <n v="4.7"/>
    <x v="2"/>
    <x v="0"/>
    <n v="5.8"/>
    <n v="6"/>
    <n v="7"/>
    <s v="completed"/>
    <n v="77"/>
    <n v="69"/>
    <n v="68"/>
  </r>
  <r>
    <n v="53"/>
    <n v="2.4"/>
    <x v="5"/>
    <x v="1"/>
    <n v="7.2"/>
    <n v="8"/>
    <n v="4"/>
    <s v="none"/>
    <n v="53"/>
    <n v="44"/>
    <n v="42"/>
  </r>
  <r>
    <n v="54"/>
    <n v="5.7"/>
    <x v="0"/>
    <x v="0"/>
    <n v="5.5"/>
    <n v="5"/>
    <n v="8"/>
    <s v="none"/>
    <n v="88"/>
    <n v="78"/>
    <n v="75"/>
  </r>
  <r>
    <n v="55"/>
    <n v="3.6"/>
    <x v="4"/>
    <x v="1"/>
    <n v="6.5"/>
    <n v="7"/>
    <n v="5"/>
    <s v="completed"/>
    <n v="71"/>
    <n v="84"/>
    <n v="87"/>
  </r>
  <r>
    <n v="56"/>
    <n v="4.9000000000000004"/>
    <x v="6"/>
    <x v="0"/>
    <n v="5.6"/>
    <n v="6"/>
    <n v="7"/>
    <s v="none"/>
    <n v="33"/>
    <n v="41"/>
    <n v="43"/>
  </r>
  <r>
    <n v="57"/>
    <n v="5.6"/>
    <x v="2"/>
    <x v="0"/>
    <n v="5.2"/>
    <n v="5"/>
    <n v="8"/>
    <s v="completed"/>
    <n v="82"/>
    <n v="85"/>
    <n v="86"/>
  </r>
  <r>
    <n v="58"/>
    <n v="2.8"/>
    <x v="5"/>
    <x v="1"/>
    <n v="7"/>
    <n v="8"/>
    <n v="4"/>
    <s v="none"/>
    <n v="52"/>
    <n v="55"/>
    <n v="49"/>
  </r>
  <r>
    <n v="59"/>
    <n v="4.5999999999999996"/>
    <x v="0"/>
    <x v="0"/>
    <n v="5.9"/>
    <n v="6"/>
    <n v="7"/>
    <s v="completed"/>
    <n v="58"/>
    <n v="59"/>
    <n v="58"/>
  </r>
  <r>
    <n v="60"/>
    <n v="5.4"/>
    <x v="2"/>
    <x v="0"/>
    <n v="5.7"/>
    <n v="5"/>
    <n v="8"/>
    <s v="none"/>
    <n v="0"/>
    <n v="17"/>
    <n v="10"/>
  </r>
  <r>
    <n v="61"/>
    <n v="3.1"/>
    <x v="4"/>
    <x v="1"/>
    <n v="7.1"/>
    <n v="7"/>
    <n v="5"/>
    <s v="completed"/>
    <n v="79"/>
    <n v="74"/>
    <n v="72"/>
  </r>
  <r>
    <n v="62"/>
    <n v="5.6"/>
    <x v="0"/>
    <x v="0"/>
    <n v="5.6"/>
    <n v="5"/>
    <n v="8"/>
    <s v="none"/>
    <n v="39"/>
    <n v="39"/>
    <n v="34"/>
  </r>
  <r>
    <n v="63"/>
    <n v="4.2"/>
    <x v="2"/>
    <x v="0"/>
    <n v="6"/>
    <n v="6"/>
    <n v="7"/>
    <s v="none"/>
    <n v="62"/>
    <n v="61"/>
    <n v="55"/>
  </r>
  <r>
    <n v="64"/>
    <n v="6.1"/>
    <x v="6"/>
    <x v="0"/>
    <n v="5.2"/>
    <n v="4"/>
    <n v="9"/>
    <s v="none"/>
    <n v="69"/>
    <n v="80"/>
    <n v="71"/>
  </r>
  <r>
    <n v="65"/>
    <n v="2.2999999999999998"/>
    <x v="5"/>
    <x v="1"/>
    <n v="7.4"/>
    <n v="8"/>
    <n v="3"/>
    <s v="none"/>
    <n v="59"/>
    <n v="58"/>
    <n v="59"/>
  </r>
  <r>
    <n v="66"/>
    <n v="4.8"/>
    <x v="0"/>
    <x v="0"/>
    <n v="5.8"/>
    <n v="6"/>
    <n v="7"/>
    <s v="none"/>
    <n v="67"/>
    <n v="64"/>
    <n v="61"/>
  </r>
  <r>
    <n v="67"/>
    <n v="3.9"/>
    <x v="3"/>
    <x v="1"/>
    <n v="6.5"/>
    <n v="7"/>
    <n v="6"/>
    <s v="none"/>
    <n v="45"/>
    <n v="37"/>
    <n v="37"/>
  </r>
  <r>
    <n v="68"/>
    <n v="5.7"/>
    <x v="2"/>
    <x v="0"/>
    <n v="5.4"/>
    <n v="5"/>
    <n v="8"/>
    <s v="none"/>
    <n v="60"/>
    <n v="72"/>
    <n v="74"/>
  </r>
  <r>
    <n v="69"/>
    <n v="2.8"/>
    <x v="5"/>
    <x v="1"/>
    <n v="7.2"/>
    <n v="8"/>
    <n v="4"/>
    <s v="none"/>
    <n v="61"/>
    <n v="58"/>
    <n v="56"/>
  </r>
  <r>
    <n v="70"/>
    <n v="4.5"/>
    <x v="0"/>
    <x v="0"/>
    <n v="5.9"/>
    <n v="6"/>
    <n v="7"/>
    <s v="none"/>
    <n v="39"/>
    <n v="64"/>
    <n v="57"/>
  </r>
  <r>
    <n v="71"/>
    <n v="5.4"/>
    <x v="6"/>
    <x v="0"/>
    <n v="5.5"/>
    <n v="5"/>
    <n v="8"/>
    <s v="completed"/>
    <n v="58"/>
    <n v="63"/>
    <n v="73"/>
  </r>
  <r>
    <n v="72"/>
    <n v="3.2"/>
    <x v="4"/>
    <x v="1"/>
    <n v="6.8"/>
    <n v="7"/>
    <n v="5"/>
    <s v="completed"/>
    <n v="63"/>
    <n v="55"/>
    <n v="63"/>
  </r>
  <r>
    <n v="73"/>
    <n v="4.9000000000000004"/>
    <x v="2"/>
    <x v="0"/>
    <n v="5.7"/>
    <n v="6"/>
    <n v="7"/>
    <s v="none"/>
    <n v="41"/>
    <n v="51"/>
    <n v="48"/>
  </r>
  <r>
    <n v="74"/>
    <n v="5.8"/>
    <x v="0"/>
    <x v="0"/>
    <n v="5.3"/>
    <n v="5"/>
    <n v="8"/>
    <s v="none"/>
    <n v="61"/>
    <n v="57"/>
    <n v="56"/>
  </r>
  <r>
    <n v="75"/>
    <n v="2.5"/>
    <x v="5"/>
    <x v="1"/>
    <n v="7.3"/>
    <n v="8"/>
    <n v="4"/>
    <s v="none"/>
    <n v="49"/>
    <n v="49"/>
    <n v="41"/>
  </r>
  <r>
    <n v="76"/>
    <n v="4.5999999999999996"/>
    <x v="6"/>
    <x v="0"/>
    <n v="5.8"/>
    <n v="6"/>
    <n v="7"/>
    <s v="none"/>
    <n v="44"/>
    <n v="41"/>
    <n v="38"/>
  </r>
  <r>
    <n v="77"/>
    <n v="5.5"/>
    <x v="2"/>
    <x v="0"/>
    <n v="5.4"/>
    <n v="5"/>
    <n v="8"/>
    <s v="none"/>
    <n v="30"/>
    <n v="26"/>
    <n v="22"/>
  </r>
  <r>
    <n v="78"/>
    <n v="2.9"/>
    <x v="4"/>
    <x v="1"/>
    <n v="7"/>
    <n v="7"/>
    <n v="5"/>
    <s v="completed"/>
    <n v="80"/>
    <n v="78"/>
    <n v="81"/>
  </r>
  <r>
    <n v="79"/>
    <n v="4.7"/>
    <x v="3"/>
    <x v="0"/>
    <n v="5.9"/>
    <n v="6"/>
    <n v="7"/>
    <s v="completed"/>
    <n v="61"/>
    <n v="74"/>
    <n v="72"/>
  </r>
  <r>
    <n v="80"/>
    <n v="5.9"/>
    <x v="0"/>
    <x v="0"/>
    <n v="5.2"/>
    <n v="5"/>
    <n v="9"/>
    <s v="none"/>
    <n v="62"/>
    <n v="68"/>
    <n v="68"/>
  </r>
  <r>
    <n v="81"/>
    <n v="3"/>
    <x v="5"/>
    <x v="1"/>
    <n v="7.1"/>
    <n v="8"/>
    <n v="4"/>
    <s v="none"/>
    <n v="47"/>
    <n v="49"/>
    <n v="50"/>
  </r>
  <r>
    <n v="82"/>
    <n v="4.8"/>
    <x v="2"/>
    <x v="0"/>
    <n v="5.7"/>
    <n v="6"/>
    <n v="7"/>
    <s v="none"/>
    <n v="49"/>
    <n v="45"/>
    <n v="45"/>
  </r>
  <r>
    <n v="83"/>
    <n v="3.8"/>
    <x v="4"/>
    <x v="1"/>
    <n v="6.6"/>
    <n v="7"/>
    <n v="6"/>
    <s v="completed"/>
    <n v="50"/>
    <n v="47"/>
    <n v="54"/>
  </r>
  <r>
    <n v="84"/>
    <n v="2.7"/>
    <x v="5"/>
    <x v="1"/>
    <n v="7.2"/>
    <n v="8"/>
    <n v="4"/>
    <s v="none"/>
    <n v="72"/>
    <n v="64"/>
    <n v="63"/>
  </r>
  <r>
    <n v="85"/>
    <n v="5.6"/>
    <x v="6"/>
    <x v="0"/>
    <n v="5.3"/>
    <n v="5"/>
    <n v="8"/>
    <s v="none"/>
    <n v="42"/>
    <n v="39"/>
    <n v="34"/>
  </r>
  <r>
    <n v="86"/>
    <n v="4.5"/>
    <x v="0"/>
    <x v="0"/>
    <n v="5.8"/>
    <n v="6"/>
    <n v="7"/>
    <s v="none"/>
    <n v="73"/>
    <n v="80"/>
    <n v="82"/>
  </r>
  <r>
    <n v="87"/>
    <n v="5.3"/>
    <x v="2"/>
    <x v="0"/>
    <n v="5.5"/>
    <n v="5"/>
    <n v="8"/>
    <s v="none"/>
    <n v="76"/>
    <n v="83"/>
    <n v="88"/>
  </r>
  <r>
    <n v="88"/>
    <n v="2.6"/>
    <x v="5"/>
    <x v="1"/>
    <n v="7.3"/>
    <n v="8"/>
    <n v="4"/>
    <s v="none"/>
    <n v="71"/>
    <n v="71"/>
    <n v="74"/>
  </r>
  <r>
    <n v="89"/>
    <n v="4.4000000000000004"/>
    <x v="3"/>
    <x v="0"/>
    <n v="6"/>
    <n v="6"/>
    <n v="7"/>
    <s v="none"/>
    <n v="58"/>
    <n v="70"/>
    <n v="67"/>
  </r>
  <r>
    <n v="90"/>
    <n v="5.8"/>
    <x v="0"/>
    <x v="0"/>
    <n v="5.2"/>
    <n v="5"/>
    <n v="9"/>
    <s v="none"/>
    <n v="73"/>
    <n v="86"/>
    <n v="82"/>
  </r>
  <r>
    <n v="91"/>
    <n v="2.9"/>
    <x v="4"/>
    <x v="1"/>
    <n v="7"/>
    <n v="7"/>
    <n v="5"/>
    <s v="none"/>
    <n v="65"/>
    <n v="72"/>
    <n v="74"/>
  </r>
  <r>
    <n v="92"/>
    <n v="4.7"/>
    <x v="2"/>
    <x v="0"/>
    <n v="5.8"/>
    <n v="6"/>
    <n v="7"/>
    <s v="none"/>
    <n v="27"/>
    <n v="34"/>
    <n v="36"/>
  </r>
  <r>
    <n v="93"/>
    <n v="3.7"/>
    <x v="6"/>
    <x v="1"/>
    <n v="6.5"/>
    <n v="7"/>
    <n v="6"/>
    <s v="none"/>
    <n v="71"/>
    <n v="79"/>
    <n v="71"/>
  </r>
  <r>
    <n v="94"/>
    <n v="5.5"/>
    <x v="0"/>
    <x v="0"/>
    <n v="5.4"/>
    <n v="5"/>
    <n v="8"/>
    <s v="completed"/>
    <n v="43"/>
    <n v="45"/>
    <n v="50"/>
  </r>
  <r>
    <n v="95"/>
    <n v="2.4"/>
    <x v="5"/>
    <x v="1"/>
    <n v="7.4"/>
    <n v="8"/>
    <n v="4"/>
    <s v="none"/>
    <n v="79"/>
    <n v="86"/>
    <n v="92"/>
  </r>
  <r>
    <n v="96"/>
    <n v="4.9000000000000004"/>
    <x v="2"/>
    <x v="0"/>
    <n v="5.7"/>
    <n v="6"/>
    <n v="7"/>
    <s v="completed"/>
    <n v="78"/>
    <n v="81"/>
    <n v="82"/>
  </r>
  <r>
    <n v="97"/>
    <n v="5.7"/>
    <x v="6"/>
    <x v="0"/>
    <n v="5.3"/>
    <n v="5"/>
    <n v="8"/>
    <s v="completed"/>
    <n v="65"/>
    <n v="66"/>
    <n v="62"/>
  </r>
  <r>
    <n v="98"/>
    <n v="2.8"/>
    <x v="5"/>
    <x v="1"/>
    <n v="7.1"/>
    <n v="8"/>
    <n v="4"/>
    <s v="completed"/>
    <n v="63"/>
    <n v="72"/>
    <n v="70"/>
  </r>
  <r>
    <n v="99"/>
    <n v="4.5999999999999996"/>
    <x v="0"/>
    <x v="0"/>
    <n v="5.9"/>
    <n v="6"/>
    <n v="7"/>
    <s v="none"/>
    <n v="58"/>
    <n v="67"/>
    <n v="62"/>
  </r>
  <r>
    <n v="100"/>
    <n v="5.4"/>
    <x v="2"/>
    <x v="0"/>
    <n v="5.5"/>
    <n v="5"/>
    <n v="8"/>
    <s v="none"/>
    <n v="65"/>
    <n v="67"/>
    <n v="62"/>
  </r>
  <r>
    <n v="101"/>
    <n v="5.8"/>
    <x v="3"/>
    <x v="0"/>
    <n v="5.2"/>
    <n v="5"/>
    <n v="9"/>
    <s v="none"/>
    <n v="79"/>
    <n v="67"/>
    <n v="67"/>
  </r>
  <r>
    <n v="102"/>
    <n v="2.5"/>
    <x v="5"/>
    <x v="1"/>
    <n v="7.3"/>
    <n v="8"/>
    <n v="4"/>
    <s v="completed"/>
    <n v="68"/>
    <n v="74"/>
    <n v="74"/>
  </r>
  <r>
    <n v="103"/>
    <n v="4.7"/>
    <x v="4"/>
    <x v="0"/>
    <n v="5.8"/>
    <n v="6"/>
    <n v="7"/>
    <s v="none"/>
    <n v="85"/>
    <n v="91"/>
    <n v="89"/>
  </r>
  <r>
    <n v="104"/>
    <n v="5.6"/>
    <x v="0"/>
    <x v="0"/>
    <n v="5.4"/>
    <n v="5"/>
    <n v="8"/>
    <s v="completed"/>
    <n v="60"/>
    <n v="44"/>
    <n v="47"/>
  </r>
  <r>
    <n v="105"/>
    <n v="2.9"/>
    <x v="5"/>
    <x v="1"/>
    <n v="7"/>
    <n v="7"/>
    <n v="5"/>
    <s v="completed"/>
    <n v="98"/>
    <n v="86"/>
    <n v="90"/>
  </r>
  <r>
    <n v="106"/>
    <n v="4.8"/>
    <x v="2"/>
    <x v="0"/>
    <n v="5.7"/>
    <n v="6"/>
    <n v="7"/>
    <s v="none"/>
    <n v="58"/>
    <n v="67"/>
    <n v="72"/>
  </r>
  <r>
    <n v="107"/>
    <n v="3.8"/>
    <x v="3"/>
    <x v="1"/>
    <n v="6.6"/>
    <n v="7"/>
    <n v="6"/>
    <s v="none"/>
    <n v="87"/>
    <n v="100"/>
    <n v="100"/>
  </r>
  <r>
    <n v="108"/>
    <n v="5.5"/>
    <x v="6"/>
    <x v="0"/>
    <n v="5.5"/>
    <n v="5"/>
    <n v="8"/>
    <s v="completed"/>
    <n v="66"/>
    <n v="63"/>
    <n v="64"/>
  </r>
  <r>
    <n v="109"/>
    <n v="2.6"/>
    <x v="5"/>
    <x v="1"/>
    <n v="7.2"/>
    <n v="8"/>
    <n v="4"/>
    <s v="none"/>
    <n v="52"/>
    <n v="76"/>
    <n v="70"/>
  </r>
  <r>
    <n v="110"/>
    <n v="4.9000000000000004"/>
    <x v="0"/>
    <x v="0"/>
    <n v="5.8"/>
    <n v="6"/>
    <n v="7"/>
    <s v="none"/>
    <n v="70"/>
    <n v="64"/>
    <n v="72"/>
  </r>
  <r>
    <n v="111"/>
    <n v="6.1"/>
    <x v="0"/>
    <x v="0"/>
    <n v="6.2"/>
    <n v="5"/>
    <n v="8"/>
    <s v="completed"/>
    <n v="77"/>
    <n v="89"/>
    <n v="98"/>
  </r>
  <r>
    <n v="112"/>
    <n v="5.8"/>
    <x v="2"/>
    <x v="0"/>
    <n v="5.9"/>
    <n v="6"/>
    <n v="7"/>
    <s v="none"/>
    <n v="62"/>
    <n v="55"/>
    <n v="49"/>
  </r>
  <r>
    <n v="113"/>
    <n v="4.9000000000000004"/>
    <x v="4"/>
    <x v="1"/>
    <n v="7.1"/>
    <n v="7"/>
    <n v="5"/>
    <s v="none"/>
    <n v="54"/>
    <n v="53"/>
    <n v="47"/>
  </r>
  <r>
    <n v="114"/>
    <n v="5.5"/>
    <x v="0"/>
    <x v="0"/>
    <n v="6"/>
    <n v="5"/>
    <n v="8"/>
    <s v="none"/>
    <n v="51"/>
    <n v="58"/>
    <n v="54"/>
  </r>
  <r>
    <n v="115"/>
    <n v="5.2"/>
    <x v="2"/>
    <x v="0"/>
    <n v="6.3"/>
    <n v="6"/>
    <n v="7"/>
    <s v="completed"/>
    <n v="99"/>
    <n v="100"/>
    <n v="100"/>
  </r>
  <r>
    <n v="116"/>
    <n v="4.8"/>
    <x v="0"/>
    <x v="1"/>
    <n v="7.2"/>
    <n v="8"/>
    <n v="5"/>
    <s v="none"/>
    <n v="84"/>
    <n v="77"/>
    <n v="74"/>
  </r>
  <r>
    <n v="117"/>
    <n v="6"/>
    <x v="4"/>
    <x v="0"/>
    <n v="5.8"/>
    <n v="5"/>
    <n v="8"/>
    <s v="none"/>
    <n v="75"/>
    <n v="85"/>
    <n v="82"/>
  </r>
  <r>
    <n v="118"/>
    <n v="5.7"/>
    <x v="0"/>
    <x v="0"/>
    <n v="6.1"/>
    <n v="6"/>
    <n v="7"/>
    <s v="none"/>
    <n v="78"/>
    <n v="82"/>
    <n v="79"/>
  </r>
  <r>
    <n v="119"/>
    <n v="4.7"/>
    <x v="2"/>
    <x v="1"/>
    <n v="7.3"/>
    <n v="7"/>
    <n v="5"/>
    <s v="none"/>
    <n v="51"/>
    <n v="63"/>
    <n v="61"/>
  </r>
  <r>
    <n v="120"/>
    <n v="5.4"/>
    <x v="0"/>
    <x v="0"/>
    <n v="6.2"/>
    <n v="5"/>
    <n v="8"/>
    <s v="none"/>
    <n v="55"/>
    <n v="69"/>
    <n v="65"/>
  </r>
  <r>
    <n v="121"/>
    <n v="5.9"/>
    <x v="4"/>
    <x v="0"/>
    <n v="5.9"/>
    <n v="6"/>
    <n v="7"/>
    <s v="completed"/>
    <n v="79"/>
    <n v="92"/>
    <n v="89"/>
  </r>
  <r>
    <n v="122"/>
    <n v="4.5999999999999996"/>
    <x v="0"/>
    <x v="1"/>
    <n v="7.4"/>
    <n v="8"/>
    <n v="5"/>
    <s v="completed"/>
    <n v="91"/>
    <n v="89"/>
    <n v="92"/>
  </r>
  <r>
    <n v="123"/>
    <n v="5.3"/>
    <x v="2"/>
    <x v="0"/>
    <n v="6.3"/>
    <n v="5"/>
    <n v="8"/>
    <s v="completed"/>
    <n v="88"/>
    <n v="93"/>
    <n v="93"/>
  </r>
  <r>
    <n v="124"/>
    <n v="5.8"/>
    <x v="0"/>
    <x v="0"/>
    <n v="5.8"/>
    <n v="6"/>
    <n v="7"/>
    <s v="none"/>
    <n v="63"/>
    <n v="57"/>
    <n v="56"/>
  </r>
  <r>
    <n v="125"/>
    <n v="4.5"/>
    <x v="4"/>
    <x v="1"/>
    <n v="7.5"/>
    <n v="7"/>
    <n v="5"/>
    <s v="none"/>
    <n v="83"/>
    <n v="80"/>
    <n v="73"/>
  </r>
  <r>
    <n v="126"/>
    <n v="5.2"/>
    <x v="0"/>
    <x v="0"/>
    <n v="6.4"/>
    <n v="5"/>
    <n v="8"/>
    <s v="none"/>
    <n v="87"/>
    <n v="95"/>
    <n v="86"/>
  </r>
  <r>
    <n v="127"/>
    <n v="5.7"/>
    <x v="2"/>
    <x v="0"/>
    <n v="5.7"/>
    <n v="6"/>
    <n v="7"/>
    <s v="none"/>
    <n v="72"/>
    <n v="68"/>
    <n v="67"/>
  </r>
  <r>
    <n v="128"/>
    <n v="4.4000000000000004"/>
    <x v="0"/>
    <x v="1"/>
    <n v="7.6"/>
    <n v="8"/>
    <n v="5"/>
    <s v="completed"/>
    <n v="65"/>
    <n v="77"/>
    <n v="74"/>
  </r>
  <r>
    <n v="129"/>
    <n v="5.0999999999999996"/>
    <x v="4"/>
    <x v="0"/>
    <n v="6.5"/>
    <n v="5"/>
    <n v="8"/>
    <s v="none"/>
    <n v="82"/>
    <n v="82"/>
    <n v="74"/>
  </r>
  <r>
    <n v="130"/>
    <n v="5.6"/>
    <x v="0"/>
    <x v="0"/>
    <n v="5.6"/>
    <n v="6"/>
    <n v="7"/>
    <s v="none"/>
    <n v="51"/>
    <n v="49"/>
    <n v="51"/>
  </r>
  <r>
    <n v="131"/>
    <n v="4.3"/>
    <x v="2"/>
    <x v="1"/>
    <n v="7.7"/>
    <n v="7"/>
    <n v="5"/>
    <s v="none"/>
    <n v="89"/>
    <n v="84"/>
    <n v="82"/>
  </r>
  <r>
    <n v="132"/>
    <n v="5"/>
    <x v="0"/>
    <x v="0"/>
    <n v="6.6"/>
    <n v="5"/>
    <n v="8"/>
    <s v="completed"/>
    <n v="53"/>
    <n v="37"/>
    <n v="40"/>
  </r>
  <r>
    <n v="133"/>
    <n v="5.5"/>
    <x v="4"/>
    <x v="0"/>
    <n v="5.5"/>
    <n v="6"/>
    <n v="7"/>
    <s v="completed"/>
    <n v="87"/>
    <n v="74"/>
    <n v="70"/>
  </r>
  <r>
    <n v="134"/>
    <n v="4.2"/>
    <x v="0"/>
    <x v="1"/>
    <n v="7.8"/>
    <n v="8"/>
    <n v="5"/>
    <s v="completed"/>
    <n v="75"/>
    <n v="81"/>
    <n v="84"/>
  </r>
  <r>
    <n v="135"/>
    <n v="4.9000000000000004"/>
    <x v="2"/>
    <x v="0"/>
    <n v="6.7"/>
    <n v="5"/>
    <n v="8"/>
    <s v="completed"/>
    <n v="74"/>
    <n v="79"/>
    <n v="75"/>
  </r>
  <r>
    <n v="136"/>
    <n v="5.4"/>
    <x v="0"/>
    <x v="0"/>
    <n v="5.4"/>
    <n v="6"/>
    <n v="7"/>
    <s v="none"/>
    <n v="58"/>
    <n v="55"/>
    <n v="48"/>
  </r>
  <r>
    <n v="137"/>
    <n v="4.0999999999999996"/>
    <x v="4"/>
    <x v="1"/>
    <n v="7.9"/>
    <n v="7"/>
    <n v="5"/>
    <s v="completed"/>
    <n v="51"/>
    <n v="54"/>
    <n v="41"/>
  </r>
  <r>
    <n v="138"/>
    <n v="4.8"/>
    <x v="0"/>
    <x v="0"/>
    <n v="6.8"/>
    <n v="5"/>
    <n v="8"/>
    <s v="none"/>
    <n v="70"/>
    <n v="55"/>
    <n v="56"/>
  </r>
  <r>
    <n v="139"/>
    <n v="5.3"/>
    <x v="2"/>
    <x v="0"/>
    <n v="5.3"/>
    <n v="6"/>
    <n v="7"/>
    <s v="none"/>
    <n v="59"/>
    <n v="66"/>
    <n v="67"/>
  </r>
  <r>
    <n v="140"/>
    <n v="4"/>
    <x v="0"/>
    <x v="1"/>
    <n v="8"/>
    <n v="8"/>
    <n v="5"/>
    <s v="completed"/>
    <n v="71"/>
    <n v="61"/>
    <n v="69"/>
  </r>
  <r>
    <n v="141"/>
    <n v="4.7"/>
    <x v="4"/>
    <x v="0"/>
    <n v="6.9"/>
    <n v="5"/>
    <n v="8"/>
    <s v="none"/>
    <n v="76"/>
    <n v="72"/>
    <n v="71"/>
  </r>
  <r>
    <n v="142"/>
    <n v="5.2"/>
    <x v="0"/>
    <x v="0"/>
    <n v="5.2"/>
    <n v="6"/>
    <n v="7"/>
    <s v="none"/>
    <n v="59"/>
    <n v="62"/>
    <n v="64"/>
  </r>
  <r>
    <n v="143"/>
    <n v="3.9"/>
    <x v="2"/>
    <x v="1"/>
    <n v="8.1"/>
    <n v="7"/>
    <n v="5"/>
    <s v="completed"/>
    <n v="42"/>
    <n v="55"/>
    <n v="54"/>
  </r>
  <r>
    <n v="144"/>
    <n v="4.5999999999999996"/>
    <x v="0"/>
    <x v="0"/>
    <n v="7"/>
    <n v="5"/>
    <n v="8"/>
    <s v="none"/>
    <n v="57"/>
    <n v="43"/>
    <n v="47"/>
  </r>
  <r>
    <n v="145"/>
    <n v="5.0999999999999996"/>
    <x v="4"/>
    <x v="0"/>
    <n v="5.0999999999999996"/>
    <n v="6"/>
    <n v="7"/>
    <s v="none"/>
    <n v="88"/>
    <n v="73"/>
    <n v="78"/>
  </r>
  <r>
    <n v="146"/>
    <n v="3.8"/>
    <x v="0"/>
    <x v="1"/>
    <n v="8.1999999999999993"/>
    <n v="8"/>
    <n v="5"/>
    <s v="none"/>
    <n v="22"/>
    <n v="39"/>
    <n v="33"/>
  </r>
  <r>
    <n v="147"/>
    <n v="4.5"/>
    <x v="2"/>
    <x v="0"/>
    <n v="7.1"/>
    <n v="5"/>
    <n v="8"/>
    <s v="none"/>
    <n v="88"/>
    <n v="84"/>
    <n v="75"/>
  </r>
  <r>
    <n v="148"/>
    <n v="5"/>
    <x v="0"/>
    <x v="0"/>
    <n v="5"/>
    <n v="6"/>
    <n v="7"/>
    <s v="none"/>
    <n v="73"/>
    <n v="68"/>
    <n v="66"/>
  </r>
  <r>
    <n v="149"/>
    <n v="3.7"/>
    <x v="4"/>
    <x v="1"/>
    <n v="8.3000000000000007"/>
    <n v="7"/>
    <n v="5"/>
    <s v="completed"/>
    <n v="68"/>
    <n v="75"/>
    <n v="81"/>
  </r>
  <r>
    <n v="150"/>
    <n v="4.4000000000000004"/>
    <x v="0"/>
    <x v="0"/>
    <n v="7.2"/>
    <n v="5"/>
    <n v="8"/>
    <s v="completed"/>
    <n v="100"/>
    <n v="100"/>
    <n v="93"/>
  </r>
  <r>
    <n v="151"/>
    <n v="4.9000000000000004"/>
    <x v="2"/>
    <x v="0"/>
    <n v="4.9000000000000004"/>
    <n v="6"/>
    <n v="7"/>
    <s v="completed"/>
    <n v="62"/>
    <n v="67"/>
    <n v="69"/>
  </r>
  <r>
    <n v="152"/>
    <n v="3.6"/>
    <x v="0"/>
    <x v="1"/>
    <n v="8.4"/>
    <n v="8"/>
    <n v="5"/>
    <s v="none"/>
    <n v="77"/>
    <n v="67"/>
    <n v="68"/>
  </r>
  <r>
    <n v="153"/>
    <n v="4.3"/>
    <x v="4"/>
    <x v="0"/>
    <n v="7.3"/>
    <n v="5"/>
    <n v="8"/>
    <s v="completed"/>
    <n v="59"/>
    <n v="70"/>
    <n v="66"/>
  </r>
  <r>
    <n v="154"/>
    <n v="4.8"/>
    <x v="0"/>
    <x v="0"/>
    <n v="4.8"/>
    <n v="6"/>
    <n v="7"/>
    <s v="none"/>
    <n v="54"/>
    <n v="49"/>
    <n v="47"/>
  </r>
  <r>
    <n v="155"/>
    <n v="3.5"/>
    <x v="2"/>
    <x v="1"/>
    <n v="8.5"/>
    <n v="7"/>
    <n v="5"/>
    <s v="none"/>
    <n v="62"/>
    <n v="67"/>
    <n v="61"/>
  </r>
  <r>
    <n v="156"/>
    <n v="4.2"/>
    <x v="0"/>
    <x v="0"/>
    <n v="7.4"/>
    <n v="5"/>
    <n v="8"/>
    <s v="completed"/>
    <n v="70"/>
    <n v="89"/>
    <n v="88"/>
  </r>
  <r>
    <n v="157"/>
    <n v="4.7"/>
    <x v="4"/>
    <x v="0"/>
    <n v="4.7"/>
    <n v="6"/>
    <n v="7"/>
    <s v="completed"/>
    <n v="66"/>
    <n v="74"/>
    <n v="78"/>
  </r>
  <r>
    <n v="158"/>
    <n v="3.4"/>
    <x v="0"/>
    <x v="1"/>
    <n v="8.6"/>
    <n v="8"/>
    <n v="5"/>
    <s v="none"/>
    <n v="60"/>
    <n v="60"/>
    <n v="60"/>
  </r>
  <r>
    <n v="159"/>
    <n v="4.0999999999999996"/>
    <x v="2"/>
    <x v="0"/>
    <n v="7.5"/>
    <n v="5"/>
    <n v="8"/>
    <s v="completed"/>
    <n v="61"/>
    <n v="86"/>
    <n v="87"/>
  </r>
  <r>
    <n v="160"/>
    <n v="4.5999999999999996"/>
    <x v="0"/>
    <x v="0"/>
    <n v="4.5999999999999996"/>
    <n v="6"/>
    <n v="7"/>
    <s v="none"/>
    <n v="66"/>
    <n v="62"/>
    <n v="64"/>
  </r>
  <r>
    <n v="161"/>
    <n v="5.3"/>
    <x v="0"/>
    <x v="0"/>
    <n v="6.1"/>
    <n v="5"/>
    <n v="7"/>
    <s v="completed"/>
    <n v="82"/>
    <n v="78"/>
    <n v="74"/>
  </r>
  <r>
    <n v="162"/>
    <n v="4.8"/>
    <x v="4"/>
    <x v="1"/>
    <n v="7.2"/>
    <n v="7"/>
    <n v="6"/>
    <s v="completed"/>
    <n v="75"/>
    <n v="88"/>
    <n v="85"/>
  </r>
  <r>
    <n v="163"/>
    <n v="5.5"/>
    <x v="2"/>
    <x v="0"/>
    <n v="5.9"/>
    <n v="6"/>
    <n v="8"/>
    <s v="none"/>
    <n v="49"/>
    <n v="53"/>
    <n v="52"/>
  </r>
  <r>
    <n v="164"/>
    <n v="4.7"/>
    <x v="0"/>
    <x v="0"/>
    <n v="6.3"/>
    <n v="5"/>
    <n v="7"/>
    <s v="none"/>
    <n v="52"/>
    <n v="53"/>
    <n v="49"/>
  </r>
  <r>
    <n v="165"/>
    <n v="5.0999999999999996"/>
    <x v="4"/>
    <x v="1"/>
    <n v="7"/>
    <n v="7"/>
    <n v="5"/>
    <s v="none"/>
    <n v="81"/>
    <n v="92"/>
    <n v="91"/>
  </r>
  <r>
    <n v="166"/>
    <n v="5.4"/>
    <x v="2"/>
    <x v="0"/>
    <n v="6"/>
    <n v="6"/>
    <n v="8"/>
    <s v="completed"/>
    <n v="96"/>
    <n v="100"/>
    <n v="100"/>
  </r>
  <r>
    <n v="167"/>
    <n v="4.9000000000000004"/>
    <x v="0"/>
    <x v="0"/>
    <n v="6.4"/>
    <n v="5"/>
    <n v="7"/>
    <s v="completed"/>
    <n v="53"/>
    <n v="51"/>
    <n v="51"/>
  </r>
  <r>
    <n v="168"/>
    <n v="5.2"/>
    <x v="4"/>
    <x v="1"/>
    <n v="7.1"/>
    <n v="7"/>
    <n v="6"/>
    <s v="completed"/>
    <n v="58"/>
    <n v="76"/>
    <n v="78"/>
  </r>
  <r>
    <n v="169"/>
    <n v="5.6"/>
    <x v="2"/>
    <x v="0"/>
    <n v="5.8"/>
    <n v="6"/>
    <n v="8"/>
    <s v="completed"/>
    <n v="68"/>
    <n v="83"/>
    <n v="78"/>
  </r>
  <r>
    <n v="170"/>
    <n v="4.5999999999999996"/>
    <x v="0"/>
    <x v="0"/>
    <n v="6.5"/>
    <n v="5"/>
    <n v="7"/>
    <s v="completed"/>
    <n v="67"/>
    <n v="75"/>
    <n v="70"/>
  </r>
  <r>
    <n v="171"/>
    <n v="5"/>
    <x v="4"/>
    <x v="1"/>
    <n v="7.3"/>
    <n v="7"/>
    <n v="5"/>
    <s v="completed"/>
    <n v="72"/>
    <n v="73"/>
    <n v="74"/>
  </r>
  <r>
    <n v="172"/>
    <n v="5.3"/>
    <x v="2"/>
    <x v="0"/>
    <n v="5.7"/>
    <n v="6"/>
    <n v="8"/>
    <s v="none"/>
    <n v="94"/>
    <n v="88"/>
    <n v="78"/>
  </r>
  <r>
    <n v="173"/>
    <n v="4.8"/>
    <x v="0"/>
    <x v="0"/>
    <n v="6.6"/>
    <n v="5"/>
    <n v="7"/>
    <s v="none"/>
    <n v="79"/>
    <n v="86"/>
    <n v="81"/>
  </r>
  <r>
    <n v="174"/>
    <n v="5.0999999999999996"/>
    <x v="4"/>
    <x v="1"/>
    <n v="7.4"/>
    <n v="7"/>
    <n v="6"/>
    <s v="none"/>
    <n v="63"/>
    <n v="67"/>
    <n v="70"/>
  </r>
  <r>
    <n v="175"/>
    <n v="5.7"/>
    <x v="2"/>
    <x v="0"/>
    <n v="5.6"/>
    <n v="6"/>
    <n v="8"/>
    <s v="completed"/>
    <n v="43"/>
    <n v="51"/>
    <n v="54"/>
  </r>
  <r>
    <n v="176"/>
    <n v="4.5"/>
    <x v="0"/>
    <x v="0"/>
    <n v="6.7"/>
    <n v="5"/>
    <n v="7"/>
    <s v="completed"/>
    <n v="81"/>
    <n v="91"/>
    <n v="87"/>
  </r>
  <r>
    <n v="177"/>
    <n v="4.9000000000000004"/>
    <x v="4"/>
    <x v="1"/>
    <n v="7.5"/>
    <n v="7"/>
    <n v="5"/>
    <s v="completed"/>
    <n v="46"/>
    <n v="54"/>
    <n v="58"/>
  </r>
  <r>
    <n v="178"/>
    <n v="5.2"/>
    <x v="2"/>
    <x v="0"/>
    <n v="5.5"/>
    <n v="6"/>
    <n v="8"/>
    <s v="completed"/>
    <n v="71"/>
    <n v="77"/>
    <n v="77"/>
  </r>
  <r>
    <n v="179"/>
    <n v="4.7"/>
    <x v="0"/>
    <x v="0"/>
    <n v="6.8"/>
    <n v="5"/>
    <n v="7"/>
    <s v="completed"/>
    <n v="52"/>
    <n v="70"/>
    <n v="62"/>
  </r>
  <r>
    <n v="180"/>
    <n v="5"/>
    <x v="4"/>
    <x v="1"/>
    <n v="7.6"/>
    <n v="7"/>
    <n v="6"/>
    <s v="completed"/>
    <n v="97"/>
    <n v="100"/>
    <n v="100"/>
  </r>
  <r>
    <n v="181"/>
    <n v="5.8"/>
    <x v="2"/>
    <x v="0"/>
    <n v="5.4"/>
    <n v="6"/>
    <n v="8"/>
    <s v="completed"/>
    <n v="62"/>
    <n v="68"/>
    <n v="75"/>
  </r>
  <r>
    <n v="182"/>
    <n v="4.4000000000000004"/>
    <x v="0"/>
    <x v="0"/>
    <n v="6.9"/>
    <n v="5"/>
    <n v="7"/>
    <s v="none"/>
    <n v="46"/>
    <n v="64"/>
    <n v="66"/>
  </r>
  <r>
    <n v="183"/>
    <n v="4.8"/>
    <x v="4"/>
    <x v="1"/>
    <n v="7.7"/>
    <n v="7"/>
    <n v="5"/>
    <s v="none"/>
    <n v="50"/>
    <n v="50"/>
    <n v="47"/>
  </r>
  <r>
    <n v="184"/>
    <n v="5.0999999999999996"/>
    <x v="2"/>
    <x v="0"/>
    <n v="5.3"/>
    <n v="6"/>
    <n v="8"/>
    <s v="none"/>
    <n v="65"/>
    <n v="69"/>
    <n v="70"/>
  </r>
  <r>
    <n v="185"/>
    <n v="4.5999999999999996"/>
    <x v="0"/>
    <x v="0"/>
    <n v="7"/>
    <n v="5"/>
    <n v="7"/>
    <s v="completed"/>
    <n v="45"/>
    <n v="52"/>
    <n v="49"/>
  </r>
  <r>
    <n v="186"/>
    <n v="4.9000000000000004"/>
    <x v="4"/>
    <x v="1"/>
    <n v="7.8"/>
    <n v="7"/>
    <n v="6"/>
    <s v="completed"/>
    <n v="65"/>
    <n v="67"/>
    <n v="65"/>
  </r>
  <r>
    <n v="187"/>
    <n v="5.9"/>
    <x v="2"/>
    <x v="0"/>
    <n v="5.2"/>
    <n v="6"/>
    <n v="8"/>
    <s v="none"/>
    <n v="80"/>
    <n v="76"/>
    <n v="65"/>
  </r>
  <r>
    <n v="188"/>
    <n v="4.3"/>
    <x v="0"/>
    <x v="0"/>
    <n v="7.1"/>
    <n v="5"/>
    <n v="7"/>
    <s v="completed"/>
    <n v="62"/>
    <n v="66"/>
    <n v="68"/>
  </r>
  <r>
    <n v="189"/>
    <n v="4.7"/>
    <x v="4"/>
    <x v="1"/>
    <n v="7.9"/>
    <n v="7"/>
    <n v="5"/>
    <s v="none"/>
    <n v="48"/>
    <n v="52"/>
    <n v="45"/>
  </r>
  <r>
    <n v="190"/>
    <n v="5"/>
    <x v="2"/>
    <x v="0"/>
    <n v="5.0999999999999996"/>
    <n v="6"/>
    <n v="8"/>
    <s v="none"/>
    <n v="77"/>
    <n v="88"/>
    <n v="87"/>
  </r>
  <r>
    <n v="191"/>
    <n v="4.5"/>
    <x v="0"/>
    <x v="0"/>
    <n v="7.2"/>
    <n v="5"/>
    <n v="7"/>
    <s v="none"/>
    <n v="66"/>
    <n v="65"/>
    <n v="69"/>
  </r>
  <r>
    <n v="192"/>
    <n v="4.8"/>
    <x v="4"/>
    <x v="1"/>
    <n v="8"/>
    <n v="7"/>
    <n v="6"/>
    <s v="completed"/>
    <n v="76"/>
    <n v="83"/>
    <n v="79"/>
  </r>
  <r>
    <n v="193"/>
    <n v="6"/>
    <x v="2"/>
    <x v="0"/>
    <n v="5"/>
    <n v="6"/>
    <n v="8"/>
    <s v="none"/>
    <n v="62"/>
    <n v="64"/>
    <n v="66"/>
  </r>
  <r>
    <n v="194"/>
    <n v="4.2"/>
    <x v="0"/>
    <x v="0"/>
    <n v="7.3"/>
    <n v="5"/>
    <n v="7"/>
    <s v="completed"/>
    <n v="77"/>
    <n v="62"/>
    <n v="62"/>
  </r>
  <r>
    <n v="195"/>
    <n v="4.5999999999999996"/>
    <x v="4"/>
    <x v="1"/>
    <n v="8.1"/>
    <n v="7"/>
    <n v="5"/>
    <s v="completed"/>
    <n v="69"/>
    <n v="84"/>
    <n v="85"/>
  </r>
  <r>
    <n v="196"/>
    <n v="4.9000000000000004"/>
    <x v="2"/>
    <x v="0"/>
    <n v="4.9000000000000004"/>
    <n v="6"/>
    <n v="8"/>
    <s v="none"/>
    <n v="61"/>
    <n v="55"/>
    <n v="52"/>
  </r>
  <r>
    <n v="197"/>
    <n v="4.4000000000000004"/>
    <x v="0"/>
    <x v="0"/>
    <n v="7.4"/>
    <n v="5"/>
    <n v="7"/>
    <s v="completed"/>
    <n v="59"/>
    <n v="69"/>
    <n v="65"/>
  </r>
  <r>
    <n v="198"/>
    <n v="4.7"/>
    <x v="4"/>
    <x v="1"/>
    <n v="8.1999999999999993"/>
    <n v="7"/>
    <n v="6"/>
    <s v="none"/>
    <n v="55"/>
    <n v="56"/>
    <n v="51"/>
  </r>
  <r>
    <n v="199"/>
    <n v="6.1"/>
    <x v="2"/>
    <x v="0"/>
    <n v="4.8"/>
    <n v="6"/>
    <n v="8"/>
    <s v="none"/>
    <n v="45"/>
    <n v="53"/>
    <n v="55"/>
  </r>
  <r>
    <n v="200"/>
    <n v="4.0999999999999996"/>
    <x v="0"/>
    <x v="0"/>
    <n v="7.5"/>
    <n v="5"/>
    <n v="7"/>
    <s v="none"/>
    <n v="78"/>
    <n v="79"/>
    <n v="76"/>
  </r>
  <r>
    <n v="201"/>
    <n v="4.5"/>
    <x v="4"/>
    <x v="1"/>
    <n v="8.3000000000000007"/>
    <n v="7"/>
    <n v="5"/>
    <s v="completed"/>
    <n v="67"/>
    <n v="84"/>
    <n v="86"/>
  </r>
  <r>
    <n v="202"/>
    <n v="4.8"/>
    <x v="2"/>
    <x v="0"/>
    <n v="4.7"/>
    <n v="6"/>
    <n v="8"/>
    <s v="none"/>
    <n v="65"/>
    <n v="81"/>
    <n v="77"/>
  </r>
  <r>
    <n v="203"/>
    <n v="4.3"/>
    <x v="0"/>
    <x v="0"/>
    <n v="7.6"/>
    <n v="5"/>
    <n v="7"/>
    <s v="none"/>
    <n v="69"/>
    <n v="77"/>
    <n v="69"/>
  </r>
  <r>
    <n v="204"/>
    <n v="4.5999999999999996"/>
    <x v="4"/>
    <x v="1"/>
    <n v="8.4"/>
    <n v="7"/>
    <n v="6"/>
    <s v="none"/>
    <n v="57"/>
    <n v="69"/>
    <n v="68"/>
  </r>
  <r>
    <n v="205"/>
    <n v="6.2"/>
    <x v="2"/>
    <x v="0"/>
    <n v="4.5999999999999996"/>
    <n v="6"/>
    <n v="8"/>
    <s v="none"/>
    <n v="59"/>
    <n v="41"/>
    <n v="42"/>
  </r>
  <r>
    <n v="206"/>
    <n v="4"/>
    <x v="0"/>
    <x v="0"/>
    <n v="7.7"/>
    <n v="5"/>
    <n v="7"/>
    <s v="completed"/>
    <n v="74"/>
    <n v="71"/>
    <n v="78"/>
  </r>
  <r>
    <n v="207"/>
    <n v="4.4000000000000004"/>
    <x v="4"/>
    <x v="1"/>
    <n v="8.5"/>
    <n v="7"/>
    <n v="5"/>
    <s v="none"/>
    <n v="82"/>
    <n v="62"/>
    <n v="62"/>
  </r>
  <r>
    <n v="208"/>
    <n v="4.7"/>
    <x v="2"/>
    <x v="0"/>
    <n v="4.5"/>
    <n v="6"/>
    <n v="8"/>
    <s v="completed"/>
    <n v="81"/>
    <n v="80"/>
    <n v="76"/>
  </r>
  <r>
    <n v="209"/>
    <n v="4.2"/>
    <x v="0"/>
    <x v="0"/>
    <n v="7.8"/>
    <n v="5"/>
    <n v="7"/>
    <s v="none"/>
    <n v="74"/>
    <n v="81"/>
    <n v="76"/>
  </r>
  <r>
    <n v="210"/>
    <n v="4.5"/>
    <x v="4"/>
    <x v="1"/>
    <n v="8.6"/>
    <n v="7"/>
    <n v="6"/>
    <s v="none"/>
    <n v="58"/>
    <n v="61"/>
    <n v="66"/>
  </r>
  <r>
    <n v="211"/>
    <n v="6.3"/>
    <x v="2"/>
    <x v="0"/>
    <n v="4.4000000000000004"/>
    <n v="6"/>
    <n v="8"/>
    <s v="completed"/>
    <n v="80"/>
    <n v="79"/>
    <n v="79"/>
  </r>
  <r>
    <n v="212"/>
    <n v="3.9"/>
    <x v="0"/>
    <x v="0"/>
    <n v="7.9"/>
    <n v="5"/>
    <n v="7"/>
    <s v="none"/>
    <n v="35"/>
    <n v="28"/>
    <n v="27"/>
  </r>
  <r>
    <n v="213"/>
    <n v="4.3"/>
    <x v="4"/>
    <x v="1"/>
    <n v="8.6999999999999993"/>
    <n v="7"/>
    <n v="5"/>
    <s v="none"/>
    <n v="42"/>
    <n v="62"/>
    <n v="60"/>
  </r>
  <r>
    <n v="214"/>
    <n v="4.5999999999999996"/>
    <x v="2"/>
    <x v="0"/>
    <n v="4.3"/>
    <n v="6"/>
    <n v="8"/>
    <s v="completed"/>
    <n v="60"/>
    <n v="51"/>
    <n v="56"/>
  </r>
  <r>
    <n v="215"/>
    <n v="4.0999999999999996"/>
    <x v="0"/>
    <x v="0"/>
    <n v="8"/>
    <n v="5"/>
    <n v="7"/>
    <s v="completed"/>
    <n v="87"/>
    <n v="91"/>
    <n v="81"/>
  </r>
  <r>
    <n v="216"/>
    <n v="4.4000000000000004"/>
    <x v="4"/>
    <x v="1"/>
    <n v="8.8000000000000007"/>
    <n v="7"/>
    <n v="6"/>
    <s v="completed"/>
    <n v="84"/>
    <n v="83"/>
    <n v="75"/>
  </r>
  <r>
    <n v="217"/>
    <n v="6.4"/>
    <x v="2"/>
    <x v="0"/>
    <n v="4.2"/>
    <n v="6"/>
    <n v="8"/>
    <s v="completed"/>
    <n v="83"/>
    <n v="86"/>
    <n v="88"/>
  </r>
  <r>
    <n v="218"/>
    <n v="3.8"/>
    <x v="0"/>
    <x v="0"/>
    <n v="8.1"/>
    <n v="5"/>
    <n v="7"/>
    <s v="none"/>
    <n v="34"/>
    <n v="42"/>
    <n v="39"/>
  </r>
  <r>
    <n v="219"/>
    <n v="4.2"/>
    <x v="4"/>
    <x v="1"/>
    <n v="8.9"/>
    <n v="7"/>
    <n v="5"/>
    <s v="none"/>
    <n v="66"/>
    <n v="77"/>
    <n v="70"/>
  </r>
  <r>
    <n v="220"/>
    <n v="4.5"/>
    <x v="2"/>
    <x v="0"/>
    <n v="4.0999999999999996"/>
    <n v="6"/>
    <n v="8"/>
    <s v="completed"/>
    <n v="61"/>
    <n v="56"/>
    <n v="56"/>
  </r>
  <r>
    <n v="221"/>
    <n v="6.5"/>
    <x v="0"/>
    <x v="0"/>
    <n v="6"/>
    <n v="5"/>
    <n v="9"/>
    <s v="completed"/>
    <n v="56"/>
    <n v="68"/>
    <n v="74"/>
  </r>
  <r>
    <n v="222"/>
    <n v="5.8"/>
    <x v="2"/>
    <x v="0"/>
    <n v="6.5"/>
    <n v="6"/>
    <n v="7"/>
    <s v="none"/>
    <n v="87"/>
    <n v="85"/>
    <n v="73"/>
  </r>
  <r>
    <n v="223"/>
    <n v="4.5"/>
    <x v="0"/>
    <x v="1"/>
    <n v="7.5"/>
    <n v="8"/>
    <n v="5"/>
    <s v="none"/>
    <n v="55"/>
    <n v="65"/>
    <n v="62"/>
  </r>
  <r>
    <n v="224"/>
    <n v="4.2"/>
    <x v="4"/>
    <x v="1"/>
    <n v="7.8"/>
    <n v="7"/>
    <n v="4"/>
    <s v="none"/>
    <n v="86"/>
    <n v="80"/>
    <n v="75"/>
  </r>
  <r>
    <n v="225"/>
    <n v="3.8"/>
    <x v="7"/>
    <x v="1"/>
    <n v="7.9"/>
    <n v="8"/>
    <n v="3"/>
    <s v="completed"/>
    <n v="52"/>
    <n v="66"/>
    <n v="73"/>
  </r>
  <r>
    <n v="226"/>
    <n v="5.5"/>
    <x v="0"/>
    <x v="0"/>
    <n v="6.8"/>
    <n v="6"/>
    <n v="7"/>
    <s v="none"/>
    <n v="45"/>
    <n v="56"/>
    <n v="54"/>
  </r>
  <r>
    <n v="227"/>
    <n v="5.2"/>
    <x v="8"/>
    <x v="0"/>
    <n v="6.5"/>
    <n v="6"/>
    <n v="6"/>
    <s v="none"/>
    <n v="72"/>
    <n v="72"/>
    <n v="71"/>
  </r>
  <r>
    <n v="228"/>
    <n v="4.8"/>
    <x v="9"/>
    <x v="1"/>
    <n v="7.2"/>
    <n v="7"/>
    <n v="5"/>
    <s v="none"/>
    <n v="57"/>
    <n v="50"/>
    <n v="54"/>
  </r>
  <r>
    <n v="229"/>
    <n v="7"/>
    <x v="2"/>
    <x v="0"/>
    <n v="5.8"/>
    <n v="4"/>
    <n v="9"/>
    <s v="none"/>
    <n v="68"/>
    <n v="72"/>
    <n v="64"/>
  </r>
  <r>
    <n v="230"/>
    <n v="5.5"/>
    <x v="0"/>
    <x v="0"/>
    <n v="6.7"/>
    <n v="6"/>
    <n v="7"/>
    <s v="completed"/>
    <n v="88"/>
    <n v="95"/>
    <n v="94"/>
  </r>
  <r>
    <n v="231"/>
    <n v="4.7"/>
    <x v="4"/>
    <x v="1"/>
    <n v="7.4"/>
    <n v="7"/>
    <n v="5"/>
    <s v="none"/>
    <n v="76"/>
    <n v="64"/>
    <n v="66"/>
  </r>
  <r>
    <n v="232"/>
    <n v="4"/>
    <x v="0"/>
    <x v="1"/>
    <n v="7.9"/>
    <n v="8"/>
    <n v="4"/>
    <s v="none"/>
    <n v="46"/>
    <n v="43"/>
    <n v="42"/>
  </r>
  <r>
    <n v="233"/>
    <n v="3.5"/>
    <x v="7"/>
    <x v="1"/>
    <n v="8"/>
    <n v="8"/>
    <n v="3"/>
    <s v="none"/>
    <n v="67"/>
    <n v="86"/>
    <n v="83"/>
  </r>
  <r>
    <n v="234"/>
    <n v="5.7"/>
    <x v="2"/>
    <x v="0"/>
    <n v="6.5"/>
    <n v="5"/>
    <n v="8"/>
    <s v="none"/>
    <n v="92"/>
    <n v="87"/>
    <n v="78"/>
  </r>
  <r>
    <n v="235"/>
    <n v="5"/>
    <x v="8"/>
    <x v="0"/>
    <n v="6.8"/>
    <n v="6"/>
    <n v="6"/>
    <s v="completed"/>
    <n v="83"/>
    <n v="82"/>
    <n v="84"/>
  </r>
  <r>
    <n v="236"/>
    <n v="4.5"/>
    <x v="9"/>
    <x v="1"/>
    <n v="7.4"/>
    <n v="7"/>
    <n v="5"/>
    <s v="none"/>
    <n v="80"/>
    <n v="75"/>
    <n v="77"/>
  </r>
  <r>
    <n v="237"/>
    <n v="6.8"/>
    <x v="0"/>
    <x v="0"/>
    <n v="5.9"/>
    <n v="4"/>
    <n v="9"/>
    <s v="none"/>
    <n v="63"/>
    <n v="66"/>
    <n v="67"/>
  </r>
  <r>
    <n v="238"/>
    <n v="5.6"/>
    <x v="4"/>
    <x v="0"/>
    <n v="6.6"/>
    <n v="6"/>
    <n v="7"/>
    <s v="completed"/>
    <n v="64"/>
    <n v="60"/>
    <n v="74"/>
  </r>
  <r>
    <n v="239"/>
    <n v="4.5999999999999996"/>
    <x v="0"/>
    <x v="1"/>
    <n v="7.3"/>
    <n v="7"/>
    <n v="5"/>
    <s v="none"/>
    <n v="54"/>
    <n v="52"/>
    <n v="51"/>
  </r>
  <r>
    <n v="240"/>
    <n v="4.0999999999999996"/>
    <x v="4"/>
    <x v="1"/>
    <n v="7.7"/>
    <n v="8"/>
    <n v="4"/>
    <s v="none"/>
    <n v="84"/>
    <n v="80"/>
    <n v="80"/>
  </r>
  <r>
    <n v="241"/>
    <n v="3.7"/>
    <x v="7"/>
    <x v="1"/>
    <n v="7.8"/>
    <n v="8"/>
    <n v="3"/>
    <s v="completed"/>
    <n v="73"/>
    <n v="68"/>
    <n v="66"/>
  </r>
  <r>
    <n v="242"/>
    <n v="5.4"/>
    <x v="0"/>
    <x v="0"/>
    <n v="6.7"/>
    <n v="5"/>
    <n v="7"/>
    <s v="none"/>
    <n v="80"/>
    <n v="83"/>
    <n v="83"/>
  </r>
  <r>
    <n v="243"/>
    <n v="5.0999999999999996"/>
    <x v="8"/>
    <x v="0"/>
    <n v="6.6"/>
    <n v="6"/>
    <n v="6"/>
    <s v="none"/>
    <n v="56"/>
    <n v="52"/>
    <n v="55"/>
  </r>
  <r>
    <n v="244"/>
    <n v="4.7"/>
    <x v="9"/>
    <x v="1"/>
    <n v="7.3"/>
    <n v="7"/>
    <n v="5"/>
    <s v="none"/>
    <n v="59"/>
    <n v="51"/>
    <n v="43"/>
  </r>
  <r>
    <n v="245"/>
    <n v="6.9"/>
    <x v="2"/>
    <x v="0"/>
    <n v="5.7"/>
    <n v="4"/>
    <n v="9"/>
    <s v="none"/>
    <n v="75"/>
    <n v="74"/>
    <n v="69"/>
  </r>
  <r>
    <n v="246"/>
    <n v="5.7"/>
    <x v="0"/>
    <x v="0"/>
    <n v="6.4"/>
    <n v="6"/>
    <n v="7"/>
    <s v="none"/>
    <n v="85"/>
    <n v="76"/>
    <n v="71"/>
  </r>
  <r>
    <n v="247"/>
    <n v="4.8"/>
    <x v="4"/>
    <x v="1"/>
    <n v="7.2"/>
    <n v="7"/>
    <n v="5"/>
    <s v="none"/>
    <n v="89"/>
    <n v="76"/>
    <n v="74"/>
  </r>
  <r>
    <n v="248"/>
    <n v="3.9"/>
    <x v="0"/>
    <x v="1"/>
    <n v="7.8"/>
    <n v="8"/>
    <n v="4"/>
    <s v="completed"/>
    <n v="58"/>
    <n v="70"/>
    <n v="68"/>
  </r>
  <r>
    <n v="249"/>
    <n v="3.6"/>
    <x v="7"/>
    <x v="1"/>
    <n v="8.1"/>
    <n v="8"/>
    <n v="3"/>
    <s v="none"/>
    <n v="65"/>
    <n v="64"/>
    <n v="62"/>
  </r>
  <r>
    <n v="250"/>
    <n v="5.6"/>
    <x v="2"/>
    <x v="0"/>
    <n v="6.6"/>
    <n v="5"/>
    <n v="8"/>
    <s v="none"/>
    <n v="68"/>
    <n v="60"/>
    <n v="53"/>
  </r>
  <r>
    <n v="251"/>
    <n v="4.9000000000000004"/>
    <x v="8"/>
    <x v="0"/>
    <n v="6.9"/>
    <n v="6"/>
    <n v="6"/>
    <s v="completed"/>
    <n v="47"/>
    <n v="49"/>
    <n v="49"/>
  </r>
  <r>
    <n v="252"/>
    <n v="4.5999999999999996"/>
    <x v="9"/>
    <x v="1"/>
    <n v="7.5"/>
    <n v="7"/>
    <n v="5"/>
    <s v="none"/>
    <n v="71"/>
    <n v="83"/>
    <n v="83"/>
  </r>
  <r>
    <n v="253"/>
    <n v="6.7"/>
    <x v="0"/>
    <x v="0"/>
    <n v="5.8"/>
    <n v="4"/>
    <n v="9"/>
    <s v="completed"/>
    <n v="60"/>
    <n v="70"/>
    <n v="70"/>
  </r>
  <r>
    <n v="254"/>
    <n v="5.4"/>
    <x v="4"/>
    <x v="0"/>
    <n v="6.5"/>
    <n v="6"/>
    <n v="7"/>
    <s v="none"/>
    <n v="80"/>
    <n v="80"/>
    <n v="72"/>
  </r>
  <r>
    <n v="255"/>
    <n v="4.4000000000000004"/>
    <x v="0"/>
    <x v="1"/>
    <n v="7.4"/>
    <n v="7"/>
    <n v="5"/>
    <s v="none"/>
    <n v="54"/>
    <n v="52"/>
    <n v="52"/>
  </r>
  <r>
    <n v="256"/>
    <n v="4"/>
    <x v="4"/>
    <x v="1"/>
    <n v="7.6"/>
    <n v="8"/>
    <n v="4"/>
    <s v="none"/>
    <n v="62"/>
    <n v="73"/>
    <n v="70"/>
  </r>
  <r>
    <n v="257"/>
    <n v="3.4"/>
    <x v="7"/>
    <x v="1"/>
    <n v="8.1999999999999993"/>
    <n v="8"/>
    <n v="3"/>
    <s v="none"/>
    <n v="64"/>
    <n v="73"/>
    <n v="68"/>
  </r>
  <r>
    <n v="258"/>
    <n v="5.3"/>
    <x v="0"/>
    <x v="0"/>
    <n v="6.8"/>
    <n v="5"/>
    <n v="7"/>
    <s v="completed"/>
    <n v="78"/>
    <n v="77"/>
    <n v="77"/>
  </r>
  <r>
    <n v="259"/>
    <n v="5"/>
    <x v="8"/>
    <x v="0"/>
    <n v="6.7"/>
    <n v="6"/>
    <n v="6"/>
    <s v="none"/>
    <n v="70"/>
    <n v="75"/>
    <n v="78"/>
  </r>
  <r>
    <n v="260"/>
    <n v="4.4000000000000004"/>
    <x v="9"/>
    <x v="1"/>
    <n v="7.6"/>
    <n v="7"/>
    <n v="5"/>
    <s v="completed"/>
    <n v="65"/>
    <n v="81"/>
    <n v="81"/>
  </r>
  <r>
    <n v="261"/>
    <n v="6.6"/>
    <x v="2"/>
    <x v="0"/>
    <n v="5.6"/>
    <n v="4"/>
    <n v="9"/>
    <s v="completed"/>
    <n v="64"/>
    <n v="79"/>
    <n v="77"/>
  </r>
  <r>
    <n v="262"/>
    <n v="5.3"/>
    <x v="0"/>
    <x v="0"/>
    <n v="6.3"/>
    <n v="6"/>
    <n v="7"/>
    <s v="completed"/>
    <n v="79"/>
    <n v="79"/>
    <n v="78"/>
  </r>
  <r>
    <n v="263"/>
    <n v="4.3"/>
    <x v="4"/>
    <x v="1"/>
    <n v="7.5"/>
    <n v="7"/>
    <n v="5"/>
    <s v="none"/>
    <n v="44"/>
    <n v="50"/>
    <n v="51"/>
  </r>
  <r>
    <n v="264"/>
    <n v="3.8"/>
    <x v="0"/>
    <x v="1"/>
    <n v="7.7"/>
    <n v="8"/>
    <n v="4"/>
    <s v="none"/>
    <n v="99"/>
    <n v="93"/>
    <n v="90"/>
  </r>
  <r>
    <n v="265"/>
    <n v="3.3"/>
    <x v="7"/>
    <x v="1"/>
    <n v="8.3000000000000007"/>
    <n v="8"/>
    <n v="3"/>
    <s v="none"/>
    <n v="76"/>
    <n v="73"/>
    <n v="68"/>
  </r>
  <r>
    <n v="266"/>
    <n v="5.2"/>
    <x v="2"/>
    <x v="0"/>
    <n v="6.9"/>
    <n v="5"/>
    <n v="8"/>
    <s v="none"/>
    <n v="59"/>
    <n v="42"/>
    <n v="41"/>
  </r>
  <r>
    <n v="267"/>
    <n v="4.8"/>
    <x v="8"/>
    <x v="0"/>
    <n v="7"/>
    <n v="6"/>
    <n v="6"/>
    <s v="none"/>
    <n v="63"/>
    <n v="75"/>
    <n v="81"/>
  </r>
  <r>
    <n v="268"/>
    <n v="4.3"/>
    <x v="9"/>
    <x v="1"/>
    <n v="7.7"/>
    <n v="7"/>
    <n v="5"/>
    <s v="none"/>
    <n v="69"/>
    <n v="72"/>
    <n v="77"/>
  </r>
  <r>
    <n v="269"/>
    <n v="6.4"/>
    <x v="0"/>
    <x v="0"/>
    <n v="5.7"/>
    <n v="4"/>
    <n v="9"/>
    <s v="completed"/>
    <n v="88"/>
    <n v="92"/>
    <n v="95"/>
  </r>
  <r>
    <n v="270"/>
    <n v="5.2"/>
    <x v="4"/>
    <x v="0"/>
    <n v="6.4"/>
    <n v="6"/>
    <n v="7"/>
    <s v="none"/>
    <n v="71"/>
    <n v="76"/>
    <n v="70"/>
  </r>
  <r>
    <n v="271"/>
    <n v="4.5"/>
    <x v="0"/>
    <x v="1"/>
    <n v="7.3"/>
    <n v="7"/>
    <n v="5"/>
    <s v="none"/>
    <n v="69"/>
    <n v="63"/>
    <n v="61"/>
  </r>
  <r>
    <n v="272"/>
    <n v="3.7"/>
    <x v="4"/>
    <x v="1"/>
    <n v="7.8"/>
    <n v="8"/>
    <n v="4"/>
    <s v="none"/>
    <n v="58"/>
    <n v="49"/>
    <n v="42"/>
  </r>
  <r>
    <n v="273"/>
    <n v="3.2"/>
    <x v="7"/>
    <x v="1"/>
    <n v="8.4"/>
    <n v="8"/>
    <n v="3"/>
    <s v="none"/>
    <n v="47"/>
    <n v="53"/>
    <n v="58"/>
  </r>
  <r>
    <n v="274"/>
    <n v="5.4"/>
    <x v="0"/>
    <x v="0"/>
    <n v="6.7"/>
    <n v="5"/>
    <n v="7"/>
    <s v="none"/>
    <n v="65"/>
    <n v="70"/>
    <n v="71"/>
  </r>
  <r>
    <n v="275"/>
    <n v="4.7"/>
    <x v="8"/>
    <x v="0"/>
    <n v="7.1"/>
    <n v="6"/>
    <n v="6"/>
    <s v="completed"/>
    <n v="88"/>
    <n v="85"/>
    <n v="76"/>
  </r>
  <r>
    <n v="276"/>
    <n v="4.2"/>
    <x v="9"/>
    <x v="1"/>
    <n v="7.8"/>
    <n v="7"/>
    <n v="5"/>
    <s v="none"/>
    <n v="83"/>
    <n v="78"/>
    <n v="73"/>
  </r>
  <r>
    <n v="277"/>
    <n v="6.6"/>
    <x v="2"/>
    <x v="0"/>
    <n v="5.5"/>
    <n v="4"/>
    <n v="9"/>
    <s v="completed"/>
    <n v="85"/>
    <n v="92"/>
    <n v="93"/>
  </r>
  <r>
    <n v="278"/>
    <n v="5.0999999999999996"/>
    <x v="0"/>
    <x v="0"/>
    <n v="6.5"/>
    <n v="6"/>
    <n v="7"/>
    <s v="completed"/>
    <n v="59"/>
    <n v="63"/>
    <n v="75"/>
  </r>
  <r>
    <n v="279"/>
    <n v="4.4000000000000004"/>
    <x v="4"/>
    <x v="1"/>
    <n v="7.4"/>
    <n v="7"/>
    <n v="5"/>
    <s v="none"/>
    <n v="65"/>
    <n v="86"/>
    <n v="80"/>
  </r>
  <r>
    <n v="280"/>
    <n v="3.6"/>
    <x v="0"/>
    <x v="1"/>
    <n v="7.9"/>
    <n v="8"/>
    <n v="4"/>
    <s v="none"/>
    <n v="73"/>
    <n v="56"/>
    <n v="57"/>
  </r>
  <r>
    <n v="281"/>
    <n v="3.1"/>
    <x v="7"/>
    <x v="1"/>
    <n v="8.5"/>
    <n v="8"/>
    <n v="3"/>
    <s v="none"/>
    <n v="53"/>
    <n v="52"/>
    <n v="42"/>
  </r>
  <r>
    <n v="282"/>
    <n v="5.3"/>
    <x v="2"/>
    <x v="0"/>
    <n v="6.8"/>
    <n v="5"/>
    <n v="8"/>
    <s v="none"/>
    <n v="45"/>
    <n v="48"/>
    <n v="46"/>
  </r>
  <r>
    <n v="283"/>
    <n v="4.5999999999999996"/>
    <x v="8"/>
    <x v="0"/>
    <n v="7.2"/>
    <n v="6"/>
    <n v="6"/>
    <s v="none"/>
    <n v="73"/>
    <n v="79"/>
    <n v="84"/>
  </r>
  <r>
    <n v="284"/>
    <n v="4.0999999999999996"/>
    <x v="9"/>
    <x v="1"/>
    <n v="7.9"/>
    <n v="7"/>
    <n v="5"/>
    <s v="completed"/>
    <n v="70"/>
    <n v="78"/>
    <n v="78"/>
  </r>
  <r>
    <n v="285"/>
    <n v="6.7"/>
    <x v="0"/>
    <x v="0"/>
    <n v="5.4"/>
    <n v="4"/>
    <n v="9"/>
    <s v="none"/>
    <n v="37"/>
    <n v="46"/>
    <n v="46"/>
  </r>
  <r>
    <n v="286"/>
    <n v="5"/>
    <x v="4"/>
    <x v="0"/>
    <n v="6.6"/>
    <n v="6"/>
    <n v="7"/>
    <s v="completed"/>
    <n v="81"/>
    <n v="82"/>
    <n v="82"/>
  </r>
  <r>
    <n v="287"/>
    <n v="4.3"/>
    <x v="0"/>
    <x v="1"/>
    <n v="7.5"/>
    <n v="7"/>
    <n v="5"/>
    <s v="completed"/>
    <n v="97"/>
    <n v="82"/>
    <n v="88"/>
  </r>
  <r>
    <n v="288"/>
    <n v="3.5"/>
    <x v="4"/>
    <x v="1"/>
    <n v="8"/>
    <n v="8"/>
    <n v="4"/>
    <s v="none"/>
    <n v="67"/>
    <n v="89"/>
    <n v="82"/>
  </r>
  <r>
    <n v="289"/>
    <n v="3"/>
    <x v="7"/>
    <x v="1"/>
    <n v="8.6"/>
    <n v="8"/>
    <n v="3"/>
    <s v="none"/>
    <n v="88"/>
    <n v="75"/>
    <n v="76"/>
  </r>
  <r>
    <n v="290"/>
    <n v="5.2"/>
    <x v="0"/>
    <x v="0"/>
    <n v="6.9"/>
    <n v="5"/>
    <n v="7"/>
    <s v="completed"/>
    <n v="77"/>
    <n v="76"/>
    <n v="77"/>
  </r>
  <r>
    <n v="291"/>
    <n v="4.5"/>
    <x v="8"/>
    <x v="0"/>
    <n v="7.3"/>
    <n v="6"/>
    <n v="6"/>
    <s v="none"/>
    <n v="76"/>
    <n v="70"/>
    <n v="68"/>
  </r>
  <r>
    <n v="292"/>
    <n v="4"/>
    <x v="9"/>
    <x v="1"/>
    <n v="8"/>
    <n v="7"/>
    <n v="5"/>
    <s v="none"/>
    <n v="86"/>
    <n v="73"/>
    <n v="70"/>
  </r>
  <r>
    <n v="293"/>
    <n v="6.8"/>
    <x v="2"/>
    <x v="0"/>
    <n v="5.3"/>
    <n v="4"/>
    <n v="9"/>
    <s v="completed"/>
    <n v="63"/>
    <n v="60"/>
    <n v="57"/>
  </r>
  <r>
    <n v="294"/>
    <n v="4.9000000000000004"/>
    <x v="0"/>
    <x v="0"/>
    <n v="6.7"/>
    <n v="6"/>
    <n v="7"/>
    <s v="none"/>
    <n v="65"/>
    <n v="73"/>
    <n v="75"/>
  </r>
  <r>
    <n v="295"/>
    <n v="4.2"/>
    <x v="4"/>
    <x v="1"/>
    <n v="7.6"/>
    <n v="7"/>
    <n v="5"/>
    <s v="completed"/>
    <n v="78"/>
    <n v="77"/>
    <n v="80"/>
  </r>
  <r>
    <n v="296"/>
    <n v="3.4"/>
    <x v="0"/>
    <x v="1"/>
    <n v="8.1"/>
    <n v="8"/>
    <n v="4"/>
    <s v="none"/>
    <n v="67"/>
    <n v="62"/>
    <n v="60"/>
  </r>
  <r>
    <n v="297"/>
    <n v="2.9"/>
    <x v="7"/>
    <x v="1"/>
    <n v="8.6999999999999993"/>
    <n v="8"/>
    <n v="3"/>
    <s v="completed"/>
    <n v="46"/>
    <n v="41"/>
    <n v="43"/>
  </r>
  <r>
    <n v="298"/>
    <n v="5.0999999999999996"/>
    <x v="2"/>
    <x v="0"/>
    <n v="7"/>
    <n v="5"/>
    <n v="8"/>
    <s v="completed"/>
    <n v="71"/>
    <n v="74"/>
    <n v="68"/>
  </r>
  <r>
    <n v="299"/>
    <n v="4.4000000000000004"/>
    <x v="8"/>
    <x v="0"/>
    <n v="7.4"/>
    <n v="6"/>
    <n v="6"/>
    <s v="completed"/>
    <n v="40"/>
    <n v="46"/>
    <n v="50"/>
  </r>
  <r>
    <n v="300"/>
    <n v="3.9"/>
    <x v="9"/>
    <x v="1"/>
    <n v="8.1"/>
    <n v="7"/>
    <n v="5"/>
    <s v="none"/>
    <n v="90"/>
    <n v="87"/>
    <n v="75"/>
  </r>
  <r>
    <n v="301"/>
    <n v="6.9"/>
    <x v="0"/>
    <x v="0"/>
    <n v="5.2"/>
    <n v="4"/>
    <n v="9"/>
    <s v="completed"/>
    <n v="81"/>
    <n v="78"/>
    <n v="81"/>
  </r>
  <r>
    <n v="302"/>
    <n v="4.8"/>
    <x v="4"/>
    <x v="0"/>
    <n v="6.8"/>
    <n v="6"/>
    <n v="7"/>
    <s v="none"/>
    <n v="56"/>
    <n v="54"/>
    <n v="52"/>
  </r>
  <r>
    <n v="303"/>
    <n v="4.0999999999999996"/>
    <x v="0"/>
    <x v="1"/>
    <n v="7.7"/>
    <n v="7"/>
    <n v="5"/>
    <s v="completed"/>
    <n v="67"/>
    <n v="84"/>
    <n v="81"/>
  </r>
  <r>
    <n v="304"/>
    <n v="3.3"/>
    <x v="4"/>
    <x v="1"/>
    <n v="8.1999999999999993"/>
    <n v="8"/>
    <n v="4"/>
    <s v="none"/>
    <n v="80"/>
    <n v="76"/>
    <n v="64"/>
  </r>
  <r>
    <n v="305"/>
    <n v="2.8"/>
    <x v="7"/>
    <x v="1"/>
    <n v="8.8000000000000007"/>
    <n v="8"/>
    <n v="3"/>
    <s v="completed"/>
    <n v="74"/>
    <n v="75"/>
    <n v="83"/>
  </r>
  <r>
    <n v="306"/>
    <n v="5"/>
    <x v="0"/>
    <x v="0"/>
    <n v="7.1"/>
    <n v="5"/>
    <n v="7"/>
    <s v="none"/>
    <n v="69"/>
    <n v="67"/>
    <n v="69"/>
  </r>
  <r>
    <n v="307"/>
    <n v="4.3"/>
    <x v="8"/>
    <x v="0"/>
    <n v="7.5"/>
    <n v="6"/>
    <n v="6"/>
    <s v="completed"/>
    <n v="99"/>
    <n v="87"/>
    <n v="81"/>
  </r>
  <r>
    <n v="308"/>
    <n v="3.8"/>
    <x v="9"/>
    <x v="1"/>
    <n v="8.1999999999999993"/>
    <n v="7"/>
    <n v="5"/>
    <s v="none"/>
    <n v="51"/>
    <n v="52"/>
    <n v="44"/>
  </r>
  <r>
    <n v="309"/>
    <n v="7"/>
    <x v="2"/>
    <x v="0"/>
    <n v="5.0999999999999996"/>
    <n v="4"/>
    <n v="9"/>
    <s v="none"/>
    <n v="53"/>
    <n v="71"/>
    <n v="67"/>
  </r>
  <r>
    <n v="310"/>
    <n v="4.7"/>
    <x v="0"/>
    <x v="0"/>
    <n v="6.9"/>
    <n v="6"/>
    <n v="7"/>
    <s v="none"/>
    <n v="49"/>
    <n v="57"/>
    <n v="52"/>
  </r>
  <r>
    <n v="311"/>
    <n v="4"/>
    <x v="4"/>
    <x v="1"/>
    <n v="7.8"/>
    <n v="7"/>
    <n v="5"/>
    <s v="none"/>
    <n v="73"/>
    <n v="76"/>
    <n v="80"/>
  </r>
  <r>
    <n v="312"/>
    <n v="3.2"/>
    <x v="0"/>
    <x v="1"/>
    <n v="8.3000000000000007"/>
    <n v="8"/>
    <n v="4"/>
    <s v="none"/>
    <n v="66"/>
    <n v="60"/>
    <n v="57"/>
  </r>
  <r>
    <n v="313"/>
    <n v="2.7"/>
    <x v="7"/>
    <x v="1"/>
    <n v="8.9"/>
    <n v="8"/>
    <n v="3"/>
    <s v="completed"/>
    <n v="67"/>
    <n v="61"/>
    <n v="68"/>
  </r>
  <r>
    <n v="314"/>
    <n v="4.9000000000000004"/>
    <x v="2"/>
    <x v="0"/>
    <n v="7.2"/>
    <n v="5"/>
    <n v="8"/>
    <s v="completed"/>
    <n v="68"/>
    <n v="67"/>
    <n v="69"/>
  </r>
  <r>
    <n v="315"/>
    <n v="4.2"/>
    <x v="8"/>
    <x v="0"/>
    <n v="7.6"/>
    <n v="6"/>
    <n v="6"/>
    <s v="completed"/>
    <n v="59"/>
    <n v="64"/>
    <n v="75"/>
  </r>
  <r>
    <n v="316"/>
    <n v="3.7"/>
    <x v="9"/>
    <x v="1"/>
    <n v="8.3000000000000007"/>
    <n v="7"/>
    <n v="5"/>
    <s v="none"/>
    <n v="71"/>
    <n v="66"/>
    <n v="65"/>
  </r>
  <r>
    <n v="317"/>
    <n v="7.1"/>
    <x v="0"/>
    <x v="0"/>
    <n v="5"/>
    <n v="4"/>
    <n v="9"/>
    <s v="completed"/>
    <n v="77"/>
    <n v="82"/>
    <n v="91"/>
  </r>
  <r>
    <n v="318"/>
    <n v="4.5999999999999996"/>
    <x v="4"/>
    <x v="0"/>
    <n v="7"/>
    <n v="6"/>
    <n v="7"/>
    <s v="none"/>
    <n v="83"/>
    <n v="72"/>
    <n v="78"/>
  </r>
  <r>
    <n v="319"/>
    <n v="3.9"/>
    <x v="0"/>
    <x v="1"/>
    <n v="7.9"/>
    <n v="7"/>
    <n v="5"/>
    <s v="none"/>
    <n v="63"/>
    <n v="71"/>
    <n v="69"/>
  </r>
  <r>
    <n v="320"/>
    <n v="3.1"/>
    <x v="4"/>
    <x v="1"/>
    <n v="8.4"/>
    <n v="8"/>
    <n v="4"/>
    <s v="none"/>
    <n v="56"/>
    <n v="65"/>
    <n v="63"/>
  </r>
  <r>
    <n v="321"/>
    <n v="5.2"/>
    <x v="0"/>
    <x v="0"/>
    <n v="6.8"/>
    <n v="6"/>
    <n v="7"/>
    <s v="completed"/>
    <n v="67"/>
    <n v="79"/>
    <n v="84"/>
  </r>
  <r>
    <n v="322"/>
    <n v="4.0999999999999996"/>
    <x v="4"/>
    <x v="1"/>
    <n v="7.8"/>
    <n v="8"/>
    <n v="4"/>
    <s v="none"/>
    <n v="75"/>
    <n v="86"/>
    <n v="79"/>
  </r>
  <r>
    <n v="323"/>
    <n v="5"/>
    <x v="0"/>
    <x v="0"/>
    <n v="7"/>
    <n v="7"/>
    <n v="6"/>
    <s v="none"/>
    <n v="71"/>
    <n v="81"/>
    <n v="80"/>
  </r>
  <r>
    <n v="324"/>
    <n v="5.8"/>
    <x v="10"/>
    <x v="0"/>
    <n v="6.5"/>
    <n v="5"/>
    <n v="8"/>
    <s v="none"/>
    <n v="43"/>
    <n v="53"/>
    <n v="53"/>
  </r>
  <r>
    <n v="325"/>
    <n v="4"/>
    <x v="0"/>
    <x v="1"/>
    <n v="7.9"/>
    <n v="8"/>
    <n v="4"/>
    <s v="none"/>
    <n v="41"/>
    <n v="46"/>
    <n v="43"/>
  </r>
  <r>
    <n v="326"/>
    <n v="5.5"/>
    <x v="0"/>
    <x v="0"/>
    <n v="6.7"/>
    <n v="6"/>
    <n v="7"/>
    <s v="none"/>
    <n v="82"/>
    <n v="90"/>
    <n v="94"/>
  </r>
  <r>
    <n v="327"/>
    <n v="6.8"/>
    <x v="2"/>
    <x v="0"/>
    <n v="5.5"/>
    <n v="5"/>
    <n v="9"/>
    <s v="none"/>
    <n v="61"/>
    <n v="61"/>
    <n v="62"/>
  </r>
  <r>
    <n v="328"/>
    <n v="5.6"/>
    <x v="10"/>
    <x v="0"/>
    <n v="6.6"/>
    <n v="6"/>
    <n v="7"/>
    <s v="none"/>
    <n v="28"/>
    <n v="23"/>
    <n v="19"/>
  </r>
  <r>
    <n v="329"/>
    <n v="4.5"/>
    <x v="0"/>
    <x v="1"/>
    <n v="7.5"/>
    <n v="7"/>
    <n v="5"/>
    <s v="completed"/>
    <n v="82"/>
    <n v="75"/>
    <n v="77"/>
  </r>
  <r>
    <n v="330"/>
    <n v="5.3"/>
    <x v="0"/>
    <x v="0"/>
    <n v="6.9"/>
    <n v="6"/>
    <n v="7"/>
    <s v="none"/>
    <n v="41"/>
    <n v="55"/>
    <n v="51"/>
  </r>
  <r>
    <n v="331"/>
    <n v="5.0999999999999996"/>
    <x v="2"/>
    <x v="0"/>
    <n v="6.7"/>
    <n v="6"/>
    <n v="7"/>
    <s v="none"/>
    <n v="71"/>
    <n v="60"/>
    <n v="61"/>
  </r>
  <r>
    <n v="332"/>
    <n v="3.9"/>
    <x v="4"/>
    <x v="1"/>
    <n v="7.9"/>
    <n v="8"/>
    <n v="4"/>
    <s v="none"/>
    <n v="47"/>
    <n v="37"/>
    <n v="35"/>
  </r>
  <r>
    <n v="333"/>
    <n v="4.8"/>
    <x v="0"/>
    <x v="0"/>
    <n v="7.1"/>
    <n v="7"/>
    <n v="6"/>
    <s v="completed"/>
    <n v="62"/>
    <n v="56"/>
    <n v="53"/>
  </r>
  <r>
    <n v="334"/>
    <n v="5.9"/>
    <x v="10"/>
    <x v="0"/>
    <n v="6.4"/>
    <n v="5"/>
    <n v="8"/>
    <s v="none"/>
    <n v="90"/>
    <n v="78"/>
    <n v="81"/>
  </r>
  <r>
    <n v="335"/>
    <n v="3.8"/>
    <x v="0"/>
    <x v="1"/>
    <n v="8"/>
    <n v="8"/>
    <n v="4"/>
    <s v="none"/>
    <n v="83"/>
    <n v="93"/>
    <n v="95"/>
  </r>
  <r>
    <n v="336"/>
    <n v="5.4"/>
    <x v="2"/>
    <x v="0"/>
    <n v="6.8"/>
    <n v="6"/>
    <n v="7"/>
    <s v="none"/>
    <n v="61"/>
    <n v="68"/>
    <n v="66"/>
  </r>
  <r>
    <n v="337"/>
    <n v="6.9"/>
    <x v="0"/>
    <x v="0"/>
    <n v="5.4"/>
    <n v="5"/>
    <n v="9"/>
    <s v="completed"/>
    <n v="76"/>
    <n v="70"/>
    <n v="69"/>
  </r>
  <r>
    <n v="338"/>
    <n v="5.7"/>
    <x v="10"/>
    <x v="0"/>
    <n v="6.5"/>
    <n v="6"/>
    <n v="7"/>
    <s v="none"/>
    <n v="49"/>
    <n v="51"/>
    <n v="43"/>
  </r>
  <r>
    <n v="339"/>
    <n v="4.4000000000000004"/>
    <x v="0"/>
    <x v="1"/>
    <n v="7.6"/>
    <n v="7"/>
    <n v="5"/>
    <s v="none"/>
    <n v="24"/>
    <n v="38"/>
    <n v="27"/>
  </r>
  <r>
    <n v="340"/>
    <n v="5.2"/>
    <x v="2"/>
    <x v="0"/>
    <n v="7"/>
    <n v="6"/>
    <n v="7"/>
    <s v="completed"/>
    <n v="35"/>
    <n v="55"/>
    <n v="60"/>
  </r>
  <r>
    <n v="341"/>
    <n v="5"/>
    <x v="0"/>
    <x v="0"/>
    <n v="6.9"/>
    <n v="6"/>
    <n v="7"/>
    <s v="none"/>
    <n v="58"/>
    <n v="61"/>
    <n v="52"/>
  </r>
  <r>
    <n v="342"/>
    <n v="3.8"/>
    <x v="4"/>
    <x v="1"/>
    <n v="8"/>
    <n v="8"/>
    <n v="4"/>
    <s v="none"/>
    <n v="61"/>
    <n v="73"/>
    <n v="63"/>
  </r>
  <r>
    <n v="343"/>
    <n v="4.7"/>
    <x v="2"/>
    <x v="0"/>
    <n v="7.2"/>
    <n v="7"/>
    <n v="6"/>
    <s v="completed"/>
    <n v="69"/>
    <n v="76"/>
    <n v="74"/>
  </r>
  <r>
    <n v="344"/>
    <n v="6"/>
    <x v="10"/>
    <x v="0"/>
    <n v="6.3"/>
    <n v="5"/>
    <n v="8"/>
    <s v="completed"/>
    <n v="67"/>
    <n v="72"/>
    <n v="67"/>
  </r>
  <r>
    <n v="345"/>
    <n v="3.7"/>
    <x v="0"/>
    <x v="1"/>
    <n v="8.1"/>
    <n v="8"/>
    <n v="4"/>
    <s v="none"/>
    <n v="79"/>
    <n v="73"/>
    <n v="67"/>
  </r>
  <r>
    <n v="346"/>
    <n v="5.3"/>
    <x v="0"/>
    <x v="0"/>
    <n v="6.9"/>
    <n v="6"/>
    <n v="7"/>
    <s v="none"/>
    <n v="72"/>
    <n v="80"/>
    <n v="75"/>
  </r>
  <r>
    <n v="347"/>
    <n v="7"/>
    <x v="2"/>
    <x v="0"/>
    <n v="5.3"/>
    <n v="5"/>
    <n v="9"/>
    <s v="none"/>
    <n v="62"/>
    <n v="61"/>
    <n v="57"/>
  </r>
  <r>
    <n v="348"/>
    <n v="5.8"/>
    <x v="10"/>
    <x v="0"/>
    <n v="6.4"/>
    <n v="6"/>
    <n v="7"/>
    <s v="completed"/>
    <n v="77"/>
    <n v="94"/>
    <n v="95"/>
  </r>
  <r>
    <n v="349"/>
    <n v="4.3"/>
    <x v="0"/>
    <x v="1"/>
    <n v="7.7"/>
    <n v="7"/>
    <n v="5"/>
    <s v="none"/>
    <n v="75"/>
    <n v="74"/>
    <n v="66"/>
  </r>
  <r>
    <n v="350"/>
    <n v="5.0999999999999996"/>
    <x v="0"/>
    <x v="0"/>
    <n v="7.1"/>
    <n v="6"/>
    <n v="7"/>
    <s v="none"/>
    <n v="87"/>
    <n v="74"/>
    <n v="76"/>
  </r>
  <r>
    <n v="351"/>
    <n v="4.9000000000000004"/>
    <x v="2"/>
    <x v="0"/>
    <n v="7"/>
    <n v="6"/>
    <n v="7"/>
    <s v="none"/>
    <n v="52"/>
    <n v="65"/>
    <n v="69"/>
  </r>
  <r>
    <n v="352"/>
    <n v="3.7"/>
    <x v="4"/>
    <x v="1"/>
    <n v="8.1"/>
    <n v="8"/>
    <n v="4"/>
    <s v="none"/>
    <n v="66"/>
    <n v="57"/>
    <n v="52"/>
  </r>
  <r>
    <n v="353"/>
    <n v="4.5999999999999996"/>
    <x v="0"/>
    <x v="0"/>
    <n v="7.3"/>
    <n v="7"/>
    <n v="6"/>
    <s v="completed"/>
    <n v="63"/>
    <n v="78"/>
    <n v="80"/>
  </r>
  <r>
    <n v="354"/>
    <n v="6.1"/>
    <x v="10"/>
    <x v="0"/>
    <n v="6.2"/>
    <n v="5"/>
    <n v="8"/>
    <s v="none"/>
    <n v="46"/>
    <n v="58"/>
    <n v="57"/>
  </r>
  <r>
    <n v="355"/>
    <n v="3.6"/>
    <x v="0"/>
    <x v="1"/>
    <n v="8.1999999999999993"/>
    <n v="8"/>
    <n v="4"/>
    <s v="none"/>
    <n v="59"/>
    <n v="71"/>
    <n v="70"/>
  </r>
  <r>
    <n v="356"/>
    <n v="5.2"/>
    <x v="2"/>
    <x v="0"/>
    <n v="7"/>
    <n v="6"/>
    <n v="7"/>
    <s v="none"/>
    <n v="61"/>
    <n v="72"/>
    <n v="70"/>
  </r>
  <r>
    <n v="357"/>
    <n v="7.1"/>
    <x v="0"/>
    <x v="0"/>
    <n v="5.2"/>
    <n v="5"/>
    <n v="9"/>
    <s v="none"/>
    <n v="63"/>
    <n v="61"/>
    <n v="61"/>
  </r>
  <r>
    <n v="358"/>
    <n v="5.9"/>
    <x v="10"/>
    <x v="0"/>
    <n v="6.3"/>
    <n v="6"/>
    <n v="7"/>
    <s v="completed"/>
    <n v="42"/>
    <n v="66"/>
    <n v="69"/>
  </r>
  <r>
    <n v="359"/>
    <n v="4.2"/>
    <x v="0"/>
    <x v="1"/>
    <n v="7.8"/>
    <n v="7"/>
    <n v="5"/>
    <s v="none"/>
    <n v="59"/>
    <n v="62"/>
    <n v="61"/>
  </r>
  <r>
    <n v="360"/>
    <n v="5"/>
    <x v="2"/>
    <x v="0"/>
    <n v="7.2"/>
    <n v="6"/>
    <n v="7"/>
    <s v="none"/>
    <n v="80"/>
    <n v="90"/>
    <n v="89"/>
  </r>
  <r>
    <n v="361"/>
    <n v="4.8"/>
    <x v="0"/>
    <x v="0"/>
    <n v="7.1"/>
    <n v="6"/>
    <n v="7"/>
    <s v="none"/>
    <n v="58"/>
    <n v="62"/>
    <n v="59"/>
  </r>
  <r>
    <n v="362"/>
    <n v="3.6"/>
    <x v="4"/>
    <x v="1"/>
    <n v="8.1999999999999993"/>
    <n v="8"/>
    <n v="4"/>
    <s v="completed"/>
    <n v="85"/>
    <n v="84"/>
    <n v="78"/>
  </r>
  <r>
    <n v="363"/>
    <n v="4.5"/>
    <x v="2"/>
    <x v="0"/>
    <n v="7.4"/>
    <n v="7"/>
    <n v="6"/>
    <s v="none"/>
    <n v="52"/>
    <n v="58"/>
    <n v="58"/>
  </r>
  <r>
    <n v="364"/>
    <n v="6.2"/>
    <x v="10"/>
    <x v="0"/>
    <n v="6.1"/>
    <n v="5"/>
    <n v="8"/>
    <s v="none"/>
    <n v="27"/>
    <n v="34"/>
    <n v="32"/>
  </r>
  <r>
    <n v="365"/>
    <n v="3.5"/>
    <x v="0"/>
    <x v="1"/>
    <n v="8.3000000000000007"/>
    <n v="8"/>
    <n v="4"/>
    <s v="none"/>
    <n v="59"/>
    <n v="60"/>
    <n v="58"/>
  </r>
  <r>
    <n v="366"/>
    <n v="5.0999999999999996"/>
    <x v="0"/>
    <x v="0"/>
    <n v="7.1"/>
    <n v="6"/>
    <n v="7"/>
    <s v="completed"/>
    <n v="49"/>
    <n v="58"/>
    <n v="60"/>
  </r>
  <r>
    <n v="367"/>
    <n v="7.2"/>
    <x v="2"/>
    <x v="0"/>
    <n v="5.0999999999999996"/>
    <n v="5"/>
    <n v="9"/>
    <s v="completed"/>
    <n v="69"/>
    <n v="58"/>
    <n v="53"/>
  </r>
  <r>
    <n v="368"/>
    <n v="6"/>
    <x v="10"/>
    <x v="0"/>
    <n v="6.2"/>
    <n v="6"/>
    <n v="7"/>
    <s v="none"/>
    <n v="61"/>
    <n v="66"/>
    <n v="61"/>
  </r>
  <r>
    <n v="369"/>
    <n v="4.0999999999999996"/>
    <x v="0"/>
    <x v="1"/>
    <n v="7.9"/>
    <n v="7"/>
    <n v="5"/>
    <s v="none"/>
    <n v="44"/>
    <n v="64"/>
    <n v="58"/>
  </r>
  <r>
    <n v="370"/>
    <n v="4.9000000000000004"/>
    <x v="0"/>
    <x v="0"/>
    <n v="7.3"/>
    <n v="6"/>
    <n v="7"/>
    <s v="none"/>
    <n v="73"/>
    <n v="84"/>
    <n v="85"/>
  </r>
  <r>
    <n v="371"/>
    <n v="4.7"/>
    <x v="2"/>
    <x v="0"/>
    <n v="7.2"/>
    <n v="6"/>
    <n v="7"/>
    <s v="none"/>
    <n v="84"/>
    <n v="77"/>
    <n v="71"/>
  </r>
  <r>
    <n v="372"/>
    <n v="3.5"/>
    <x v="4"/>
    <x v="1"/>
    <n v="8.3000000000000007"/>
    <n v="8"/>
    <n v="4"/>
    <s v="completed"/>
    <n v="45"/>
    <n v="73"/>
    <n v="70"/>
  </r>
  <r>
    <n v="373"/>
    <n v="4.4000000000000004"/>
    <x v="0"/>
    <x v="0"/>
    <n v="7.5"/>
    <n v="7"/>
    <n v="6"/>
    <s v="none"/>
    <n v="74"/>
    <n v="74"/>
    <n v="72"/>
  </r>
  <r>
    <n v="374"/>
    <n v="6.3"/>
    <x v="10"/>
    <x v="0"/>
    <n v="6"/>
    <n v="5"/>
    <n v="8"/>
    <s v="completed"/>
    <n v="82"/>
    <n v="97"/>
    <n v="96"/>
  </r>
  <r>
    <n v="375"/>
    <n v="3.4"/>
    <x v="0"/>
    <x v="1"/>
    <n v="8.4"/>
    <n v="8"/>
    <n v="4"/>
    <s v="none"/>
    <n v="59"/>
    <n v="70"/>
    <n v="73"/>
  </r>
  <r>
    <n v="376"/>
    <n v="5"/>
    <x v="2"/>
    <x v="0"/>
    <n v="7.2"/>
    <n v="6"/>
    <n v="7"/>
    <s v="none"/>
    <n v="46"/>
    <n v="43"/>
    <n v="41"/>
  </r>
  <r>
    <n v="377"/>
    <n v="7.3"/>
    <x v="0"/>
    <x v="0"/>
    <n v="5"/>
    <n v="5"/>
    <n v="9"/>
    <s v="none"/>
    <n v="80"/>
    <n v="90"/>
    <n v="82"/>
  </r>
  <r>
    <n v="378"/>
    <n v="6.1"/>
    <x v="10"/>
    <x v="0"/>
    <n v="6.1"/>
    <n v="6"/>
    <n v="7"/>
    <s v="completed"/>
    <n v="85"/>
    <n v="95"/>
    <n v="100"/>
  </r>
  <r>
    <n v="379"/>
    <n v="4"/>
    <x v="0"/>
    <x v="1"/>
    <n v="8"/>
    <n v="7"/>
    <n v="5"/>
    <s v="none"/>
    <n v="71"/>
    <n v="83"/>
    <n v="77"/>
  </r>
  <r>
    <n v="380"/>
    <n v="4.8"/>
    <x v="2"/>
    <x v="0"/>
    <n v="7.4"/>
    <n v="6"/>
    <n v="7"/>
    <s v="none"/>
    <n v="66"/>
    <n v="64"/>
    <n v="62"/>
  </r>
  <r>
    <n v="381"/>
    <n v="4.5999999999999996"/>
    <x v="0"/>
    <x v="0"/>
    <n v="7.3"/>
    <n v="6"/>
    <n v="7"/>
    <s v="none"/>
    <n v="80"/>
    <n v="86"/>
    <n v="83"/>
  </r>
  <r>
    <n v="382"/>
    <n v="3.4"/>
    <x v="4"/>
    <x v="1"/>
    <n v="8.4"/>
    <n v="8"/>
    <n v="4"/>
    <s v="completed"/>
    <n v="87"/>
    <n v="100"/>
    <n v="95"/>
  </r>
  <r>
    <n v="383"/>
    <n v="4.3"/>
    <x v="2"/>
    <x v="0"/>
    <n v="7.6"/>
    <n v="7"/>
    <n v="6"/>
    <s v="none"/>
    <n v="79"/>
    <n v="81"/>
    <n v="71"/>
  </r>
  <r>
    <n v="384"/>
    <n v="6.4"/>
    <x v="10"/>
    <x v="0"/>
    <n v="5.9"/>
    <n v="5"/>
    <n v="8"/>
    <s v="none"/>
    <n v="38"/>
    <n v="49"/>
    <n v="45"/>
  </r>
  <r>
    <n v="385"/>
    <n v="3.3"/>
    <x v="0"/>
    <x v="1"/>
    <n v="8.5"/>
    <n v="8"/>
    <n v="4"/>
    <s v="none"/>
    <n v="38"/>
    <n v="43"/>
    <n v="43"/>
  </r>
  <r>
    <n v="386"/>
    <n v="4.9000000000000004"/>
    <x v="0"/>
    <x v="0"/>
    <n v="7.3"/>
    <n v="6"/>
    <n v="7"/>
    <s v="none"/>
    <n v="67"/>
    <n v="76"/>
    <n v="75"/>
  </r>
  <r>
    <n v="387"/>
    <n v="7.4"/>
    <x v="2"/>
    <x v="0"/>
    <n v="4.9000000000000004"/>
    <n v="5"/>
    <n v="9"/>
    <s v="none"/>
    <n v="64"/>
    <n v="73"/>
    <n v="70"/>
  </r>
  <r>
    <n v="388"/>
    <n v="6.2"/>
    <x v="10"/>
    <x v="0"/>
    <n v="6"/>
    <n v="6"/>
    <n v="7"/>
    <s v="none"/>
    <n v="57"/>
    <n v="78"/>
    <n v="67"/>
  </r>
  <r>
    <n v="389"/>
    <n v="3.9"/>
    <x v="0"/>
    <x v="1"/>
    <n v="8.1"/>
    <n v="7"/>
    <n v="5"/>
    <s v="none"/>
    <n v="62"/>
    <n v="64"/>
    <n v="64"/>
  </r>
  <r>
    <n v="390"/>
    <n v="4.7"/>
    <x v="0"/>
    <x v="0"/>
    <n v="7.5"/>
    <n v="6"/>
    <n v="7"/>
    <s v="none"/>
    <n v="73"/>
    <n v="70"/>
    <n v="75"/>
  </r>
  <r>
    <n v="391"/>
    <n v="4.5"/>
    <x v="2"/>
    <x v="0"/>
    <n v="7.4"/>
    <n v="6"/>
    <n v="7"/>
    <s v="completed"/>
    <n v="73"/>
    <n v="67"/>
    <n v="59"/>
  </r>
  <r>
    <n v="392"/>
    <n v="3.3"/>
    <x v="4"/>
    <x v="1"/>
    <n v="8.5"/>
    <n v="8"/>
    <n v="4"/>
    <s v="none"/>
    <n v="77"/>
    <n v="68"/>
    <n v="77"/>
  </r>
  <r>
    <n v="393"/>
    <n v="4.2"/>
    <x v="0"/>
    <x v="0"/>
    <n v="7.7"/>
    <n v="7"/>
    <n v="6"/>
    <s v="none"/>
    <n v="76"/>
    <n v="67"/>
    <n v="67"/>
  </r>
  <r>
    <n v="394"/>
    <n v="6.5"/>
    <x v="10"/>
    <x v="0"/>
    <n v="5.8"/>
    <n v="5"/>
    <n v="8"/>
    <s v="completed"/>
    <n v="57"/>
    <n v="54"/>
    <n v="56"/>
  </r>
  <r>
    <n v="395"/>
    <n v="3.2"/>
    <x v="0"/>
    <x v="1"/>
    <n v="8.6"/>
    <n v="8"/>
    <n v="4"/>
    <s v="completed"/>
    <n v="65"/>
    <n v="74"/>
    <n v="77"/>
  </r>
  <r>
    <n v="396"/>
    <n v="4.8"/>
    <x v="2"/>
    <x v="0"/>
    <n v="7.4"/>
    <n v="6"/>
    <n v="7"/>
    <s v="none"/>
    <n v="48"/>
    <n v="45"/>
    <n v="41"/>
  </r>
  <r>
    <n v="397"/>
    <n v="7.5"/>
    <x v="0"/>
    <x v="0"/>
    <n v="4.8"/>
    <n v="5"/>
    <n v="9"/>
    <s v="none"/>
    <n v="50"/>
    <n v="67"/>
    <n v="63"/>
  </r>
  <r>
    <n v="398"/>
    <n v="6.3"/>
    <x v="10"/>
    <x v="0"/>
    <n v="5.9"/>
    <n v="6"/>
    <n v="7"/>
    <s v="none"/>
    <n v="85"/>
    <n v="89"/>
    <n v="95"/>
  </r>
  <r>
    <n v="399"/>
    <n v="3.8"/>
    <x v="0"/>
    <x v="1"/>
    <n v="8.1999999999999993"/>
    <n v="7"/>
    <n v="5"/>
    <s v="none"/>
    <n v="74"/>
    <n v="63"/>
    <n v="57"/>
  </r>
  <r>
    <n v="400"/>
    <n v="4.5999999999999996"/>
    <x v="2"/>
    <x v="0"/>
    <n v="7.6"/>
    <n v="6"/>
    <n v="7"/>
    <s v="none"/>
    <n v="60"/>
    <n v="59"/>
    <n v="54"/>
  </r>
  <r>
    <n v="401"/>
    <n v="4.4000000000000004"/>
    <x v="0"/>
    <x v="0"/>
    <n v="7.5"/>
    <n v="6"/>
    <n v="7"/>
    <s v="completed"/>
    <n v="59"/>
    <n v="54"/>
    <n v="67"/>
  </r>
  <r>
    <n v="402"/>
    <n v="3.2"/>
    <x v="4"/>
    <x v="1"/>
    <n v="8.6"/>
    <n v="8"/>
    <n v="4"/>
    <s v="none"/>
    <n v="53"/>
    <n v="43"/>
    <n v="43"/>
  </r>
  <r>
    <n v="403"/>
    <n v="4.0999999999999996"/>
    <x v="2"/>
    <x v="0"/>
    <n v="7.8"/>
    <n v="7"/>
    <n v="6"/>
    <s v="none"/>
    <n v="49"/>
    <n v="65"/>
    <n v="55"/>
  </r>
  <r>
    <n v="404"/>
    <n v="6.6"/>
    <x v="10"/>
    <x v="0"/>
    <n v="5.7"/>
    <n v="5"/>
    <n v="8"/>
    <s v="completed"/>
    <n v="88"/>
    <n v="99"/>
    <n v="100"/>
  </r>
  <r>
    <n v="405"/>
    <n v="3.1"/>
    <x v="0"/>
    <x v="1"/>
    <n v="8.6999999999999993"/>
    <n v="8"/>
    <n v="4"/>
    <s v="none"/>
    <n v="54"/>
    <n v="59"/>
    <n v="62"/>
  </r>
  <r>
    <n v="406"/>
    <n v="4.7"/>
    <x v="0"/>
    <x v="0"/>
    <n v="7.5"/>
    <n v="6"/>
    <n v="7"/>
    <s v="none"/>
    <n v="63"/>
    <n v="73"/>
    <n v="68"/>
  </r>
  <r>
    <n v="407"/>
    <n v="7.6"/>
    <x v="2"/>
    <x v="0"/>
    <n v="4.7"/>
    <n v="5"/>
    <n v="9"/>
    <s v="completed"/>
    <n v="65"/>
    <n v="65"/>
    <n v="63"/>
  </r>
  <r>
    <n v="408"/>
    <n v="6.4"/>
    <x v="10"/>
    <x v="0"/>
    <n v="5.8"/>
    <n v="6"/>
    <n v="7"/>
    <s v="none"/>
    <n v="82"/>
    <n v="80"/>
    <n v="77"/>
  </r>
  <r>
    <n v="409"/>
    <n v="3.7"/>
    <x v="0"/>
    <x v="1"/>
    <n v="8.3000000000000007"/>
    <n v="7"/>
    <n v="5"/>
    <s v="completed"/>
    <n v="52"/>
    <n v="57"/>
    <n v="56"/>
  </r>
  <r>
    <n v="410"/>
    <n v="4.5"/>
    <x v="0"/>
    <x v="0"/>
    <n v="7.7"/>
    <n v="6"/>
    <n v="7"/>
    <s v="completed"/>
    <n v="87"/>
    <n v="84"/>
    <n v="85"/>
  </r>
  <r>
    <n v="411"/>
    <n v="4.3"/>
    <x v="2"/>
    <x v="0"/>
    <n v="7.6"/>
    <n v="6"/>
    <n v="7"/>
    <s v="completed"/>
    <n v="70"/>
    <n v="71"/>
    <n v="74"/>
  </r>
  <r>
    <n v="412"/>
    <n v="3.1"/>
    <x v="4"/>
    <x v="1"/>
    <n v="8.6999999999999993"/>
    <n v="8"/>
    <n v="4"/>
    <s v="completed"/>
    <n v="84"/>
    <n v="83"/>
    <n v="78"/>
  </r>
  <r>
    <n v="413"/>
    <n v="4"/>
    <x v="0"/>
    <x v="0"/>
    <n v="7.9"/>
    <n v="7"/>
    <n v="6"/>
    <s v="none"/>
    <n v="71"/>
    <n v="66"/>
    <n v="60"/>
  </r>
  <r>
    <n v="414"/>
    <n v="6.7"/>
    <x v="10"/>
    <x v="0"/>
    <n v="5.6"/>
    <n v="5"/>
    <n v="8"/>
    <s v="completed"/>
    <n v="63"/>
    <n v="67"/>
    <n v="67"/>
  </r>
  <r>
    <n v="415"/>
    <n v="3"/>
    <x v="0"/>
    <x v="1"/>
    <n v="8.8000000000000007"/>
    <n v="8"/>
    <n v="4"/>
    <s v="completed"/>
    <n v="51"/>
    <n v="72"/>
    <n v="79"/>
  </r>
  <r>
    <n v="416"/>
    <n v="4.5999999999999996"/>
    <x v="2"/>
    <x v="0"/>
    <n v="7.6"/>
    <n v="6"/>
    <n v="7"/>
    <s v="none"/>
    <n v="84"/>
    <n v="73"/>
    <n v="69"/>
  </r>
  <r>
    <n v="417"/>
    <n v="7.7"/>
    <x v="0"/>
    <x v="0"/>
    <n v="4.5999999999999996"/>
    <n v="5"/>
    <n v="9"/>
    <s v="completed"/>
    <n v="71"/>
    <n v="74"/>
    <n v="68"/>
  </r>
  <r>
    <n v="418"/>
    <n v="6.5"/>
    <x v="10"/>
    <x v="0"/>
    <n v="5.7"/>
    <n v="6"/>
    <n v="7"/>
    <s v="none"/>
    <n v="74"/>
    <n v="73"/>
    <n v="67"/>
  </r>
  <r>
    <n v="419"/>
    <n v="3.6"/>
    <x v="0"/>
    <x v="1"/>
    <n v="8.4"/>
    <n v="7"/>
    <n v="5"/>
    <s v="none"/>
    <n v="68"/>
    <n v="59"/>
    <n v="62"/>
  </r>
  <r>
    <n v="420"/>
    <n v="4.4000000000000004"/>
    <x v="2"/>
    <x v="0"/>
    <n v="7.8"/>
    <n v="6"/>
    <n v="7"/>
    <s v="completed"/>
    <n v="57"/>
    <n v="56"/>
    <n v="54"/>
  </r>
  <r>
    <n v="421"/>
    <n v="4.2"/>
    <x v="0"/>
    <x v="0"/>
    <n v="7.7"/>
    <n v="6"/>
    <n v="7"/>
    <s v="completed"/>
    <n v="82"/>
    <n v="93"/>
    <n v="93"/>
  </r>
  <r>
    <n v="422"/>
    <n v="3"/>
    <x v="4"/>
    <x v="1"/>
    <n v="8.8000000000000007"/>
    <n v="8"/>
    <n v="4"/>
    <s v="completed"/>
    <n v="57"/>
    <n v="58"/>
    <n v="64"/>
  </r>
  <r>
    <n v="423"/>
    <n v="3.9"/>
    <x v="2"/>
    <x v="0"/>
    <n v="8"/>
    <n v="7"/>
    <n v="6"/>
    <s v="completed"/>
    <n v="47"/>
    <n v="58"/>
    <n v="67"/>
  </r>
  <r>
    <n v="424"/>
    <n v="6.8"/>
    <x v="10"/>
    <x v="0"/>
    <n v="5.5"/>
    <n v="5"/>
    <n v="8"/>
    <s v="completed"/>
    <n v="59"/>
    <n v="85"/>
    <n v="80"/>
  </r>
  <r>
    <n v="425"/>
    <n v="2.9"/>
    <x v="0"/>
    <x v="1"/>
    <n v="8.9"/>
    <n v="8"/>
    <n v="4"/>
    <s v="none"/>
    <n v="41"/>
    <n v="39"/>
    <n v="34"/>
  </r>
  <r>
    <n v="426"/>
    <n v="4.5"/>
    <x v="0"/>
    <x v="0"/>
    <n v="7.7"/>
    <n v="6"/>
    <n v="7"/>
    <s v="none"/>
    <n v="62"/>
    <n v="67"/>
    <n v="62"/>
  </r>
  <r>
    <n v="427"/>
    <n v="7.8"/>
    <x v="2"/>
    <x v="0"/>
    <n v="4.5"/>
    <n v="5"/>
    <n v="9"/>
    <s v="none"/>
    <n v="86"/>
    <n v="83"/>
    <n v="86"/>
  </r>
  <r>
    <n v="428"/>
    <n v="6.6"/>
    <x v="10"/>
    <x v="0"/>
    <n v="5.6"/>
    <n v="6"/>
    <n v="7"/>
    <s v="none"/>
    <n v="69"/>
    <n v="71"/>
    <n v="65"/>
  </r>
  <r>
    <n v="429"/>
    <n v="3.5"/>
    <x v="0"/>
    <x v="1"/>
    <n v="8.5"/>
    <n v="7"/>
    <n v="5"/>
    <s v="none"/>
    <n v="65"/>
    <n v="59"/>
    <n v="53"/>
  </r>
  <r>
    <n v="430"/>
    <n v="4.3"/>
    <x v="0"/>
    <x v="0"/>
    <n v="7.9"/>
    <n v="6"/>
    <n v="7"/>
    <s v="none"/>
    <n v="68"/>
    <n v="63"/>
    <n v="54"/>
  </r>
  <r>
    <n v="431"/>
    <n v="4.0999999999999996"/>
    <x v="2"/>
    <x v="0"/>
    <n v="7.8"/>
    <n v="6"/>
    <n v="7"/>
    <s v="none"/>
    <n v="64"/>
    <n v="66"/>
    <n v="59"/>
  </r>
  <r>
    <n v="432"/>
    <n v="2.9"/>
    <x v="4"/>
    <x v="1"/>
    <n v="8.9"/>
    <n v="8"/>
    <n v="4"/>
    <s v="none"/>
    <n v="61"/>
    <n v="72"/>
    <n v="70"/>
  </r>
  <r>
    <n v="433"/>
    <n v="3.8"/>
    <x v="0"/>
    <x v="0"/>
    <n v="8.1"/>
    <n v="7"/>
    <n v="6"/>
    <s v="none"/>
    <n v="61"/>
    <n v="56"/>
    <n v="55"/>
  </r>
  <r>
    <n v="434"/>
    <n v="6.9"/>
    <x v="10"/>
    <x v="0"/>
    <n v="5.4"/>
    <n v="5"/>
    <n v="8"/>
    <s v="none"/>
    <n v="47"/>
    <n v="59"/>
    <n v="50"/>
  </r>
  <r>
    <n v="435"/>
    <n v="2.8"/>
    <x v="0"/>
    <x v="1"/>
    <n v="9"/>
    <n v="8"/>
    <n v="4"/>
    <s v="none"/>
    <n v="73"/>
    <n v="66"/>
    <n v="66"/>
  </r>
  <r>
    <n v="436"/>
    <n v="4.4000000000000004"/>
    <x v="2"/>
    <x v="0"/>
    <n v="7.8"/>
    <n v="6"/>
    <n v="7"/>
    <s v="completed"/>
    <n v="50"/>
    <n v="48"/>
    <n v="53"/>
  </r>
  <r>
    <n v="437"/>
    <n v="7.9"/>
    <x v="0"/>
    <x v="0"/>
    <n v="4.4000000000000004"/>
    <n v="5"/>
    <n v="9"/>
    <s v="none"/>
    <n v="75"/>
    <n v="68"/>
    <n v="64"/>
  </r>
  <r>
    <n v="438"/>
    <n v="6.7"/>
    <x v="10"/>
    <x v="0"/>
    <n v="5.5"/>
    <n v="6"/>
    <n v="7"/>
    <s v="none"/>
    <n v="75"/>
    <n v="66"/>
    <n v="73"/>
  </r>
  <r>
    <n v="439"/>
    <n v="3.4"/>
    <x v="0"/>
    <x v="1"/>
    <n v="8.6"/>
    <n v="7"/>
    <n v="5"/>
    <s v="none"/>
    <n v="70"/>
    <n v="56"/>
    <n v="51"/>
  </r>
  <r>
    <n v="440"/>
    <n v="4.2"/>
    <x v="2"/>
    <x v="0"/>
    <n v="8"/>
    <n v="6"/>
    <n v="7"/>
    <s v="completed"/>
    <n v="89"/>
    <n v="88"/>
    <n v="82"/>
  </r>
  <r>
    <n v="441"/>
    <n v="4"/>
    <x v="0"/>
    <x v="0"/>
    <n v="7.9"/>
    <n v="6"/>
    <n v="7"/>
    <s v="completed"/>
    <n v="67"/>
    <n v="81"/>
    <n v="79"/>
  </r>
  <r>
    <n v="442"/>
    <n v="2.8"/>
    <x v="4"/>
    <x v="1"/>
    <n v="9"/>
    <n v="8"/>
    <n v="4"/>
    <s v="none"/>
    <n v="78"/>
    <n v="81"/>
    <n v="80"/>
  </r>
  <r>
    <n v="443"/>
    <n v="3.7"/>
    <x v="2"/>
    <x v="0"/>
    <n v="8.1999999999999993"/>
    <n v="7"/>
    <n v="6"/>
    <s v="none"/>
    <n v="59"/>
    <n v="73"/>
    <n v="69"/>
  </r>
  <r>
    <n v="444"/>
    <n v="7"/>
    <x v="10"/>
    <x v="0"/>
    <n v="5.3"/>
    <n v="5"/>
    <n v="8"/>
    <s v="none"/>
    <n v="73"/>
    <n v="83"/>
    <n v="76"/>
  </r>
  <r>
    <n v="445"/>
    <n v="2.7"/>
    <x v="0"/>
    <x v="1"/>
    <n v="9.1"/>
    <n v="8"/>
    <n v="4"/>
    <s v="none"/>
    <n v="79"/>
    <n v="82"/>
    <n v="73"/>
  </r>
  <r>
    <n v="446"/>
    <n v="4.3"/>
    <x v="0"/>
    <x v="0"/>
    <n v="7.9"/>
    <n v="6"/>
    <n v="7"/>
    <s v="completed"/>
    <n v="67"/>
    <n v="74"/>
    <n v="77"/>
  </r>
  <r>
    <n v="447"/>
    <n v="8"/>
    <x v="2"/>
    <x v="0"/>
    <n v="4.3"/>
    <n v="5"/>
    <n v="9"/>
    <s v="none"/>
    <n v="69"/>
    <n v="66"/>
    <n v="60"/>
  </r>
  <r>
    <n v="448"/>
    <n v="6.8"/>
    <x v="10"/>
    <x v="0"/>
    <n v="5.4"/>
    <n v="6"/>
    <n v="7"/>
    <s v="completed"/>
    <n v="86"/>
    <n v="81"/>
    <n v="80"/>
  </r>
  <r>
    <n v="449"/>
    <n v="3.3"/>
    <x v="0"/>
    <x v="1"/>
    <n v="8.6999999999999993"/>
    <n v="7"/>
    <n v="5"/>
    <s v="none"/>
    <n v="47"/>
    <n v="46"/>
    <n v="42"/>
  </r>
  <r>
    <n v="450"/>
    <n v="4.0999999999999996"/>
    <x v="0"/>
    <x v="0"/>
    <n v="8.1"/>
    <n v="6"/>
    <n v="7"/>
    <s v="none"/>
    <n v="81"/>
    <n v="73"/>
    <n v="72"/>
  </r>
  <r>
    <n v="451"/>
    <n v="3.9"/>
    <x v="2"/>
    <x v="0"/>
    <n v="8"/>
    <n v="6"/>
    <n v="7"/>
    <s v="completed"/>
    <n v="64"/>
    <n v="85"/>
    <n v="85"/>
  </r>
  <r>
    <n v="452"/>
    <n v="2.7"/>
    <x v="4"/>
    <x v="1"/>
    <n v="9.1"/>
    <n v="8"/>
    <n v="4"/>
    <s v="none"/>
    <n v="100"/>
    <n v="92"/>
    <n v="97"/>
  </r>
  <r>
    <n v="453"/>
    <n v="3.6"/>
    <x v="0"/>
    <x v="0"/>
    <n v="8.3000000000000007"/>
    <n v="7"/>
    <n v="6"/>
    <s v="none"/>
    <n v="65"/>
    <n v="77"/>
    <n v="74"/>
  </r>
  <r>
    <n v="454"/>
    <n v="7.1"/>
    <x v="10"/>
    <x v="0"/>
    <n v="5.2"/>
    <n v="5"/>
    <n v="8"/>
    <s v="none"/>
    <n v="65"/>
    <n v="58"/>
    <n v="49"/>
  </r>
  <r>
    <n v="455"/>
    <n v="2.6"/>
    <x v="0"/>
    <x v="1"/>
    <n v="9.1999999999999993"/>
    <n v="8"/>
    <n v="4"/>
    <s v="none"/>
    <n v="53"/>
    <n v="61"/>
    <n v="62"/>
  </r>
  <r>
    <n v="456"/>
    <n v="4.2"/>
    <x v="2"/>
    <x v="0"/>
    <n v="8"/>
    <n v="6"/>
    <n v="7"/>
    <s v="none"/>
    <n v="37"/>
    <n v="56"/>
    <n v="47"/>
  </r>
  <r>
    <n v="457"/>
    <n v="8.1"/>
    <x v="0"/>
    <x v="0"/>
    <n v="4.2"/>
    <n v="5"/>
    <n v="9"/>
    <s v="none"/>
    <n v="79"/>
    <n v="89"/>
    <n v="89"/>
  </r>
  <r>
    <n v="458"/>
    <n v="6.9"/>
    <x v="10"/>
    <x v="0"/>
    <n v="5.3"/>
    <n v="6"/>
    <n v="7"/>
    <s v="none"/>
    <n v="53"/>
    <n v="54"/>
    <n v="48"/>
  </r>
  <r>
    <n v="459"/>
    <n v="3.2"/>
    <x v="0"/>
    <x v="1"/>
    <n v="8.8000000000000007"/>
    <n v="7"/>
    <n v="5"/>
    <s v="none"/>
    <n v="100"/>
    <n v="100"/>
    <n v="100"/>
  </r>
  <r>
    <n v="460"/>
    <n v="4"/>
    <x v="2"/>
    <x v="0"/>
    <n v="8.1999999999999993"/>
    <n v="6"/>
    <n v="7"/>
    <s v="completed"/>
    <n v="72"/>
    <n v="65"/>
    <n v="68"/>
  </r>
  <r>
    <n v="461"/>
    <n v="3.8"/>
    <x v="0"/>
    <x v="0"/>
    <n v="8.1"/>
    <n v="6"/>
    <n v="7"/>
    <s v="none"/>
    <n v="53"/>
    <n v="58"/>
    <n v="55"/>
  </r>
  <r>
    <n v="462"/>
    <n v="2.6"/>
    <x v="4"/>
    <x v="1"/>
    <n v="9.1999999999999993"/>
    <n v="8"/>
    <n v="4"/>
    <s v="none"/>
    <n v="54"/>
    <n v="54"/>
    <n v="45"/>
  </r>
  <r>
    <n v="463"/>
    <n v="3.5"/>
    <x v="2"/>
    <x v="0"/>
    <n v="8.4"/>
    <n v="7"/>
    <n v="6"/>
    <s v="none"/>
    <n v="71"/>
    <n v="70"/>
    <n v="76"/>
  </r>
  <r>
    <n v="464"/>
    <n v="7.2"/>
    <x v="10"/>
    <x v="0"/>
    <n v="5.0999999999999996"/>
    <n v="5"/>
    <n v="8"/>
    <s v="none"/>
    <n v="77"/>
    <n v="90"/>
    <n v="91"/>
  </r>
  <r>
    <n v="465"/>
    <n v="2.5"/>
    <x v="0"/>
    <x v="1"/>
    <n v="9.3000000000000007"/>
    <n v="8"/>
    <n v="4"/>
    <s v="completed"/>
    <n v="75"/>
    <n v="58"/>
    <n v="62"/>
  </r>
  <r>
    <n v="466"/>
    <n v="4.0999999999999996"/>
    <x v="0"/>
    <x v="0"/>
    <n v="8.1"/>
    <n v="6"/>
    <n v="7"/>
    <s v="none"/>
    <n v="84"/>
    <n v="87"/>
    <n v="91"/>
  </r>
  <r>
    <n v="467"/>
    <n v="8.1999999999999993"/>
    <x v="2"/>
    <x v="0"/>
    <n v="4.0999999999999996"/>
    <n v="5"/>
    <n v="9"/>
    <s v="none"/>
    <n v="26"/>
    <n v="31"/>
    <n v="38"/>
  </r>
  <r>
    <n v="468"/>
    <n v="7"/>
    <x v="10"/>
    <x v="0"/>
    <n v="5.2"/>
    <n v="6"/>
    <n v="7"/>
    <s v="completed"/>
    <n v="72"/>
    <n v="67"/>
    <n v="65"/>
  </r>
  <r>
    <n v="469"/>
    <n v="3.1"/>
    <x v="0"/>
    <x v="1"/>
    <n v="8.9"/>
    <n v="7"/>
    <n v="5"/>
    <s v="completed"/>
    <n v="77"/>
    <n v="88"/>
    <n v="85"/>
  </r>
  <r>
    <n v="470"/>
    <n v="3.9"/>
    <x v="0"/>
    <x v="0"/>
    <n v="8.3000000000000007"/>
    <n v="6"/>
    <n v="7"/>
    <s v="none"/>
    <n v="91"/>
    <n v="74"/>
    <n v="76"/>
  </r>
  <r>
    <n v="471"/>
    <n v="3.7"/>
    <x v="2"/>
    <x v="0"/>
    <n v="8.1999999999999993"/>
    <n v="6"/>
    <n v="7"/>
    <s v="completed"/>
    <n v="83"/>
    <n v="85"/>
    <n v="90"/>
  </r>
  <r>
    <n v="472"/>
    <n v="2.5"/>
    <x v="4"/>
    <x v="1"/>
    <n v="9.3000000000000007"/>
    <n v="8"/>
    <n v="4"/>
    <s v="none"/>
    <n v="63"/>
    <n v="69"/>
    <n v="74"/>
  </r>
  <r>
    <n v="473"/>
    <n v="3.4"/>
    <x v="0"/>
    <x v="0"/>
    <n v="8.5"/>
    <n v="7"/>
    <n v="6"/>
    <s v="completed"/>
    <n v="68"/>
    <n v="86"/>
    <n v="84"/>
  </r>
  <r>
    <n v="474"/>
    <n v="7.3"/>
    <x v="10"/>
    <x v="0"/>
    <n v="5"/>
    <n v="5"/>
    <n v="8"/>
    <s v="none"/>
    <n v="59"/>
    <n v="67"/>
    <n v="61"/>
  </r>
  <r>
    <n v="475"/>
    <n v="2.4"/>
    <x v="0"/>
    <x v="1"/>
    <n v="9.4"/>
    <n v="8"/>
    <n v="4"/>
    <s v="completed"/>
    <n v="90"/>
    <n v="90"/>
    <n v="91"/>
  </r>
  <r>
    <n v="476"/>
    <n v="4"/>
    <x v="2"/>
    <x v="0"/>
    <n v="8.1999999999999993"/>
    <n v="6"/>
    <n v="7"/>
    <s v="completed"/>
    <n v="71"/>
    <n v="76"/>
    <n v="83"/>
  </r>
  <r>
    <n v="477"/>
    <n v="8.3000000000000007"/>
    <x v="0"/>
    <x v="0"/>
    <n v="4"/>
    <n v="5"/>
    <n v="9"/>
    <s v="completed"/>
    <n v="76"/>
    <n v="62"/>
    <n v="66"/>
  </r>
  <r>
    <n v="478"/>
    <n v="7.1"/>
    <x v="10"/>
    <x v="0"/>
    <n v="5.0999999999999996"/>
    <n v="6"/>
    <n v="7"/>
    <s v="none"/>
    <n v="80"/>
    <n v="68"/>
    <n v="72"/>
  </r>
  <r>
    <n v="479"/>
    <n v="3"/>
    <x v="0"/>
    <x v="1"/>
    <n v="9"/>
    <n v="7"/>
    <n v="5"/>
    <s v="none"/>
    <n v="55"/>
    <n v="64"/>
    <n v="70"/>
  </r>
  <r>
    <n v="480"/>
    <n v="3.8"/>
    <x v="2"/>
    <x v="0"/>
    <n v="8.4"/>
    <n v="6"/>
    <n v="7"/>
    <s v="none"/>
    <n v="76"/>
    <n v="71"/>
    <n v="67"/>
  </r>
  <r>
    <n v="481"/>
    <n v="3.6"/>
    <x v="0"/>
    <x v="0"/>
    <n v="8.3000000000000007"/>
    <n v="6"/>
    <n v="7"/>
    <s v="completed"/>
    <n v="73"/>
    <n v="71"/>
    <n v="68"/>
  </r>
  <r>
    <n v="482"/>
    <n v="2.4"/>
    <x v="4"/>
    <x v="1"/>
    <n v="9.4"/>
    <n v="8"/>
    <n v="4"/>
    <s v="none"/>
    <n v="52"/>
    <n v="59"/>
    <n v="56"/>
  </r>
  <r>
    <n v="483"/>
    <n v="3.3"/>
    <x v="2"/>
    <x v="0"/>
    <n v="8.6"/>
    <n v="7"/>
    <n v="6"/>
    <s v="none"/>
    <n v="68"/>
    <n v="68"/>
    <n v="61"/>
  </r>
  <r>
    <n v="484"/>
    <n v="7.4"/>
    <x v="10"/>
    <x v="0"/>
    <n v="4.9000000000000004"/>
    <n v="5"/>
    <n v="8"/>
    <s v="none"/>
    <n v="59"/>
    <n v="52"/>
    <n v="46"/>
  </r>
  <r>
    <n v="485"/>
    <n v="2.2999999999999998"/>
    <x v="0"/>
    <x v="1"/>
    <n v="9.5"/>
    <n v="8"/>
    <n v="4"/>
    <s v="none"/>
    <n v="49"/>
    <n v="52"/>
    <n v="54"/>
  </r>
  <r>
    <n v="486"/>
    <n v="3.9"/>
    <x v="0"/>
    <x v="0"/>
    <n v="8.3000000000000007"/>
    <n v="6"/>
    <n v="7"/>
    <s v="none"/>
    <n v="70"/>
    <n v="74"/>
    <n v="71"/>
  </r>
  <r>
    <n v="487"/>
    <n v="8.4"/>
    <x v="2"/>
    <x v="0"/>
    <n v="3.9"/>
    <n v="5"/>
    <n v="9"/>
    <s v="none"/>
    <n v="61"/>
    <n v="47"/>
    <n v="56"/>
  </r>
  <r>
    <n v="488"/>
    <n v="7.2"/>
    <x v="10"/>
    <x v="0"/>
    <n v="5"/>
    <n v="6"/>
    <n v="7"/>
    <s v="none"/>
    <n v="60"/>
    <n v="75"/>
    <n v="74"/>
  </r>
  <r>
    <n v="489"/>
    <n v="2.9"/>
    <x v="0"/>
    <x v="1"/>
    <n v="9.1"/>
    <n v="7"/>
    <n v="5"/>
    <s v="completed"/>
    <n v="64"/>
    <n v="53"/>
    <n v="57"/>
  </r>
  <r>
    <n v="490"/>
    <n v="3.7"/>
    <x v="0"/>
    <x v="0"/>
    <n v="8.5"/>
    <n v="6"/>
    <n v="7"/>
    <s v="completed"/>
    <n v="79"/>
    <n v="82"/>
    <n v="82"/>
  </r>
  <r>
    <n v="491"/>
    <n v="3.5"/>
    <x v="2"/>
    <x v="0"/>
    <n v="8.4"/>
    <n v="6"/>
    <n v="7"/>
    <s v="none"/>
    <n v="65"/>
    <n v="85"/>
    <n v="76"/>
  </r>
  <r>
    <n v="492"/>
    <n v="2.2999999999999998"/>
    <x v="4"/>
    <x v="1"/>
    <n v="9.5"/>
    <n v="8"/>
    <n v="4"/>
    <s v="none"/>
    <n v="64"/>
    <n v="64"/>
    <n v="70"/>
  </r>
  <r>
    <n v="493"/>
    <n v="3.2"/>
    <x v="0"/>
    <x v="0"/>
    <n v="8.6999999999999993"/>
    <n v="7"/>
    <n v="6"/>
    <s v="none"/>
    <n v="83"/>
    <n v="83"/>
    <n v="90"/>
  </r>
  <r>
    <n v="494"/>
    <n v="7.5"/>
    <x v="10"/>
    <x v="0"/>
    <n v="4.8"/>
    <n v="5"/>
    <n v="8"/>
    <s v="none"/>
    <n v="81"/>
    <n v="88"/>
    <n v="90"/>
  </r>
  <r>
    <n v="495"/>
    <n v="2.2000000000000002"/>
    <x v="0"/>
    <x v="1"/>
    <n v="9.6"/>
    <n v="8"/>
    <n v="4"/>
    <s v="none"/>
    <n v="54"/>
    <n v="64"/>
    <n v="68"/>
  </r>
  <r>
    <n v="496"/>
    <n v="3.8"/>
    <x v="2"/>
    <x v="0"/>
    <n v="8.4"/>
    <n v="6"/>
    <n v="7"/>
    <s v="completed"/>
    <n v="68"/>
    <n v="64"/>
    <n v="66"/>
  </r>
  <r>
    <n v="497"/>
    <n v="8.5"/>
    <x v="0"/>
    <x v="0"/>
    <n v="3.8"/>
    <n v="5"/>
    <n v="9"/>
    <s v="none"/>
    <n v="54"/>
    <n v="48"/>
    <n v="52"/>
  </r>
  <r>
    <n v="498"/>
    <n v="7.3"/>
    <x v="10"/>
    <x v="0"/>
    <n v="4.9000000000000004"/>
    <n v="6"/>
    <n v="7"/>
    <s v="completed"/>
    <n v="59"/>
    <n v="78"/>
    <n v="76"/>
  </r>
  <r>
    <n v="499"/>
    <n v="2.8"/>
    <x v="0"/>
    <x v="1"/>
    <n v="9.1999999999999993"/>
    <n v="7"/>
    <n v="5"/>
    <s v="none"/>
    <n v="66"/>
    <n v="69"/>
    <n v="68"/>
  </r>
  <r>
    <n v="500"/>
    <n v="3.6"/>
    <x v="2"/>
    <x v="0"/>
    <n v="8.6"/>
    <n v="6"/>
    <n v="7"/>
    <s v="none"/>
    <n v="76"/>
    <n v="71"/>
    <n v="72"/>
  </r>
  <r>
    <n v="501"/>
    <n v="6.2"/>
    <x v="10"/>
    <x v="0"/>
    <n v="6.3"/>
    <n v="6"/>
    <n v="7"/>
    <s v="none"/>
    <n v="74"/>
    <n v="79"/>
    <n v="82"/>
  </r>
  <r>
    <n v="502"/>
    <n v="4.5"/>
    <x v="11"/>
    <x v="1"/>
    <n v="7.8"/>
    <n v="7"/>
    <n v="5"/>
    <s v="completed"/>
    <n v="94"/>
    <n v="87"/>
    <n v="92"/>
  </r>
  <r>
    <n v="503"/>
    <n v="3.8"/>
    <x v="0"/>
    <x v="1"/>
    <n v="8.1999999999999993"/>
    <n v="8"/>
    <n v="4"/>
    <s v="none"/>
    <n v="63"/>
    <n v="61"/>
    <n v="54"/>
  </r>
  <r>
    <n v="504"/>
    <n v="4.7"/>
    <x v="0"/>
    <x v="0"/>
    <n v="7.5"/>
    <n v="7"/>
    <n v="6"/>
    <s v="completed"/>
    <n v="95"/>
    <n v="89"/>
    <n v="92"/>
  </r>
  <r>
    <n v="505"/>
    <n v="5.0999999999999996"/>
    <x v="2"/>
    <x v="0"/>
    <n v="7"/>
    <n v="6"/>
    <n v="7"/>
    <s v="none"/>
    <n v="40"/>
    <n v="59"/>
    <n v="54"/>
  </r>
  <r>
    <n v="506"/>
    <n v="5.5"/>
    <x v="10"/>
    <x v="0"/>
    <n v="6.8"/>
    <n v="6"/>
    <n v="7"/>
    <s v="none"/>
    <n v="82"/>
    <n v="82"/>
    <n v="80"/>
  </r>
  <r>
    <n v="507"/>
    <n v="6.5"/>
    <x v="0"/>
    <x v="0"/>
    <n v="6.5"/>
    <n v="5"/>
    <n v="8"/>
    <s v="none"/>
    <n v="68"/>
    <n v="70"/>
    <n v="66"/>
  </r>
  <r>
    <n v="508"/>
    <n v="4.2"/>
    <x v="4"/>
    <x v="1"/>
    <n v="7.9"/>
    <n v="7"/>
    <n v="5"/>
    <s v="none"/>
    <n v="55"/>
    <n v="59"/>
    <n v="54"/>
  </r>
  <r>
    <n v="509"/>
    <n v="6.8"/>
    <x v="10"/>
    <x v="0"/>
    <n v="6"/>
    <n v="5"/>
    <n v="8"/>
    <s v="none"/>
    <n v="79"/>
    <n v="78"/>
    <n v="77"/>
  </r>
  <r>
    <n v="510"/>
    <n v="4.8"/>
    <x v="0"/>
    <x v="0"/>
    <n v="7.4"/>
    <n v="7"/>
    <n v="6"/>
    <s v="none"/>
    <n v="86"/>
    <n v="92"/>
    <n v="87"/>
  </r>
  <r>
    <n v="511"/>
    <n v="6.1"/>
    <x v="0"/>
    <x v="0"/>
    <n v="6.4"/>
    <n v="6"/>
    <n v="7"/>
    <s v="none"/>
    <n v="76"/>
    <n v="71"/>
    <n v="73"/>
  </r>
  <r>
    <n v="512"/>
    <n v="4.4000000000000004"/>
    <x v="11"/>
    <x v="1"/>
    <n v="7.9"/>
    <n v="7"/>
    <n v="5"/>
    <s v="none"/>
    <n v="64"/>
    <n v="50"/>
    <n v="43"/>
  </r>
  <r>
    <n v="513"/>
    <n v="3.7"/>
    <x v="2"/>
    <x v="1"/>
    <n v="8.3000000000000007"/>
    <n v="8"/>
    <n v="4"/>
    <s v="none"/>
    <n v="62"/>
    <n v="49"/>
    <n v="52"/>
  </r>
  <r>
    <n v="514"/>
    <n v="4.5999999999999996"/>
    <x v="0"/>
    <x v="0"/>
    <n v="7.6"/>
    <n v="7"/>
    <n v="6"/>
    <s v="completed"/>
    <n v="54"/>
    <n v="61"/>
    <n v="62"/>
  </r>
  <r>
    <n v="515"/>
    <n v="5.2"/>
    <x v="2"/>
    <x v="0"/>
    <n v="6.9"/>
    <n v="6"/>
    <n v="7"/>
    <s v="completed"/>
    <n v="77"/>
    <n v="97"/>
    <n v="94"/>
  </r>
  <r>
    <n v="516"/>
    <n v="5.6"/>
    <x v="10"/>
    <x v="0"/>
    <n v="6.7"/>
    <n v="6"/>
    <n v="7"/>
    <s v="completed"/>
    <n v="76"/>
    <n v="87"/>
    <n v="85"/>
  </r>
  <r>
    <n v="517"/>
    <n v="6.6"/>
    <x v="0"/>
    <x v="0"/>
    <n v="6.4"/>
    <n v="5"/>
    <n v="8"/>
    <s v="none"/>
    <n v="74"/>
    <n v="89"/>
    <n v="84"/>
  </r>
  <r>
    <n v="518"/>
    <n v="4.0999999999999996"/>
    <x v="4"/>
    <x v="1"/>
    <n v="8"/>
    <n v="7"/>
    <n v="5"/>
    <s v="completed"/>
    <n v="66"/>
    <n v="74"/>
    <n v="73"/>
  </r>
  <r>
    <n v="519"/>
    <n v="6.9"/>
    <x v="10"/>
    <x v="0"/>
    <n v="5.9"/>
    <n v="5"/>
    <n v="8"/>
    <s v="completed"/>
    <n v="66"/>
    <n v="78"/>
    <n v="78"/>
  </r>
  <r>
    <n v="520"/>
    <n v="4.7"/>
    <x v="2"/>
    <x v="0"/>
    <n v="7.5"/>
    <n v="7"/>
    <n v="6"/>
    <s v="completed"/>
    <n v="67"/>
    <n v="78"/>
    <n v="79"/>
  </r>
  <r>
    <n v="521"/>
    <n v="6"/>
    <x v="10"/>
    <x v="0"/>
    <n v="6.5"/>
    <n v="6"/>
    <n v="7"/>
    <s v="none"/>
    <n v="71"/>
    <n v="49"/>
    <n v="52"/>
  </r>
  <r>
    <n v="522"/>
    <n v="4.3"/>
    <x v="11"/>
    <x v="1"/>
    <n v="8"/>
    <n v="7"/>
    <n v="5"/>
    <s v="none"/>
    <n v="91"/>
    <n v="86"/>
    <n v="84"/>
  </r>
  <r>
    <n v="523"/>
    <n v="3.6"/>
    <x v="0"/>
    <x v="1"/>
    <n v="8.4"/>
    <n v="8"/>
    <n v="4"/>
    <s v="none"/>
    <n v="69"/>
    <n v="58"/>
    <n v="57"/>
  </r>
  <r>
    <n v="524"/>
    <n v="4.5"/>
    <x v="4"/>
    <x v="0"/>
    <n v="7.7"/>
    <n v="7"/>
    <n v="6"/>
    <s v="none"/>
    <n v="54"/>
    <n v="59"/>
    <n v="50"/>
  </r>
  <r>
    <n v="525"/>
    <n v="5.3"/>
    <x v="2"/>
    <x v="0"/>
    <n v="6.8"/>
    <n v="6"/>
    <n v="7"/>
    <s v="completed"/>
    <n v="53"/>
    <n v="52"/>
    <n v="49"/>
  </r>
  <r>
    <n v="526"/>
    <n v="5.7"/>
    <x v="10"/>
    <x v="0"/>
    <n v="6.6"/>
    <n v="6"/>
    <n v="7"/>
    <s v="none"/>
    <n v="68"/>
    <n v="60"/>
    <n v="59"/>
  </r>
  <r>
    <n v="527"/>
    <n v="6.7"/>
    <x v="0"/>
    <x v="0"/>
    <n v="6.3"/>
    <n v="5"/>
    <n v="8"/>
    <s v="completed"/>
    <n v="56"/>
    <n v="61"/>
    <n v="60"/>
  </r>
  <r>
    <n v="528"/>
    <n v="4"/>
    <x v="4"/>
    <x v="1"/>
    <n v="8.1"/>
    <n v="7"/>
    <n v="5"/>
    <s v="none"/>
    <n v="36"/>
    <n v="53"/>
    <n v="43"/>
  </r>
  <r>
    <n v="529"/>
    <n v="7"/>
    <x v="10"/>
    <x v="0"/>
    <n v="5.8"/>
    <n v="5"/>
    <n v="8"/>
    <s v="none"/>
    <n v="29"/>
    <n v="41"/>
    <n v="47"/>
  </r>
  <r>
    <n v="530"/>
    <n v="4.5999999999999996"/>
    <x v="0"/>
    <x v="0"/>
    <n v="7.6"/>
    <n v="7"/>
    <n v="6"/>
    <s v="none"/>
    <n v="62"/>
    <n v="74"/>
    <n v="70"/>
  </r>
  <r>
    <n v="531"/>
    <n v="5.9"/>
    <x v="2"/>
    <x v="0"/>
    <n v="6.6"/>
    <n v="6"/>
    <n v="7"/>
    <s v="completed"/>
    <n v="68"/>
    <n v="67"/>
    <n v="73"/>
  </r>
  <r>
    <n v="532"/>
    <n v="4.2"/>
    <x v="11"/>
    <x v="1"/>
    <n v="8.1"/>
    <n v="7"/>
    <n v="5"/>
    <s v="none"/>
    <n v="47"/>
    <n v="54"/>
    <n v="53"/>
  </r>
  <r>
    <n v="533"/>
    <n v="3.5"/>
    <x v="0"/>
    <x v="1"/>
    <n v="8.5"/>
    <n v="8"/>
    <n v="4"/>
    <s v="completed"/>
    <n v="62"/>
    <n v="61"/>
    <n v="58"/>
  </r>
  <r>
    <n v="534"/>
    <n v="4.4000000000000004"/>
    <x v="4"/>
    <x v="0"/>
    <n v="7.8"/>
    <n v="7"/>
    <n v="6"/>
    <s v="completed"/>
    <n v="79"/>
    <n v="88"/>
    <n v="94"/>
  </r>
  <r>
    <n v="535"/>
    <n v="5.4"/>
    <x v="2"/>
    <x v="0"/>
    <n v="6.7"/>
    <n v="6"/>
    <n v="7"/>
    <s v="completed"/>
    <n v="73"/>
    <n v="69"/>
    <n v="68"/>
  </r>
  <r>
    <n v="536"/>
    <n v="5.8"/>
    <x v="10"/>
    <x v="0"/>
    <n v="6.5"/>
    <n v="6"/>
    <n v="7"/>
    <s v="completed"/>
    <n v="66"/>
    <n v="83"/>
    <n v="83"/>
  </r>
  <r>
    <n v="537"/>
    <n v="6.8"/>
    <x v="0"/>
    <x v="0"/>
    <n v="6.2"/>
    <n v="5"/>
    <n v="8"/>
    <s v="completed"/>
    <n v="51"/>
    <n v="60"/>
    <n v="58"/>
  </r>
  <r>
    <n v="538"/>
    <n v="3.9"/>
    <x v="4"/>
    <x v="1"/>
    <n v="8.1999999999999993"/>
    <n v="7"/>
    <n v="5"/>
    <s v="none"/>
    <n v="51"/>
    <n v="66"/>
    <n v="62"/>
  </r>
  <r>
    <n v="539"/>
    <n v="7.1"/>
    <x v="10"/>
    <x v="0"/>
    <n v="5.7"/>
    <n v="5"/>
    <n v="8"/>
    <s v="completed"/>
    <n v="85"/>
    <n v="66"/>
    <n v="71"/>
  </r>
  <r>
    <n v="540"/>
    <n v="4.5"/>
    <x v="2"/>
    <x v="0"/>
    <n v="7.7"/>
    <n v="7"/>
    <n v="6"/>
    <s v="completed"/>
    <n v="97"/>
    <n v="92"/>
    <n v="86"/>
  </r>
  <r>
    <n v="541"/>
    <n v="5.8"/>
    <x v="10"/>
    <x v="0"/>
    <n v="6.7"/>
    <n v="6"/>
    <n v="7"/>
    <s v="completed"/>
    <n v="75"/>
    <n v="69"/>
    <n v="68"/>
  </r>
  <r>
    <n v="542"/>
    <n v="4.0999999999999996"/>
    <x v="11"/>
    <x v="1"/>
    <n v="8.1999999999999993"/>
    <n v="7"/>
    <n v="5"/>
    <s v="completed"/>
    <n v="79"/>
    <n v="82"/>
    <n v="80"/>
  </r>
  <r>
    <n v="543"/>
    <n v="3.4"/>
    <x v="0"/>
    <x v="1"/>
    <n v="8.6"/>
    <n v="8"/>
    <n v="4"/>
    <s v="none"/>
    <n v="81"/>
    <n v="77"/>
    <n v="79"/>
  </r>
  <r>
    <n v="544"/>
    <n v="4.3"/>
    <x v="0"/>
    <x v="0"/>
    <n v="7.9"/>
    <n v="7"/>
    <n v="6"/>
    <s v="none"/>
    <n v="82"/>
    <n v="95"/>
    <n v="89"/>
  </r>
  <r>
    <n v="545"/>
    <n v="5.5"/>
    <x v="2"/>
    <x v="0"/>
    <n v="6.6"/>
    <n v="6"/>
    <n v="7"/>
    <s v="none"/>
    <n v="64"/>
    <n v="63"/>
    <n v="66"/>
  </r>
  <r>
    <n v="546"/>
    <n v="5.9"/>
    <x v="10"/>
    <x v="0"/>
    <n v="6.4"/>
    <n v="6"/>
    <n v="7"/>
    <s v="completed"/>
    <n v="78"/>
    <n v="83"/>
    <n v="80"/>
  </r>
  <r>
    <n v="547"/>
    <n v="6.9"/>
    <x v="0"/>
    <x v="0"/>
    <n v="6.1"/>
    <n v="5"/>
    <n v="8"/>
    <s v="completed"/>
    <n v="92"/>
    <n v="100"/>
    <n v="97"/>
  </r>
  <r>
    <n v="548"/>
    <n v="3.8"/>
    <x v="4"/>
    <x v="1"/>
    <n v="8.3000000000000007"/>
    <n v="7"/>
    <n v="5"/>
    <s v="completed"/>
    <n v="72"/>
    <n v="67"/>
    <n v="64"/>
  </r>
  <r>
    <n v="549"/>
    <n v="7.2"/>
    <x v="10"/>
    <x v="0"/>
    <n v="5.6"/>
    <n v="5"/>
    <n v="8"/>
    <s v="none"/>
    <n v="62"/>
    <n v="67"/>
    <n v="64"/>
  </r>
  <r>
    <n v="550"/>
    <n v="4.4000000000000004"/>
    <x v="0"/>
    <x v="0"/>
    <n v="7.8"/>
    <n v="7"/>
    <n v="6"/>
    <s v="none"/>
    <n v="79"/>
    <n v="72"/>
    <n v="69"/>
  </r>
  <r>
    <n v="551"/>
    <n v="5.7"/>
    <x v="2"/>
    <x v="0"/>
    <n v="6.8"/>
    <n v="6"/>
    <n v="7"/>
    <s v="none"/>
    <n v="79"/>
    <n v="76"/>
    <n v="65"/>
  </r>
  <r>
    <n v="552"/>
    <n v="4"/>
    <x v="11"/>
    <x v="1"/>
    <n v="8.3000000000000007"/>
    <n v="7"/>
    <n v="5"/>
    <s v="completed"/>
    <n v="87"/>
    <n v="90"/>
    <n v="88"/>
  </r>
  <r>
    <n v="553"/>
    <n v="3.3"/>
    <x v="0"/>
    <x v="1"/>
    <n v="8.6999999999999993"/>
    <n v="8"/>
    <n v="4"/>
    <s v="none"/>
    <n v="40"/>
    <n v="48"/>
    <n v="50"/>
  </r>
  <r>
    <n v="554"/>
    <n v="4.2"/>
    <x v="4"/>
    <x v="0"/>
    <n v="8"/>
    <n v="7"/>
    <n v="6"/>
    <s v="none"/>
    <n v="77"/>
    <n v="62"/>
    <n v="64"/>
  </r>
  <r>
    <n v="555"/>
    <n v="5.6"/>
    <x v="2"/>
    <x v="0"/>
    <n v="6.5"/>
    <n v="6"/>
    <n v="7"/>
    <s v="none"/>
    <n v="53"/>
    <n v="45"/>
    <n v="40"/>
  </r>
  <r>
    <n v="556"/>
    <n v="6"/>
    <x v="10"/>
    <x v="0"/>
    <n v="6.3"/>
    <n v="6"/>
    <n v="7"/>
    <s v="none"/>
    <n v="32"/>
    <n v="39"/>
    <n v="33"/>
  </r>
  <r>
    <n v="557"/>
    <n v="7"/>
    <x v="0"/>
    <x v="0"/>
    <n v="6"/>
    <n v="5"/>
    <n v="8"/>
    <s v="completed"/>
    <n v="55"/>
    <n v="72"/>
    <n v="79"/>
  </r>
  <r>
    <n v="558"/>
    <n v="3.7"/>
    <x v="4"/>
    <x v="1"/>
    <n v="8.4"/>
    <n v="7"/>
    <n v="5"/>
    <s v="none"/>
    <n v="61"/>
    <n v="67"/>
    <n v="66"/>
  </r>
  <r>
    <n v="559"/>
    <n v="7.3"/>
    <x v="10"/>
    <x v="0"/>
    <n v="5.5"/>
    <n v="5"/>
    <n v="8"/>
    <s v="none"/>
    <n v="53"/>
    <n v="70"/>
    <n v="70"/>
  </r>
  <r>
    <n v="560"/>
    <n v="4.3"/>
    <x v="2"/>
    <x v="0"/>
    <n v="7.9"/>
    <n v="7"/>
    <n v="6"/>
    <s v="none"/>
    <n v="73"/>
    <n v="66"/>
    <n v="62"/>
  </r>
  <r>
    <n v="561"/>
    <n v="5.6"/>
    <x v="10"/>
    <x v="0"/>
    <n v="6.9"/>
    <n v="6"/>
    <n v="7"/>
    <s v="completed"/>
    <n v="74"/>
    <n v="75"/>
    <n v="79"/>
  </r>
  <r>
    <n v="562"/>
    <n v="3.9"/>
    <x v="11"/>
    <x v="1"/>
    <n v="8.4"/>
    <n v="7"/>
    <n v="5"/>
    <s v="none"/>
    <n v="63"/>
    <n v="74"/>
    <n v="74"/>
  </r>
  <r>
    <n v="563"/>
    <n v="3.2"/>
    <x v="0"/>
    <x v="1"/>
    <n v="8.8000000000000007"/>
    <n v="8"/>
    <n v="4"/>
    <s v="completed"/>
    <n v="96"/>
    <n v="90"/>
    <n v="92"/>
  </r>
  <r>
    <n v="564"/>
    <n v="4.0999999999999996"/>
    <x v="0"/>
    <x v="0"/>
    <n v="8.1"/>
    <n v="7"/>
    <n v="6"/>
    <s v="completed"/>
    <n v="63"/>
    <n v="80"/>
    <n v="80"/>
  </r>
  <r>
    <n v="565"/>
    <n v="5.7"/>
    <x v="2"/>
    <x v="0"/>
    <n v="6.4"/>
    <n v="6"/>
    <n v="7"/>
    <s v="none"/>
    <n v="48"/>
    <n v="51"/>
    <n v="46"/>
  </r>
  <r>
    <n v="566"/>
    <n v="6.1"/>
    <x v="10"/>
    <x v="0"/>
    <n v="6.2"/>
    <n v="6"/>
    <n v="7"/>
    <s v="none"/>
    <n v="48"/>
    <n v="43"/>
    <n v="45"/>
  </r>
  <r>
    <n v="567"/>
    <n v="7.1"/>
    <x v="0"/>
    <x v="0"/>
    <n v="5.9"/>
    <n v="5"/>
    <n v="8"/>
    <s v="completed"/>
    <n v="92"/>
    <n v="100"/>
    <n v="100"/>
  </r>
  <r>
    <n v="568"/>
    <n v="3.6"/>
    <x v="4"/>
    <x v="1"/>
    <n v="8.5"/>
    <n v="7"/>
    <n v="5"/>
    <s v="completed"/>
    <n v="61"/>
    <n v="71"/>
    <n v="78"/>
  </r>
  <r>
    <n v="569"/>
    <n v="7.4"/>
    <x v="10"/>
    <x v="0"/>
    <n v="5.4"/>
    <n v="5"/>
    <n v="8"/>
    <s v="none"/>
    <n v="63"/>
    <n v="48"/>
    <n v="47"/>
  </r>
  <r>
    <n v="570"/>
    <n v="4.2"/>
    <x v="0"/>
    <x v="0"/>
    <n v="8"/>
    <n v="7"/>
    <n v="6"/>
    <s v="none"/>
    <n v="68"/>
    <n v="68"/>
    <n v="67"/>
  </r>
  <r>
    <n v="571"/>
    <n v="6.1"/>
    <x v="0"/>
    <x v="0"/>
    <n v="7.2"/>
    <n v="5"/>
    <n v="7"/>
    <s v="completed"/>
    <n v="71"/>
    <n v="75"/>
    <n v="70"/>
  </r>
  <r>
    <n v="572"/>
    <n v="3.8"/>
    <x v="1"/>
    <x v="1"/>
    <n v="7.8"/>
    <n v="8"/>
    <n v="4"/>
    <s v="none"/>
    <n v="91"/>
    <n v="96"/>
    <n v="92"/>
  </r>
  <r>
    <n v="573"/>
    <n v="5.5"/>
    <x v="2"/>
    <x v="0"/>
    <n v="6.8"/>
    <n v="6"/>
    <n v="8"/>
    <s v="none"/>
    <n v="53"/>
    <n v="62"/>
    <n v="56"/>
  </r>
  <r>
    <n v="574"/>
    <n v="7.2"/>
    <x v="4"/>
    <x v="0"/>
    <n v="5.9"/>
    <n v="4"/>
    <n v="9"/>
    <s v="completed"/>
    <n v="50"/>
    <n v="66"/>
    <n v="64"/>
  </r>
  <r>
    <n v="575"/>
    <n v="4.2"/>
    <x v="0"/>
    <x v="1"/>
    <n v="7.5"/>
    <n v="7"/>
    <n v="5"/>
    <s v="none"/>
    <n v="74"/>
    <n v="81"/>
    <n v="71"/>
  </r>
  <r>
    <n v="576"/>
    <n v="6.8"/>
    <x v="2"/>
    <x v="0"/>
    <n v="6.2"/>
    <n v="5"/>
    <n v="8"/>
    <s v="completed"/>
    <n v="40"/>
    <n v="55"/>
    <n v="53"/>
  </r>
  <r>
    <n v="577"/>
    <n v="5.9"/>
    <x v="0"/>
    <x v="0"/>
    <n v="6.7"/>
    <n v="6"/>
    <n v="7"/>
    <s v="completed"/>
    <n v="61"/>
    <n v="51"/>
    <n v="52"/>
  </r>
  <r>
    <n v="578"/>
    <n v="6.5"/>
    <x v="4"/>
    <x v="0"/>
    <n v="6.1"/>
    <n v="5"/>
    <n v="8"/>
    <s v="none"/>
    <n v="81"/>
    <n v="91"/>
    <n v="89"/>
  </r>
  <r>
    <n v="579"/>
    <n v="4.7"/>
    <x v="1"/>
    <x v="1"/>
    <n v="7.4"/>
    <n v="7"/>
    <n v="5"/>
    <s v="completed"/>
    <n v="48"/>
    <n v="56"/>
    <n v="58"/>
  </r>
  <r>
    <n v="580"/>
    <n v="5.2"/>
    <x v="0"/>
    <x v="0"/>
    <n v="7"/>
    <n v="6"/>
    <n v="6"/>
    <s v="none"/>
    <n v="53"/>
    <n v="61"/>
    <n v="68"/>
  </r>
  <r>
    <n v="581"/>
    <n v="6.3"/>
    <x v="2"/>
    <x v="0"/>
    <n v="6.4"/>
    <n v="5"/>
    <n v="8"/>
    <s v="none"/>
    <n v="81"/>
    <n v="97"/>
    <n v="96"/>
  </r>
  <r>
    <n v="582"/>
    <n v="4.9000000000000004"/>
    <x v="4"/>
    <x v="1"/>
    <n v="7.3"/>
    <n v="7"/>
    <n v="5"/>
    <s v="none"/>
    <n v="77"/>
    <n v="79"/>
    <n v="80"/>
  </r>
  <r>
    <n v="583"/>
    <n v="6.7"/>
    <x v="0"/>
    <x v="0"/>
    <n v="6"/>
    <n v="5"/>
    <n v="8"/>
    <s v="none"/>
    <n v="63"/>
    <n v="73"/>
    <n v="78"/>
  </r>
  <r>
    <n v="584"/>
    <n v="5.8"/>
    <x v="11"/>
    <x v="0"/>
    <n v="6.5"/>
    <n v="6"/>
    <n v="7"/>
    <s v="completed"/>
    <n v="73"/>
    <n v="75"/>
    <n v="80"/>
  </r>
  <r>
    <n v="585"/>
    <n v="4.5"/>
    <x v="1"/>
    <x v="1"/>
    <n v="7.6"/>
    <n v="8"/>
    <n v="4"/>
    <s v="none"/>
    <n v="69"/>
    <n v="77"/>
    <n v="77"/>
  </r>
  <r>
    <n v="586"/>
    <n v="6.4"/>
    <x v="4"/>
    <x v="0"/>
    <n v="6.3"/>
    <n v="5"/>
    <n v="8"/>
    <s v="none"/>
    <n v="65"/>
    <n v="76"/>
    <n v="76"/>
  </r>
  <r>
    <n v="587"/>
    <n v="4.0999999999999996"/>
    <x v="0"/>
    <x v="1"/>
    <n v="7.7"/>
    <n v="7"/>
    <n v="5"/>
    <s v="none"/>
    <n v="55"/>
    <n v="73"/>
    <n v="73"/>
  </r>
  <r>
    <n v="588"/>
    <n v="6.6"/>
    <x v="2"/>
    <x v="0"/>
    <n v="6.2"/>
    <n v="5"/>
    <n v="8"/>
    <s v="none"/>
    <n v="44"/>
    <n v="63"/>
    <n v="62"/>
  </r>
  <r>
    <n v="589"/>
    <n v="4.4000000000000004"/>
    <x v="0"/>
    <x v="1"/>
    <n v="7.4"/>
    <n v="7"/>
    <n v="5"/>
    <s v="none"/>
    <n v="54"/>
    <n v="64"/>
    <n v="65"/>
  </r>
  <r>
    <n v="590"/>
    <n v="5.7"/>
    <x v="1"/>
    <x v="0"/>
    <n v="6.8"/>
    <n v="6"/>
    <n v="7"/>
    <s v="none"/>
    <n v="48"/>
    <n v="66"/>
    <n v="65"/>
  </r>
  <r>
    <n v="591"/>
    <n v="7"/>
    <x v="0"/>
    <x v="0"/>
    <n v="5.8"/>
    <n v="4"/>
    <n v="9"/>
    <s v="none"/>
    <n v="58"/>
    <n v="57"/>
    <n v="54"/>
  </r>
  <r>
    <n v="592"/>
    <n v="4.3"/>
    <x v="4"/>
    <x v="1"/>
    <n v="7.5"/>
    <n v="7"/>
    <n v="5"/>
    <s v="none"/>
    <n v="71"/>
    <n v="62"/>
    <n v="50"/>
  </r>
  <r>
    <n v="593"/>
    <n v="6.9"/>
    <x v="2"/>
    <x v="0"/>
    <n v="6.1"/>
    <n v="5"/>
    <n v="8"/>
    <s v="none"/>
    <n v="68"/>
    <n v="68"/>
    <n v="64"/>
  </r>
  <r>
    <n v="594"/>
    <n v="5.6"/>
    <x v="0"/>
    <x v="0"/>
    <n v="6.9"/>
    <n v="6"/>
    <n v="7"/>
    <s v="none"/>
    <n v="74"/>
    <n v="76"/>
    <n v="73"/>
  </r>
  <r>
    <n v="595"/>
    <n v="6.2"/>
    <x v="4"/>
    <x v="0"/>
    <n v="6.3"/>
    <n v="5"/>
    <n v="8"/>
    <s v="completed"/>
    <n v="92"/>
    <n v="100"/>
    <n v="99"/>
  </r>
  <r>
    <n v="596"/>
    <n v="5.8"/>
    <x v="0"/>
    <x v="0"/>
    <n v="6.7"/>
    <n v="6"/>
    <n v="7"/>
    <s v="completed"/>
    <n v="56"/>
    <n v="79"/>
    <n v="72"/>
  </r>
  <r>
    <n v="597"/>
    <n v="4.9000000000000004"/>
    <x v="2"/>
    <x v="1"/>
    <n v="7.3"/>
    <n v="7"/>
    <n v="5"/>
    <s v="none"/>
    <n v="30"/>
    <n v="24"/>
    <n v="15"/>
  </r>
  <r>
    <n v="598"/>
    <n v="6.4"/>
    <x v="4"/>
    <x v="0"/>
    <n v="6.2"/>
    <n v="5"/>
    <n v="8"/>
    <s v="none"/>
    <n v="53"/>
    <n v="54"/>
    <n v="48"/>
  </r>
  <r>
    <n v="599"/>
    <n v="5.0999999999999996"/>
    <x v="1"/>
    <x v="1"/>
    <n v="7.1"/>
    <n v="7"/>
    <n v="5"/>
    <s v="none"/>
    <n v="69"/>
    <n v="77"/>
    <n v="73"/>
  </r>
  <r>
    <n v="600"/>
    <n v="6.7"/>
    <x v="0"/>
    <x v="0"/>
    <n v="6"/>
    <n v="4"/>
    <n v="8"/>
    <s v="none"/>
    <n v="65"/>
    <n v="82"/>
    <n v="81"/>
  </r>
  <r>
    <n v="601"/>
    <n v="5.5"/>
    <x v="11"/>
    <x v="0"/>
    <n v="6.8"/>
    <n v="6"/>
    <n v="7"/>
    <s v="none"/>
    <n v="54"/>
    <n v="60"/>
    <n v="63"/>
  </r>
  <r>
    <n v="602"/>
    <n v="4.3"/>
    <x v="1"/>
    <x v="1"/>
    <n v="7.6"/>
    <n v="8"/>
    <n v="4"/>
    <s v="none"/>
    <n v="29"/>
    <n v="29"/>
    <n v="30"/>
  </r>
  <r>
    <n v="603"/>
    <n v="6.2"/>
    <x v="0"/>
    <x v="0"/>
    <n v="6.4"/>
    <n v="5"/>
    <n v="8"/>
    <s v="none"/>
    <n v="76"/>
    <n v="78"/>
    <n v="80"/>
  </r>
  <r>
    <n v="604"/>
    <n v="4.5"/>
    <x v="4"/>
    <x v="1"/>
    <n v="7.4"/>
    <n v="7"/>
    <n v="5"/>
    <s v="none"/>
    <n v="60"/>
    <n v="57"/>
    <n v="51"/>
  </r>
  <r>
    <n v="605"/>
    <n v="6.3"/>
    <x v="2"/>
    <x v="0"/>
    <n v="6.3"/>
    <n v="5"/>
    <n v="8"/>
    <s v="completed"/>
    <n v="84"/>
    <n v="89"/>
    <n v="90"/>
  </r>
  <r>
    <n v="606"/>
    <n v="4.7"/>
    <x v="0"/>
    <x v="1"/>
    <n v="7.2"/>
    <n v="7"/>
    <n v="5"/>
    <s v="none"/>
    <n v="75"/>
    <n v="72"/>
    <n v="62"/>
  </r>
  <r>
    <n v="607"/>
    <n v="5.9"/>
    <x v="1"/>
    <x v="0"/>
    <n v="6.6"/>
    <n v="6"/>
    <n v="7"/>
    <s v="none"/>
    <n v="85"/>
    <n v="84"/>
    <n v="82"/>
  </r>
  <r>
    <n v="608"/>
    <n v="7.1"/>
    <x v="4"/>
    <x v="0"/>
    <n v="5.7"/>
    <n v="4"/>
    <n v="9"/>
    <s v="none"/>
    <n v="40"/>
    <n v="58"/>
    <n v="54"/>
  </r>
  <r>
    <n v="609"/>
    <n v="4.4000000000000004"/>
    <x v="0"/>
    <x v="1"/>
    <n v="7.4"/>
    <n v="7"/>
    <n v="5"/>
    <s v="none"/>
    <n v="61"/>
    <n v="64"/>
    <n v="62"/>
  </r>
  <r>
    <n v="610"/>
    <n v="6.6"/>
    <x v="2"/>
    <x v="0"/>
    <n v="6.2"/>
    <n v="5"/>
    <n v="8"/>
    <s v="none"/>
    <n v="58"/>
    <n v="63"/>
    <n v="65"/>
  </r>
  <r>
    <n v="611"/>
    <n v="5.4"/>
    <x v="0"/>
    <x v="0"/>
    <n v="6.9"/>
    <n v="6"/>
    <n v="7"/>
    <s v="completed"/>
    <n v="69"/>
    <n v="60"/>
    <n v="63"/>
  </r>
  <r>
    <n v="612"/>
    <n v="6.5"/>
    <x v="4"/>
    <x v="0"/>
    <n v="6.1"/>
    <n v="5"/>
    <n v="8"/>
    <s v="none"/>
    <n v="58"/>
    <n v="59"/>
    <n v="66"/>
  </r>
  <r>
    <n v="613"/>
    <n v="4.8"/>
    <x v="1"/>
    <x v="1"/>
    <n v="7.3"/>
    <n v="7"/>
    <n v="5"/>
    <s v="completed"/>
    <n v="94"/>
    <n v="90"/>
    <n v="91"/>
  </r>
  <r>
    <n v="614"/>
    <n v="5.7"/>
    <x v="0"/>
    <x v="0"/>
    <n v="6.7"/>
    <n v="6"/>
    <n v="7"/>
    <s v="none"/>
    <n v="65"/>
    <n v="77"/>
    <n v="74"/>
  </r>
  <r>
    <n v="615"/>
    <n v="6.1"/>
    <x v="2"/>
    <x v="0"/>
    <n v="6.4"/>
    <n v="5"/>
    <n v="8"/>
    <s v="none"/>
    <n v="82"/>
    <n v="93"/>
    <n v="93"/>
  </r>
  <r>
    <n v="616"/>
    <n v="4.5999999999999996"/>
    <x v="4"/>
    <x v="1"/>
    <n v="7.2"/>
    <n v="7"/>
    <n v="5"/>
    <s v="none"/>
    <n v="60"/>
    <n v="68"/>
    <n v="72"/>
  </r>
  <r>
    <n v="617"/>
    <n v="6.8"/>
    <x v="0"/>
    <x v="0"/>
    <n v="5.9"/>
    <n v="4"/>
    <n v="9"/>
    <s v="none"/>
    <n v="37"/>
    <n v="45"/>
    <n v="38"/>
  </r>
  <r>
    <n v="618"/>
    <n v="5.6"/>
    <x v="11"/>
    <x v="0"/>
    <n v="6.8"/>
    <n v="6"/>
    <n v="7"/>
    <s v="none"/>
    <n v="88"/>
    <n v="78"/>
    <n v="83"/>
  </r>
  <r>
    <n v="619"/>
    <n v="4.2"/>
    <x v="1"/>
    <x v="1"/>
    <n v="7.5"/>
    <n v="8"/>
    <n v="4"/>
    <s v="none"/>
    <n v="95"/>
    <n v="81"/>
    <n v="84"/>
  </r>
  <r>
    <n v="620"/>
    <n v="6.3"/>
    <x v="2"/>
    <x v="0"/>
    <n v="6.3"/>
    <n v="5"/>
    <n v="8"/>
    <s v="completed"/>
    <n v="65"/>
    <n v="73"/>
    <n v="68"/>
  </r>
  <r>
    <n v="621"/>
    <n v="4.4000000000000004"/>
    <x v="0"/>
    <x v="1"/>
    <n v="7.4"/>
    <n v="7"/>
    <n v="5"/>
    <s v="none"/>
    <n v="35"/>
    <n v="61"/>
    <n v="54"/>
  </r>
  <r>
    <n v="622"/>
    <n v="6.5"/>
    <x v="4"/>
    <x v="0"/>
    <n v="6.2"/>
    <n v="5"/>
    <n v="8"/>
    <s v="none"/>
    <n v="62"/>
    <n v="63"/>
    <n v="56"/>
  </r>
  <r>
    <n v="623"/>
    <n v="4.5999999999999996"/>
    <x v="1"/>
    <x v="1"/>
    <n v="7.3"/>
    <n v="7"/>
    <n v="5"/>
    <s v="completed"/>
    <n v="58"/>
    <n v="51"/>
    <n v="52"/>
  </r>
  <r>
    <n v="624"/>
    <n v="5.8"/>
    <x v="0"/>
    <x v="0"/>
    <n v="6.6"/>
    <n v="6"/>
    <n v="7"/>
    <s v="completed"/>
    <n v="100"/>
    <n v="96"/>
    <n v="86"/>
  </r>
  <r>
    <n v="625"/>
    <n v="7"/>
    <x v="2"/>
    <x v="0"/>
    <n v="5.8"/>
    <n v="4"/>
    <n v="9"/>
    <s v="none"/>
    <n v="61"/>
    <n v="58"/>
    <n v="62"/>
  </r>
  <r>
    <n v="626"/>
    <n v="4.5"/>
    <x v="4"/>
    <x v="1"/>
    <n v="7.3"/>
    <n v="7"/>
    <n v="5"/>
    <s v="completed"/>
    <n v="100"/>
    <n v="97"/>
    <n v="99"/>
  </r>
  <r>
    <n v="627"/>
    <n v="6.7"/>
    <x v="0"/>
    <x v="0"/>
    <n v="6.1"/>
    <n v="5"/>
    <n v="8"/>
    <s v="completed"/>
    <n v="69"/>
    <n v="70"/>
    <n v="63"/>
  </r>
  <r>
    <n v="628"/>
    <n v="5.5"/>
    <x v="1"/>
    <x v="0"/>
    <n v="6.8"/>
    <n v="6"/>
    <n v="7"/>
    <s v="none"/>
    <n v="61"/>
    <n v="48"/>
    <n v="46"/>
  </r>
  <r>
    <n v="629"/>
    <n v="6.4"/>
    <x v="4"/>
    <x v="0"/>
    <n v="6.2"/>
    <n v="5"/>
    <n v="8"/>
    <s v="none"/>
    <n v="49"/>
    <n v="57"/>
    <n v="46"/>
  </r>
  <r>
    <n v="630"/>
    <n v="4.7"/>
    <x v="0"/>
    <x v="1"/>
    <n v="7.2"/>
    <n v="7"/>
    <n v="5"/>
    <s v="completed"/>
    <n v="44"/>
    <n v="51"/>
    <n v="55"/>
  </r>
  <r>
    <n v="631"/>
    <n v="5.6"/>
    <x v="2"/>
    <x v="0"/>
    <n v="6.7"/>
    <n v="6"/>
    <n v="7"/>
    <s v="none"/>
    <n v="67"/>
    <n v="64"/>
    <n v="70"/>
  </r>
  <r>
    <n v="632"/>
    <n v="6.2"/>
    <x v="4"/>
    <x v="0"/>
    <n v="6.3"/>
    <n v="5"/>
    <n v="8"/>
    <s v="none"/>
    <n v="79"/>
    <n v="60"/>
    <n v="65"/>
  </r>
  <r>
    <n v="633"/>
    <n v="4.8"/>
    <x v="1"/>
    <x v="1"/>
    <n v="7.1"/>
    <n v="7"/>
    <n v="5"/>
    <s v="completed"/>
    <n v="66"/>
    <n v="74"/>
    <n v="81"/>
  </r>
  <r>
    <n v="634"/>
    <n v="6.9"/>
    <x v="0"/>
    <x v="0"/>
    <n v="5.9"/>
    <n v="4"/>
    <n v="9"/>
    <s v="none"/>
    <n v="75"/>
    <n v="88"/>
    <n v="85"/>
  </r>
  <r>
    <n v="635"/>
    <n v="5.7"/>
    <x v="11"/>
    <x v="0"/>
    <n v="6.7"/>
    <n v="6"/>
    <n v="7"/>
    <s v="none"/>
    <n v="84"/>
    <n v="84"/>
    <n v="80"/>
  </r>
  <r>
    <n v="636"/>
    <n v="4.4000000000000004"/>
    <x v="1"/>
    <x v="1"/>
    <n v="7.4"/>
    <n v="8"/>
    <n v="4"/>
    <s v="none"/>
    <n v="71"/>
    <n v="74"/>
    <n v="64"/>
  </r>
  <r>
    <n v="637"/>
    <n v="6.1"/>
    <x v="2"/>
    <x v="0"/>
    <n v="6.4"/>
    <n v="5"/>
    <n v="8"/>
    <s v="completed"/>
    <n v="67"/>
    <n v="80"/>
    <n v="81"/>
  </r>
  <r>
    <n v="638"/>
    <n v="4.3"/>
    <x v="0"/>
    <x v="1"/>
    <n v="7.5"/>
    <n v="7"/>
    <n v="5"/>
    <s v="completed"/>
    <n v="80"/>
    <n v="92"/>
    <n v="88"/>
  </r>
  <r>
    <n v="639"/>
    <n v="6.4"/>
    <x v="4"/>
    <x v="0"/>
    <n v="6.2"/>
    <n v="5"/>
    <n v="8"/>
    <s v="none"/>
    <n v="86"/>
    <n v="76"/>
    <n v="74"/>
  </r>
  <r>
    <n v="640"/>
    <n v="4.5"/>
    <x v="1"/>
    <x v="1"/>
    <n v="7.3"/>
    <n v="7"/>
    <n v="5"/>
    <s v="none"/>
    <n v="76"/>
    <n v="74"/>
    <n v="73"/>
  </r>
  <r>
    <n v="641"/>
    <n v="5.9"/>
    <x v="0"/>
    <x v="0"/>
    <n v="6.5"/>
    <n v="6"/>
    <n v="7"/>
    <s v="none"/>
    <n v="41"/>
    <n v="52"/>
    <n v="51"/>
  </r>
  <r>
    <n v="642"/>
    <n v="7.2"/>
    <x v="2"/>
    <x v="0"/>
    <n v="5.7"/>
    <n v="4"/>
    <n v="9"/>
    <s v="completed"/>
    <n v="74"/>
    <n v="88"/>
    <n v="90"/>
  </r>
  <r>
    <n v="643"/>
    <n v="4.5999999999999996"/>
    <x v="4"/>
    <x v="1"/>
    <n v="7.2"/>
    <n v="7"/>
    <n v="5"/>
    <s v="none"/>
    <n v="72"/>
    <n v="81"/>
    <n v="79"/>
  </r>
  <r>
    <n v="644"/>
    <n v="6.8"/>
    <x v="0"/>
    <x v="0"/>
    <n v="6"/>
    <n v="5"/>
    <n v="8"/>
    <s v="completed"/>
    <n v="74"/>
    <n v="79"/>
    <n v="80"/>
  </r>
  <r>
    <n v="645"/>
    <n v="5.3"/>
    <x v="1"/>
    <x v="0"/>
    <n v="6.8"/>
    <n v="6"/>
    <n v="7"/>
    <s v="none"/>
    <n v="70"/>
    <n v="65"/>
    <n v="60"/>
  </r>
  <r>
    <n v="646"/>
    <n v="6.3"/>
    <x v="4"/>
    <x v="0"/>
    <n v="6.2"/>
    <n v="5"/>
    <n v="8"/>
    <s v="completed"/>
    <n v="65"/>
    <n v="81"/>
    <n v="81"/>
  </r>
  <r>
    <n v="647"/>
    <n v="4.8"/>
    <x v="0"/>
    <x v="1"/>
    <n v="7.1"/>
    <n v="7"/>
    <n v="5"/>
    <s v="none"/>
    <n v="59"/>
    <n v="70"/>
    <n v="65"/>
  </r>
  <r>
    <n v="648"/>
    <n v="5.7"/>
    <x v="2"/>
    <x v="0"/>
    <n v="6.6"/>
    <n v="6"/>
    <n v="7"/>
    <s v="none"/>
    <n v="64"/>
    <n v="62"/>
    <n v="68"/>
  </r>
  <r>
    <n v="649"/>
    <n v="6.2"/>
    <x v="1"/>
    <x v="0"/>
    <n v="6.3"/>
    <n v="5"/>
    <n v="8"/>
    <s v="none"/>
    <n v="50"/>
    <n v="53"/>
    <n v="55"/>
  </r>
  <r>
    <n v="650"/>
    <n v="4.7"/>
    <x v="4"/>
    <x v="1"/>
    <n v="7.2"/>
    <n v="7"/>
    <n v="5"/>
    <s v="completed"/>
    <n v="69"/>
    <n v="79"/>
    <n v="81"/>
  </r>
  <r>
    <n v="651"/>
    <n v="6.8"/>
    <x v="0"/>
    <x v="0"/>
    <n v="5.9"/>
    <n v="4"/>
    <n v="9"/>
    <s v="completed"/>
    <n v="51"/>
    <n v="56"/>
    <n v="53"/>
  </r>
  <r>
    <n v="652"/>
    <n v="5.6"/>
    <x v="11"/>
    <x v="0"/>
    <n v="6.7"/>
    <n v="6"/>
    <n v="7"/>
    <s v="completed"/>
    <n v="68"/>
    <n v="80"/>
    <n v="76"/>
  </r>
  <r>
    <n v="653"/>
    <n v="4.3"/>
    <x v="1"/>
    <x v="1"/>
    <n v="7.5"/>
    <n v="8"/>
    <n v="4"/>
    <s v="completed"/>
    <n v="85"/>
    <n v="86"/>
    <n v="98"/>
  </r>
  <r>
    <n v="654"/>
    <n v="6.2"/>
    <x v="2"/>
    <x v="0"/>
    <n v="6.3"/>
    <n v="5"/>
    <n v="8"/>
    <s v="completed"/>
    <n v="65"/>
    <n v="70"/>
    <n v="74"/>
  </r>
  <r>
    <n v="655"/>
    <n v="4.4000000000000004"/>
    <x v="0"/>
    <x v="1"/>
    <n v="7.4"/>
    <n v="7"/>
    <n v="5"/>
    <s v="none"/>
    <n v="73"/>
    <n v="79"/>
    <n v="79"/>
  </r>
  <r>
    <n v="656"/>
    <n v="6.5"/>
    <x v="4"/>
    <x v="0"/>
    <n v="6.1"/>
    <n v="5"/>
    <n v="8"/>
    <s v="none"/>
    <n v="62"/>
    <n v="67"/>
    <n v="67"/>
  </r>
  <r>
    <n v="657"/>
    <n v="4.5999999999999996"/>
    <x v="1"/>
    <x v="1"/>
    <n v="7.3"/>
    <n v="7"/>
    <n v="5"/>
    <s v="none"/>
    <n v="77"/>
    <n v="67"/>
    <n v="64"/>
  </r>
  <r>
    <n v="658"/>
    <n v="5.8"/>
    <x v="0"/>
    <x v="0"/>
    <n v="6.6"/>
    <n v="6"/>
    <n v="7"/>
    <s v="none"/>
    <n v="69"/>
    <n v="66"/>
    <n v="61"/>
  </r>
  <r>
    <n v="659"/>
    <n v="7.1"/>
    <x v="2"/>
    <x v="0"/>
    <n v="5.8"/>
    <n v="4"/>
    <n v="9"/>
    <s v="none"/>
    <n v="43"/>
    <n v="60"/>
    <n v="58"/>
  </r>
  <r>
    <n v="660"/>
    <n v="4.5"/>
    <x v="4"/>
    <x v="1"/>
    <n v="7.3"/>
    <n v="7"/>
    <n v="5"/>
    <s v="none"/>
    <n v="90"/>
    <n v="87"/>
    <n v="85"/>
  </r>
  <r>
    <n v="661"/>
    <n v="6.7"/>
    <x v="0"/>
    <x v="0"/>
    <n v="6"/>
    <n v="5"/>
    <n v="8"/>
    <s v="none"/>
    <n v="74"/>
    <n v="77"/>
    <n v="73"/>
  </r>
  <r>
    <n v="662"/>
    <n v="5.4"/>
    <x v="1"/>
    <x v="0"/>
    <n v="6.8"/>
    <n v="6"/>
    <n v="7"/>
    <s v="none"/>
    <n v="73"/>
    <n v="66"/>
    <n v="63"/>
  </r>
  <r>
    <n v="663"/>
    <n v="6.4"/>
    <x v="2"/>
    <x v="0"/>
    <n v="6.2"/>
    <n v="5"/>
    <n v="8"/>
    <s v="none"/>
    <n v="55"/>
    <n v="71"/>
    <n v="69"/>
  </r>
  <r>
    <n v="664"/>
    <n v="4.7"/>
    <x v="4"/>
    <x v="1"/>
    <n v="7.2"/>
    <n v="7"/>
    <n v="5"/>
    <s v="none"/>
    <n v="65"/>
    <n v="69"/>
    <n v="67"/>
  </r>
  <r>
    <n v="665"/>
    <n v="5.6"/>
    <x v="0"/>
    <x v="0"/>
    <n v="6.7"/>
    <n v="6"/>
    <n v="7"/>
    <s v="none"/>
    <n v="80"/>
    <n v="63"/>
    <n v="63"/>
  </r>
  <r>
    <n v="666"/>
    <n v="6.3"/>
    <x v="1"/>
    <x v="0"/>
    <n v="6.2"/>
    <n v="5"/>
    <n v="8"/>
    <s v="completed"/>
    <n v="50"/>
    <n v="60"/>
    <n v="60"/>
  </r>
  <r>
    <n v="667"/>
    <n v="4.8"/>
    <x v="2"/>
    <x v="1"/>
    <n v="7.1"/>
    <n v="7"/>
    <n v="5"/>
    <s v="completed"/>
    <n v="63"/>
    <n v="73"/>
    <n v="71"/>
  </r>
  <r>
    <n v="668"/>
    <n v="6.9"/>
    <x v="0"/>
    <x v="0"/>
    <n v="5.9"/>
    <n v="4"/>
    <n v="9"/>
    <s v="none"/>
    <n v="77"/>
    <n v="85"/>
    <n v="87"/>
  </r>
  <r>
    <n v="669"/>
    <n v="5.7"/>
    <x v="11"/>
    <x v="0"/>
    <n v="6.7"/>
    <n v="6"/>
    <n v="7"/>
    <s v="none"/>
    <n v="73"/>
    <n v="74"/>
    <n v="61"/>
  </r>
  <r>
    <n v="670"/>
    <n v="4.4000000000000004"/>
    <x v="1"/>
    <x v="1"/>
    <n v="7.4"/>
    <n v="8"/>
    <n v="4"/>
    <s v="completed"/>
    <n v="81"/>
    <n v="72"/>
    <n v="77"/>
  </r>
  <r>
    <n v="671"/>
    <n v="6.1"/>
    <x v="4"/>
    <x v="0"/>
    <n v="6.4"/>
    <n v="5"/>
    <n v="8"/>
    <s v="none"/>
    <n v="66"/>
    <n v="76"/>
    <n v="68"/>
  </r>
  <r>
    <n v="672"/>
    <n v="4.3"/>
    <x v="0"/>
    <x v="1"/>
    <n v="7.5"/>
    <n v="7"/>
    <n v="5"/>
    <s v="none"/>
    <n v="52"/>
    <n v="57"/>
    <n v="50"/>
  </r>
  <r>
    <n v="673"/>
    <n v="6.4"/>
    <x v="2"/>
    <x v="0"/>
    <n v="6.2"/>
    <n v="5"/>
    <n v="8"/>
    <s v="none"/>
    <n v="69"/>
    <n v="78"/>
    <n v="76"/>
  </r>
  <r>
    <n v="674"/>
    <n v="4.5"/>
    <x v="1"/>
    <x v="1"/>
    <n v="7.3"/>
    <n v="7"/>
    <n v="5"/>
    <s v="completed"/>
    <n v="65"/>
    <n v="84"/>
    <n v="84"/>
  </r>
  <r>
    <n v="675"/>
    <n v="5.9"/>
    <x v="0"/>
    <x v="0"/>
    <n v="6.5"/>
    <n v="6"/>
    <n v="7"/>
    <s v="completed"/>
    <n v="69"/>
    <n v="77"/>
    <n v="78"/>
  </r>
  <r>
    <n v="676"/>
    <n v="7.2"/>
    <x v="4"/>
    <x v="0"/>
    <n v="5.7"/>
    <n v="4"/>
    <n v="9"/>
    <s v="completed"/>
    <n v="50"/>
    <n v="64"/>
    <n v="66"/>
  </r>
  <r>
    <n v="677"/>
    <n v="4.5999999999999996"/>
    <x v="2"/>
    <x v="1"/>
    <n v="7.2"/>
    <n v="7"/>
    <n v="5"/>
    <s v="completed"/>
    <n v="73"/>
    <n v="78"/>
    <n v="76"/>
  </r>
  <r>
    <n v="678"/>
    <n v="6.8"/>
    <x v="0"/>
    <x v="0"/>
    <n v="6"/>
    <n v="5"/>
    <n v="8"/>
    <s v="completed"/>
    <n v="70"/>
    <n v="82"/>
    <n v="76"/>
  </r>
  <r>
    <n v="679"/>
    <n v="5.3"/>
    <x v="1"/>
    <x v="0"/>
    <n v="6.8"/>
    <n v="6"/>
    <n v="7"/>
    <s v="none"/>
    <n v="81"/>
    <n v="75"/>
    <n v="78"/>
  </r>
  <r>
    <n v="680"/>
    <n v="6.2"/>
    <x v="4"/>
    <x v="0"/>
    <n v="6.3"/>
    <n v="5"/>
    <n v="8"/>
    <s v="none"/>
    <n v="63"/>
    <n v="61"/>
    <n v="60"/>
  </r>
  <r>
    <n v="681"/>
    <n v="4.7"/>
    <x v="0"/>
    <x v="1"/>
    <n v="7.2"/>
    <n v="7"/>
    <n v="5"/>
    <s v="none"/>
    <n v="67"/>
    <n v="72"/>
    <n v="74"/>
  </r>
  <r>
    <n v="682"/>
    <n v="5.8"/>
    <x v="2"/>
    <x v="0"/>
    <n v="6.6"/>
    <n v="6"/>
    <n v="7"/>
    <s v="none"/>
    <n v="60"/>
    <n v="68"/>
    <n v="60"/>
  </r>
  <r>
    <n v="683"/>
    <n v="6.1"/>
    <x v="1"/>
    <x v="0"/>
    <n v="6.4"/>
    <n v="5"/>
    <n v="8"/>
    <s v="none"/>
    <n v="62"/>
    <n v="55"/>
    <n v="54"/>
  </r>
  <r>
    <n v="684"/>
    <n v="4.8"/>
    <x v="4"/>
    <x v="1"/>
    <n v="7.1"/>
    <n v="7"/>
    <n v="5"/>
    <s v="completed"/>
    <n v="29"/>
    <n v="40"/>
    <n v="44"/>
  </r>
  <r>
    <n v="685"/>
    <n v="6.7"/>
    <x v="0"/>
    <x v="0"/>
    <n v="6"/>
    <n v="4"/>
    <n v="9"/>
    <s v="completed"/>
    <n v="62"/>
    <n v="66"/>
    <n v="68"/>
  </r>
  <r>
    <n v="686"/>
    <n v="5.5"/>
    <x v="11"/>
    <x v="0"/>
    <n v="6.8"/>
    <n v="6"/>
    <n v="7"/>
    <s v="completed"/>
    <n v="94"/>
    <n v="99"/>
    <n v="100"/>
  </r>
  <r>
    <n v="687"/>
    <n v="4.2"/>
    <x v="1"/>
    <x v="1"/>
    <n v="7.5"/>
    <n v="8"/>
    <n v="4"/>
    <s v="completed"/>
    <n v="85"/>
    <n v="75"/>
    <n v="68"/>
  </r>
  <r>
    <n v="688"/>
    <n v="6.3"/>
    <x v="2"/>
    <x v="0"/>
    <n v="6.2"/>
    <n v="5"/>
    <n v="8"/>
    <s v="none"/>
    <n v="77"/>
    <n v="78"/>
    <n v="73"/>
  </r>
  <r>
    <n v="689"/>
    <n v="4.4000000000000004"/>
    <x v="0"/>
    <x v="1"/>
    <n v="7.4"/>
    <n v="7"/>
    <n v="5"/>
    <s v="none"/>
    <n v="53"/>
    <n v="58"/>
    <n v="44"/>
  </r>
  <r>
    <n v="690"/>
    <n v="6.5"/>
    <x v="4"/>
    <x v="0"/>
    <n v="6.1"/>
    <n v="5"/>
    <n v="8"/>
    <s v="none"/>
    <n v="93"/>
    <n v="90"/>
    <n v="83"/>
  </r>
  <r>
    <n v="691"/>
    <n v="4.5999999999999996"/>
    <x v="1"/>
    <x v="1"/>
    <n v="7.3"/>
    <n v="7"/>
    <n v="5"/>
    <s v="none"/>
    <n v="49"/>
    <n v="53"/>
    <n v="53"/>
  </r>
  <r>
    <n v="692"/>
    <n v="5.9"/>
    <x v="0"/>
    <x v="0"/>
    <n v="6.5"/>
    <n v="6"/>
    <n v="7"/>
    <s v="none"/>
    <n v="73"/>
    <n v="76"/>
    <n v="78"/>
  </r>
  <r>
    <n v="693"/>
    <n v="7"/>
    <x v="2"/>
    <x v="0"/>
    <n v="5.8"/>
    <n v="4"/>
    <n v="9"/>
    <s v="completed"/>
    <n v="66"/>
    <n v="74"/>
    <n v="81"/>
  </r>
  <r>
    <n v="694"/>
    <n v="4.5"/>
    <x v="4"/>
    <x v="1"/>
    <n v="7.3"/>
    <n v="7"/>
    <n v="5"/>
    <s v="none"/>
    <n v="77"/>
    <n v="77"/>
    <n v="73"/>
  </r>
  <r>
    <n v="695"/>
    <n v="6.6"/>
    <x v="0"/>
    <x v="0"/>
    <n v="6.1"/>
    <n v="5"/>
    <n v="8"/>
    <s v="none"/>
    <n v="49"/>
    <n v="63"/>
    <n v="56"/>
  </r>
  <r>
    <n v="696"/>
    <n v="5.5"/>
    <x v="1"/>
    <x v="0"/>
    <n v="6.7"/>
    <n v="6"/>
    <n v="7"/>
    <s v="none"/>
    <n v="79"/>
    <n v="89"/>
    <n v="86"/>
  </r>
  <r>
    <n v="697"/>
    <n v="6.3"/>
    <x v="2"/>
    <x v="0"/>
    <n v="6.2"/>
    <n v="5"/>
    <n v="8"/>
    <s v="completed"/>
    <n v="75"/>
    <n v="82"/>
    <n v="90"/>
  </r>
  <r>
    <n v="698"/>
    <n v="4.8"/>
    <x v="4"/>
    <x v="1"/>
    <n v="7.1"/>
    <n v="7"/>
    <n v="5"/>
    <s v="none"/>
    <n v="59"/>
    <n v="72"/>
    <n v="70"/>
  </r>
  <r>
    <n v="699"/>
    <n v="5.7"/>
    <x v="0"/>
    <x v="0"/>
    <n v="6.6"/>
    <n v="6"/>
    <n v="7"/>
    <s v="completed"/>
    <n v="57"/>
    <n v="78"/>
    <n v="79"/>
  </r>
  <r>
    <n v="700"/>
    <n v="6.2"/>
    <x v="1"/>
    <x v="0"/>
    <n v="6.3"/>
    <n v="5"/>
    <n v="8"/>
    <s v="none"/>
    <n v="66"/>
    <n v="66"/>
    <n v="59"/>
  </r>
  <r>
    <n v="701"/>
    <n v="4.7"/>
    <x v="2"/>
    <x v="1"/>
    <n v="7.2"/>
    <n v="7"/>
    <n v="5"/>
    <s v="completed"/>
    <n v="79"/>
    <n v="81"/>
    <n v="82"/>
  </r>
  <r>
    <n v="702"/>
    <n v="6.8"/>
    <x v="0"/>
    <x v="0"/>
    <n v="5.9"/>
    <n v="4"/>
    <n v="9"/>
    <s v="none"/>
    <n v="57"/>
    <n v="67"/>
    <n v="72"/>
  </r>
  <r>
    <n v="703"/>
    <n v="5.6"/>
    <x v="11"/>
    <x v="0"/>
    <n v="6.7"/>
    <n v="6"/>
    <n v="7"/>
    <s v="completed"/>
    <n v="87"/>
    <n v="84"/>
    <n v="87"/>
  </r>
  <r>
    <n v="704"/>
    <n v="4.3"/>
    <x v="1"/>
    <x v="1"/>
    <n v="7.5"/>
    <n v="8"/>
    <n v="4"/>
    <s v="none"/>
    <n v="63"/>
    <n v="64"/>
    <n v="67"/>
  </r>
  <r>
    <n v="705"/>
    <n v="6.2"/>
    <x v="4"/>
    <x v="0"/>
    <n v="6.3"/>
    <n v="5"/>
    <n v="8"/>
    <s v="completed"/>
    <n v="59"/>
    <n v="63"/>
    <n v="64"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  <r>
    <m/>
    <m/>
    <x v="12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Yes"/>
    <n v="6.5"/>
    <n v="6"/>
    <n v="8"/>
    <x v="0"/>
    <n v="72"/>
    <n v="72"/>
    <n v="74"/>
  </r>
  <r>
    <x v="1"/>
    <s v="No"/>
    <n v="7.5"/>
    <n v="8"/>
    <n v="3"/>
    <x v="1"/>
    <n v="69"/>
    <n v="90"/>
    <n v="88"/>
  </r>
  <r>
    <x v="2"/>
    <s v="Yes"/>
    <n v="5"/>
    <n v="5"/>
    <n v="9"/>
    <x v="0"/>
    <n v="90"/>
    <n v="95"/>
    <n v="93"/>
  </r>
  <r>
    <x v="3"/>
    <s v="No"/>
    <n v="7"/>
    <n v="7"/>
    <n v="4"/>
    <x v="0"/>
    <n v="47"/>
    <n v="57"/>
    <n v="44"/>
  </r>
  <r>
    <x v="4"/>
    <s v="Yes"/>
    <n v="6"/>
    <n v="6"/>
    <n v="7"/>
    <x v="0"/>
    <n v="76"/>
    <n v="78"/>
    <n v="75"/>
  </r>
  <r>
    <x v="0"/>
    <s v="Yes"/>
    <n v="4.5"/>
    <n v="4"/>
    <n v="9"/>
    <x v="0"/>
    <n v="71"/>
    <n v="83"/>
    <n v="78"/>
  </r>
  <r>
    <x v="5"/>
    <s v="No"/>
    <n v="8"/>
    <n v="9"/>
    <n v="2"/>
    <x v="1"/>
    <n v="88"/>
    <n v="95"/>
    <n v="92"/>
  </r>
  <r>
    <x v="6"/>
    <s v="Yes"/>
    <n v="6"/>
    <n v="6"/>
    <n v="8"/>
    <x v="0"/>
    <n v="40"/>
    <n v="43"/>
    <n v="39"/>
  </r>
  <r>
    <x v="2"/>
    <s v="No"/>
    <n v="6.5"/>
    <n v="7"/>
    <n v="5"/>
    <x v="1"/>
    <n v="64"/>
    <n v="64"/>
    <n v="67"/>
  </r>
  <r>
    <x v="0"/>
    <s v="No"/>
    <n v="7"/>
    <n v="7"/>
    <n v="4"/>
    <x v="0"/>
    <n v="38"/>
    <n v="60"/>
    <n v="50"/>
  </r>
  <r>
    <x v="6"/>
    <s v="Yes"/>
    <n v="6.2"/>
    <n v="5"/>
    <n v="7"/>
    <x v="0"/>
    <n v="58"/>
    <n v="54"/>
    <n v="52"/>
  </r>
  <r>
    <x v="2"/>
    <s v="Yes"/>
    <n v="5.8"/>
    <n v="6"/>
    <n v="8"/>
    <x v="0"/>
    <n v="40"/>
    <n v="52"/>
    <n v="43"/>
  </r>
  <r>
    <x v="5"/>
    <s v="No"/>
    <n v="7.2"/>
    <n v="8"/>
    <n v="4"/>
    <x v="0"/>
    <n v="65"/>
    <n v="81"/>
    <n v="73"/>
  </r>
  <r>
    <x v="0"/>
    <s v="Yes"/>
    <n v="5.5"/>
    <n v="5"/>
    <n v="9"/>
    <x v="1"/>
    <n v="78"/>
    <n v="72"/>
    <n v="70"/>
  </r>
  <r>
    <x v="3"/>
    <s v="No"/>
    <n v="6.8"/>
    <n v="7"/>
    <n v="5"/>
    <x v="0"/>
    <n v="50"/>
    <n v="53"/>
    <n v="58"/>
  </r>
  <r>
    <x v="2"/>
    <s v="Yes"/>
    <n v="6"/>
    <n v="6"/>
    <n v="7"/>
    <x v="0"/>
    <n v="69"/>
    <n v="75"/>
    <n v="78"/>
  </r>
  <r>
    <x v="5"/>
    <s v="No"/>
    <n v="7.8"/>
    <n v="8"/>
    <n v="3"/>
    <x v="0"/>
    <n v="88"/>
    <n v="89"/>
    <n v="86"/>
  </r>
  <r>
    <x v="0"/>
    <s v="Yes"/>
    <n v="5.7"/>
    <n v="5"/>
    <n v="8"/>
    <x v="0"/>
    <n v="18"/>
    <n v="32"/>
    <n v="28"/>
  </r>
  <r>
    <x v="4"/>
    <s v="No"/>
    <n v="6.7"/>
    <n v="7"/>
    <n v="5"/>
    <x v="1"/>
    <n v="46"/>
    <n v="42"/>
    <n v="46"/>
  </r>
  <r>
    <x v="6"/>
    <s v="Yes"/>
    <n v="5.9"/>
    <n v="6"/>
    <n v="7"/>
    <x v="0"/>
    <n v="54"/>
    <n v="58"/>
    <n v="61"/>
  </r>
  <r>
    <x v="2"/>
    <s v="Yes"/>
    <n v="5.5"/>
    <n v="5"/>
    <n v="8"/>
    <x v="0"/>
    <n v="66"/>
    <n v="69"/>
    <n v="63"/>
  </r>
  <r>
    <x v="5"/>
    <s v="No"/>
    <n v="7.3"/>
    <n v="8"/>
    <n v="4"/>
    <x v="1"/>
    <n v="65"/>
    <n v="75"/>
    <n v="70"/>
  </r>
  <r>
    <x v="0"/>
    <s v="Yes"/>
    <n v="5.8"/>
    <n v="6"/>
    <n v="7"/>
    <x v="0"/>
    <n v="44"/>
    <n v="54"/>
    <n v="53"/>
  </r>
  <r>
    <x v="2"/>
    <s v="Yes"/>
    <n v="5.4"/>
    <n v="5"/>
    <n v="8"/>
    <x v="0"/>
    <n v="69"/>
    <n v="73"/>
    <n v="73"/>
  </r>
  <r>
    <x v="4"/>
    <s v="No"/>
    <n v="6.9"/>
    <n v="7"/>
    <n v="5"/>
    <x v="1"/>
    <n v="74"/>
    <n v="71"/>
    <n v="80"/>
  </r>
  <r>
    <x v="0"/>
    <s v="Yes"/>
    <n v="5.2"/>
    <n v="5"/>
    <n v="9"/>
    <x v="0"/>
    <n v="73"/>
    <n v="74"/>
    <n v="72"/>
  </r>
  <r>
    <x v="3"/>
    <s v="No"/>
    <n v="6.6"/>
    <n v="7"/>
    <n v="5"/>
    <x v="0"/>
    <n v="69"/>
    <n v="54"/>
    <n v="55"/>
  </r>
  <r>
    <x v="2"/>
    <s v="Yes"/>
    <n v="5.9"/>
    <n v="6"/>
    <n v="7"/>
    <x v="0"/>
    <n v="67"/>
    <n v="69"/>
    <n v="75"/>
  </r>
  <r>
    <x v="5"/>
    <s v="No"/>
    <n v="7.4"/>
    <n v="8"/>
    <n v="3"/>
    <x v="0"/>
    <n v="70"/>
    <n v="70"/>
    <n v="65"/>
  </r>
  <r>
    <x v="0"/>
    <s v="Yes"/>
    <n v="5.3"/>
    <n v="5"/>
    <n v="8"/>
    <x v="0"/>
    <n v="62"/>
    <n v="70"/>
    <n v="75"/>
  </r>
  <r>
    <x v="4"/>
    <s v="No"/>
    <n v="6.7"/>
    <n v="7"/>
    <n v="5"/>
    <x v="0"/>
    <n v="69"/>
    <n v="74"/>
    <n v="74"/>
  </r>
  <r>
    <x v="6"/>
    <s v="Yes"/>
    <n v="5.7"/>
    <n v="6"/>
    <n v="7"/>
    <x v="0"/>
    <n v="63"/>
    <n v="65"/>
    <n v="61"/>
  </r>
  <r>
    <x v="2"/>
    <s v="Yes"/>
    <n v="5.4"/>
    <n v="5"/>
    <n v="8"/>
    <x v="0"/>
    <n v="56"/>
    <n v="72"/>
    <n v="65"/>
  </r>
  <r>
    <x v="5"/>
    <s v="No"/>
    <n v="7.2"/>
    <n v="8"/>
    <n v="4"/>
    <x v="0"/>
    <n v="40"/>
    <n v="42"/>
    <n v="38"/>
  </r>
  <r>
    <x v="0"/>
    <s v="Yes"/>
    <n v="5.8"/>
    <n v="6"/>
    <n v="7"/>
    <x v="0"/>
    <n v="97"/>
    <n v="87"/>
    <n v="82"/>
  </r>
  <r>
    <x v="2"/>
    <s v="Yes"/>
    <n v="5.5"/>
    <n v="5"/>
    <n v="8"/>
    <x v="1"/>
    <n v="81"/>
    <n v="81"/>
    <n v="79"/>
  </r>
  <r>
    <x v="4"/>
    <s v="No"/>
    <n v="6.8"/>
    <n v="7"/>
    <n v="5"/>
    <x v="0"/>
    <n v="74"/>
    <n v="81"/>
    <n v="83"/>
  </r>
  <r>
    <x v="0"/>
    <s v="Yes"/>
    <n v="5.0999999999999996"/>
    <n v="5"/>
    <n v="9"/>
    <x v="0"/>
    <n v="50"/>
    <n v="64"/>
    <n v="59"/>
  </r>
  <r>
    <x v="3"/>
    <s v="No"/>
    <n v="6.5"/>
    <n v="7"/>
    <n v="6"/>
    <x v="1"/>
    <n v="75"/>
    <n v="90"/>
    <n v="88"/>
  </r>
  <r>
    <x v="2"/>
    <s v="Yes"/>
    <n v="5.8"/>
    <n v="6"/>
    <n v="7"/>
    <x v="0"/>
    <n v="57"/>
    <n v="56"/>
    <n v="57"/>
  </r>
  <r>
    <x v="5"/>
    <s v="No"/>
    <n v="7.3"/>
    <n v="8"/>
    <n v="4"/>
    <x v="0"/>
    <n v="55"/>
    <n v="61"/>
    <n v="54"/>
  </r>
  <r>
    <x v="0"/>
    <s v="Yes"/>
    <n v="5.4"/>
    <n v="5"/>
    <n v="8"/>
    <x v="0"/>
    <n v="58"/>
    <n v="73"/>
    <n v="68"/>
  </r>
  <r>
    <x v="4"/>
    <s v="No"/>
    <n v="6.6"/>
    <n v="7"/>
    <n v="5"/>
    <x v="0"/>
    <n v="53"/>
    <n v="58"/>
    <n v="65"/>
  </r>
  <r>
    <x v="6"/>
    <s v="Yes"/>
    <n v="5.7"/>
    <n v="6"/>
    <n v="7"/>
    <x v="1"/>
    <n v="59"/>
    <n v="65"/>
    <n v="66"/>
  </r>
  <r>
    <x v="2"/>
    <s v="Yes"/>
    <n v="5.3"/>
    <n v="5"/>
    <n v="8"/>
    <x v="0"/>
    <n v="50"/>
    <n v="56"/>
    <n v="54"/>
  </r>
  <r>
    <x v="5"/>
    <s v="No"/>
    <n v="7.1"/>
    <n v="8"/>
    <n v="4"/>
    <x v="0"/>
    <n v="65"/>
    <n v="54"/>
    <n v="57"/>
  </r>
  <r>
    <x v="0"/>
    <s v="Yes"/>
    <n v="5.9"/>
    <n v="6"/>
    <n v="7"/>
    <x v="1"/>
    <n v="55"/>
    <n v="65"/>
    <n v="62"/>
  </r>
  <r>
    <x v="2"/>
    <s v="Yes"/>
    <n v="5.6"/>
    <n v="5"/>
    <n v="8"/>
    <x v="0"/>
    <n v="66"/>
    <n v="71"/>
    <n v="76"/>
  </r>
  <r>
    <x v="4"/>
    <s v="No"/>
    <n v="6.7"/>
    <n v="7"/>
    <n v="5"/>
    <x v="1"/>
    <n v="57"/>
    <n v="74"/>
    <n v="76"/>
  </r>
  <r>
    <x v="0"/>
    <s v="Yes"/>
    <n v="5.2"/>
    <n v="5"/>
    <n v="9"/>
    <x v="1"/>
    <n v="82"/>
    <n v="84"/>
    <n v="82"/>
  </r>
  <r>
    <x v="3"/>
    <s v="No"/>
    <n v="6.4"/>
    <n v="7"/>
    <n v="6"/>
    <x v="0"/>
    <n v="53"/>
    <n v="55"/>
    <n v="48"/>
  </r>
  <r>
    <x v="2"/>
    <s v="Yes"/>
    <n v="5.8"/>
    <n v="6"/>
    <n v="7"/>
    <x v="1"/>
    <n v="77"/>
    <n v="69"/>
    <n v="68"/>
  </r>
  <r>
    <x v="5"/>
    <s v="No"/>
    <n v="7.2"/>
    <n v="8"/>
    <n v="4"/>
    <x v="0"/>
    <n v="53"/>
    <n v="44"/>
    <n v="42"/>
  </r>
  <r>
    <x v="0"/>
    <s v="Yes"/>
    <n v="5.5"/>
    <n v="5"/>
    <n v="8"/>
    <x v="0"/>
    <n v="88"/>
    <n v="78"/>
    <n v="75"/>
  </r>
  <r>
    <x v="4"/>
    <s v="No"/>
    <n v="6.5"/>
    <n v="7"/>
    <n v="5"/>
    <x v="1"/>
    <n v="71"/>
    <n v="84"/>
    <n v="87"/>
  </r>
  <r>
    <x v="6"/>
    <s v="Yes"/>
    <n v="5.6"/>
    <n v="6"/>
    <n v="7"/>
    <x v="0"/>
    <n v="33"/>
    <n v="41"/>
    <n v="43"/>
  </r>
  <r>
    <x v="2"/>
    <s v="Yes"/>
    <n v="5.2"/>
    <n v="5"/>
    <n v="8"/>
    <x v="1"/>
    <n v="82"/>
    <n v="85"/>
    <n v="86"/>
  </r>
  <r>
    <x v="5"/>
    <s v="No"/>
    <n v="7"/>
    <n v="8"/>
    <n v="4"/>
    <x v="0"/>
    <n v="52"/>
    <n v="55"/>
    <n v="49"/>
  </r>
  <r>
    <x v="0"/>
    <s v="Yes"/>
    <n v="5.9"/>
    <n v="6"/>
    <n v="7"/>
    <x v="1"/>
    <n v="58"/>
    <n v="59"/>
    <n v="58"/>
  </r>
  <r>
    <x v="2"/>
    <s v="Yes"/>
    <n v="5.7"/>
    <n v="5"/>
    <n v="8"/>
    <x v="0"/>
    <n v="0"/>
    <n v="17"/>
    <n v="10"/>
  </r>
  <r>
    <x v="4"/>
    <s v="No"/>
    <n v="7.1"/>
    <n v="7"/>
    <n v="5"/>
    <x v="1"/>
    <n v="79"/>
    <n v="74"/>
    <n v="72"/>
  </r>
  <r>
    <x v="0"/>
    <s v="Yes"/>
    <n v="5.6"/>
    <n v="5"/>
    <n v="8"/>
    <x v="0"/>
    <n v="39"/>
    <n v="39"/>
    <n v="34"/>
  </r>
  <r>
    <x v="2"/>
    <s v="Yes"/>
    <n v="6"/>
    <n v="6"/>
    <n v="7"/>
    <x v="0"/>
    <n v="62"/>
    <n v="61"/>
    <n v="55"/>
  </r>
  <r>
    <x v="6"/>
    <s v="Yes"/>
    <n v="5.2"/>
    <n v="4"/>
    <n v="9"/>
    <x v="0"/>
    <n v="69"/>
    <n v="80"/>
    <n v="71"/>
  </r>
  <r>
    <x v="5"/>
    <s v="No"/>
    <n v="7.4"/>
    <n v="8"/>
    <n v="3"/>
    <x v="0"/>
    <n v="59"/>
    <n v="58"/>
    <n v="59"/>
  </r>
  <r>
    <x v="0"/>
    <s v="Yes"/>
    <n v="5.8"/>
    <n v="6"/>
    <n v="7"/>
    <x v="0"/>
    <n v="67"/>
    <n v="64"/>
    <n v="61"/>
  </r>
  <r>
    <x v="3"/>
    <s v="No"/>
    <n v="6.5"/>
    <n v="7"/>
    <n v="6"/>
    <x v="0"/>
    <n v="45"/>
    <n v="37"/>
    <n v="37"/>
  </r>
  <r>
    <x v="2"/>
    <s v="Yes"/>
    <n v="5.4"/>
    <n v="5"/>
    <n v="8"/>
    <x v="0"/>
    <n v="60"/>
    <n v="72"/>
    <n v="74"/>
  </r>
  <r>
    <x v="5"/>
    <s v="No"/>
    <n v="7.2"/>
    <n v="8"/>
    <n v="4"/>
    <x v="0"/>
    <n v="61"/>
    <n v="58"/>
    <n v="56"/>
  </r>
  <r>
    <x v="0"/>
    <s v="Yes"/>
    <n v="5.9"/>
    <n v="6"/>
    <n v="7"/>
    <x v="0"/>
    <n v="39"/>
    <n v="64"/>
    <n v="57"/>
  </r>
  <r>
    <x v="6"/>
    <s v="Yes"/>
    <n v="5.5"/>
    <n v="5"/>
    <n v="8"/>
    <x v="1"/>
    <n v="58"/>
    <n v="63"/>
    <n v="73"/>
  </r>
  <r>
    <x v="4"/>
    <s v="No"/>
    <n v="6.8"/>
    <n v="7"/>
    <n v="5"/>
    <x v="1"/>
    <n v="63"/>
    <n v="55"/>
    <n v="63"/>
  </r>
  <r>
    <x v="2"/>
    <s v="Yes"/>
    <n v="5.7"/>
    <n v="6"/>
    <n v="7"/>
    <x v="0"/>
    <n v="41"/>
    <n v="51"/>
    <n v="48"/>
  </r>
  <r>
    <x v="0"/>
    <s v="Yes"/>
    <n v="5.3"/>
    <n v="5"/>
    <n v="8"/>
    <x v="0"/>
    <n v="61"/>
    <n v="57"/>
    <n v="56"/>
  </r>
  <r>
    <x v="5"/>
    <s v="No"/>
    <n v="7.3"/>
    <n v="8"/>
    <n v="4"/>
    <x v="0"/>
    <n v="49"/>
    <n v="49"/>
    <n v="41"/>
  </r>
  <r>
    <x v="6"/>
    <s v="Yes"/>
    <n v="5.8"/>
    <n v="6"/>
    <n v="7"/>
    <x v="0"/>
    <n v="44"/>
    <n v="41"/>
    <n v="38"/>
  </r>
  <r>
    <x v="2"/>
    <s v="Yes"/>
    <n v="5.4"/>
    <n v="5"/>
    <n v="8"/>
    <x v="0"/>
    <n v="30"/>
    <n v="26"/>
    <n v="22"/>
  </r>
  <r>
    <x v="4"/>
    <s v="No"/>
    <n v="7"/>
    <n v="7"/>
    <n v="5"/>
    <x v="1"/>
    <n v="80"/>
    <n v="78"/>
    <n v="81"/>
  </r>
  <r>
    <x v="3"/>
    <s v="Yes"/>
    <n v="5.9"/>
    <n v="6"/>
    <n v="7"/>
    <x v="1"/>
    <n v="61"/>
    <n v="74"/>
    <n v="72"/>
  </r>
  <r>
    <x v="0"/>
    <s v="Yes"/>
    <n v="5.2"/>
    <n v="5"/>
    <n v="9"/>
    <x v="0"/>
    <n v="62"/>
    <n v="68"/>
    <n v="68"/>
  </r>
  <r>
    <x v="5"/>
    <s v="No"/>
    <n v="7.1"/>
    <n v="8"/>
    <n v="4"/>
    <x v="0"/>
    <n v="47"/>
    <n v="49"/>
    <n v="50"/>
  </r>
  <r>
    <x v="2"/>
    <s v="Yes"/>
    <n v="5.7"/>
    <n v="6"/>
    <n v="7"/>
    <x v="0"/>
    <n v="49"/>
    <n v="45"/>
    <n v="45"/>
  </r>
  <r>
    <x v="4"/>
    <s v="No"/>
    <n v="6.6"/>
    <n v="7"/>
    <n v="6"/>
    <x v="1"/>
    <n v="50"/>
    <n v="47"/>
    <n v="54"/>
  </r>
  <r>
    <x v="5"/>
    <s v="No"/>
    <n v="7.2"/>
    <n v="8"/>
    <n v="4"/>
    <x v="0"/>
    <n v="72"/>
    <n v="64"/>
    <n v="63"/>
  </r>
  <r>
    <x v="6"/>
    <s v="Yes"/>
    <n v="5.3"/>
    <n v="5"/>
    <n v="8"/>
    <x v="0"/>
    <n v="42"/>
    <n v="39"/>
    <n v="34"/>
  </r>
  <r>
    <x v="0"/>
    <s v="Yes"/>
    <n v="5.8"/>
    <n v="6"/>
    <n v="7"/>
    <x v="0"/>
    <n v="73"/>
    <n v="80"/>
    <n v="82"/>
  </r>
  <r>
    <x v="2"/>
    <s v="Yes"/>
    <n v="5.5"/>
    <n v="5"/>
    <n v="8"/>
    <x v="0"/>
    <n v="76"/>
    <n v="83"/>
    <n v="88"/>
  </r>
  <r>
    <x v="5"/>
    <s v="No"/>
    <n v="7.3"/>
    <n v="8"/>
    <n v="4"/>
    <x v="0"/>
    <n v="71"/>
    <n v="71"/>
    <n v="74"/>
  </r>
  <r>
    <x v="3"/>
    <s v="Yes"/>
    <n v="6"/>
    <n v="6"/>
    <n v="7"/>
    <x v="0"/>
    <n v="58"/>
    <n v="70"/>
    <n v="67"/>
  </r>
  <r>
    <x v="0"/>
    <s v="Yes"/>
    <n v="5.2"/>
    <n v="5"/>
    <n v="9"/>
    <x v="0"/>
    <n v="73"/>
    <n v="86"/>
    <n v="82"/>
  </r>
  <r>
    <x v="4"/>
    <s v="No"/>
    <n v="7"/>
    <n v="7"/>
    <n v="5"/>
    <x v="0"/>
    <n v="65"/>
    <n v="72"/>
    <n v="74"/>
  </r>
  <r>
    <x v="2"/>
    <s v="Yes"/>
    <n v="5.8"/>
    <n v="6"/>
    <n v="7"/>
    <x v="0"/>
    <n v="27"/>
    <n v="34"/>
    <n v="36"/>
  </r>
  <r>
    <x v="6"/>
    <s v="No"/>
    <n v="6.5"/>
    <n v="7"/>
    <n v="6"/>
    <x v="0"/>
    <n v="71"/>
    <n v="79"/>
    <n v="71"/>
  </r>
  <r>
    <x v="0"/>
    <s v="Yes"/>
    <n v="5.4"/>
    <n v="5"/>
    <n v="8"/>
    <x v="1"/>
    <n v="43"/>
    <n v="45"/>
    <n v="50"/>
  </r>
  <r>
    <x v="5"/>
    <s v="No"/>
    <n v="7.4"/>
    <n v="8"/>
    <n v="4"/>
    <x v="0"/>
    <n v="79"/>
    <n v="86"/>
    <n v="92"/>
  </r>
  <r>
    <x v="2"/>
    <s v="Yes"/>
    <n v="5.7"/>
    <n v="6"/>
    <n v="7"/>
    <x v="1"/>
    <n v="78"/>
    <n v="81"/>
    <n v="82"/>
  </r>
  <r>
    <x v="6"/>
    <s v="Yes"/>
    <n v="5.3"/>
    <n v="5"/>
    <n v="8"/>
    <x v="1"/>
    <n v="65"/>
    <n v="66"/>
    <n v="62"/>
  </r>
  <r>
    <x v="5"/>
    <s v="No"/>
    <n v="7.1"/>
    <n v="8"/>
    <n v="4"/>
    <x v="1"/>
    <n v="63"/>
    <n v="72"/>
    <n v="70"/>
  </r>
  <r>
    <x v="0"/>
    <s v="Yes"/>
    <n v="5.9"/>
    <n v="6"/>
    <n v="7"/>
    <x v="0"/>
    <n v="58"/>
    <n v="67"/>
    <n v="62"/>
  </r>
  <r>
    <x v="2"/>
    <s v="Yes"/>
    <n v="5.5"/>
    <n v="5"/>
    <n v="8"/>
    <x v="0"/>
    <n v="65"/>
    <n v="67"/>
    <n v="62"/>
  </r>
  <r>
    <x v="3"/>
    <s v="Yes"/>
    <n v="5.2"/>
    <n v="5"/>
    <n v="9"/>
    <x v="0"/>
    <n v="79"/>
    <n v="67"/>
    <n v="67"/>
  </r>
  <r>
    <x v="5"/>
    <s v="No"/>
    <n v="7.3"/>
    <n v="8"/>
    <n v="4"/>
    <x v="1"/>
    <n v="68"/>
    <n v="74"/>
    <n v="74"/>
  </r>
  <r>
    <x v="4"/>
    <s v="Yes"/>
    <n v="5.8"/>
    <n v="6"/>
    <n v="7"/>
    <x v="0"/>
    <n v="85"/>
    <n v="91"/>
    <n v="89"/>
  </r>
  <r>
    <x v="0"/>
    <s v="Yes"/>
    <n v="5.4"/>
    <n v="5"/>
    <n v="8"/>
    <x v="1"/>
    <n v="60"/>
    <n v="44"/>
    <n v="47"/>
  </r>
  <r>
    <x v="5"/>
    <s v="No"/>
    <n v="7"/>
    <n v="7"/>
    <n v="5"/>
    <x v="1"/>
    <n v="98"/>
    <n v="86"/>
    <n v="90"/>
  </r>
  <r>
    <x v="2"/>
    <s v="Yes"/>
    <n v="5.7"/>
    <n v="6"/>
    <n v="7"/>
    <x v="0"/>
    <n v="58"/>
    <n v="67"/>
    <n v="72"/>
  </r>
  <r>
    <x v="3"/>
    <s v="No"/>
    <n v="6.6"/>
    <n v="7"/>
    <n v="6"/>
    <x v="0"/>
    <n v="87"/>
    <n v="100"/>
    <n v="100"/>
  </r>
  <r>
    <x v="6"/>
    <s v="Yes"/>
    <n v="5.5"/>
    <n v="5"/>
    <n v="8"/>
    <x v="1"/>
    <n v="66"/>
    <n v="63"/>
    <n v="64"/>
  </r>
  <r>
    <x v="5"/>
    <s v="No"/>
    <n v="7.2"/>
    <n v="8"/>
    <n v="4"/>
    <x v="0"/>
    <n v="52"/>
    <n v="76"/>
    <n v="70"/>
  </r>
  <r>
    <x v="0"/>
    <s v="Yes"/>
    <n v="5.8"/>
    <n v="6"/>
    <n v="7"/>
    <x v="0"/>
    <n v="70"/>
    <n v="64"/>
    <n v="72"/>
  </r>
  <r>
    <x v="0"/>
    <s v="Yes"/>
    <n v="6.2"/>
    <n v="5"/>
    <n v="8"/>
    <x v="1"/>
    <n v="77"/>
    <n v="89"/>
    <n v="98"/>
  </r>
  <r>
    <x v="2"/>
    <s v="Yes"/>
    <n v="5.9"/>
    <n v="6"/>
    <n v="7"/>
    <x v="0"/>
    <n v="62"/>
    <n v="55"/>
    <n v="49"/>
  </r>
  <r>
    <x v="4"/>
    <s v="No"/>
    <n v="7.1"/>
    <n v="7"/>
    <n v="5"/>
    <x v="0"/>
    <n v="54"/>
    <n v="53"/>
    <n v="47"/>
  </r>
  <r>
    <x v="0"/>
    <s v="Yes"/>
    <n v="6"/>
    <n v="5"/>
    <n v="8"/>
    <x v="0"/>
    <n v="51"/>
    <n v="58"/>
    <n v="54"/>
  </r>
  <r>
    <x v="2"/>
    <s v="Yes"/>
    <n v="6.3"/>
    <n v="6"/>
    <n v="7"/>
    <x v="1"/>
    <n v="99"/>
    <n v="100"/>
    <n v="100"/>
  </r>
  <r>
    <x v="0"/>
    <s v="No"/>
    <n v="7.2"/>
    <n v="8"/>
    <n v="5"/>
    <x v="0"/>
    <n v="84"/>
    <n v="77"/>
    <n v="74"/>
  </r>
  <r>
    <x v="4"/>
    <s v="Yes"/>
    <n v="5.8"/>
    <n v="5"/>
    <n v="8"/>
    <x v="0"/>
    <n v="75"/>
    <n v="85"/>
    <n v="82"/>
  </r>
  <r>
    <x v="0"/>
    <s v="Yes"/>
    <n v="6.1"/>
    <n v="6"/>
    <n v="7"/>
    <x v="0"/>
    <n v="78"/>
    <n v="82"/>
    <n v="79"/>
  </r>
  <r>
    <x v="2"/>
    <s v="No"/>
    <n v="7.3"/>
    <n v="7"/>
    <n v="5"/>
    <x v="0"/>
    <n v="51"/>
    <n v="63"/>
    <n v="61"/>
  </r>
  <r>
    <x v="0"/>
    <s v="Yes"/>
    <n v="6.2"/>
    <n v="5"/>
    <n v="8"/>
    <x v="0"/>
    <n v="55"/>
    <n v="69"/>
    <n v="65"/>
  </r>
  <r>
    <x v="4"/>
    <s v="Yes"/>
    <n v="5.9"/>
    <n v="6"/>
    <n v="7"/>
    <x v="1"/>
    <n v="79"/>
    <n v="92"/>
    <n v="89"/>
  </r>
  <r>
    <x v="0"/>
    <s v="No"/>
    <n v="7.4"/>
    <n v="8"/>
    <n v="5"/>
    <x v="1"/>
    <n v="91"/>
    <n v="89"/>
    <n v="92"/>
  </r>
  <r>
    <x v="2"/>
    <s v="Yes"/>
    <n v="6.3"/>
    <n v="5"/>
    <n v="8"/>
    <x v="1"/>
    <n v="88"/>
    <n v="93"/>
    <n v="93"/>
  </r>
  <r>
    <x v="0"/>
    <s v="Yes"/>
    <n v="5.8"/>
    <n v="6"/>
    <n v="7"/>
    <x v="0"/>
    <n v="63"/>
    <n v="57"/>
    <n v="56"/>
  </r>
  <r>
    <x v="4"/>
    <s v="No"/>
    <n v="7.5"/>
    <n v="7"/>
    <n v="5"/>
    <x v="0"/>
    <n v="83"/>
    <n v="80"/>
    <n v="73"/>
  </r>
  <r>
    <x v="0"/>
    <s v="Yes"/>
    <n v="6.4"/>
    <n v="5"/>
    <n v="8"/>
    <x v="0"/>
    <n v="87"/>
    <n v="95"/>
    <n v="86"/>
  </r>
  <r>
    <x v="2"/>
    <s v="Yes"/>
    <n v="5.7"/>
    <n v="6"/>
    <n v="7"/>
    <x v="0"/>
    <n v="72"/>
    <n v="68"/>
    <n v="67"/>
  </r>
  <r>
    <x v="0"/>
    <s v="No"/>
    <n v="7.6"/>
    <n v="8"/>
    <n v="5"/>
    <x v="1"/>
    <n v="65"/>
    <n v="77"/>
    <n v="74"/>
  </r>
  <r>
    <x v="4"/>
    <s v="Yes"/>
    <n v="6.5"/>
    <n v="5"/>
    <n v="8"/>
    <x v="0"/>
    <n v="82"/>
    <n v="82"/>
    <n v="74"/>
  </r>
  <r>
    <x v="0"/>
    <s v="Yes"/>
    <n v="5.6"/>
    <n v="6"/>
    <n v="7"/>
    <x v="0"/>
    <n v="51"/>
    <n v="49"/>
    <n v="51"/>
  </r>
  <r>
    <x v="2"/>
    <s v="No"/>
    <n v="7.7"/>
    <n v="7"/>
    <n v="5"/>
    <x v="0"/>
    <n v="89"/>
    <n v="84"/>
    <n v="82"/>
  </r>
  <r>
    <x v="0"/>
    <s v="Yes"/>
    <n v="6.6"/>
    <n v="5"/>
    <n v="8"/>
    <x v="1"/>
    <n v="53"/>
    <n v="37"/>
    <n v="40"/>
  </r>
  <r>
    <x v="4"/>
    <s v="Yes"/>
    <n v="5.5"/>
    <n v="6"/>
    <n v="7"/>
    <x v="1"/>
    <n v="87"/>
    <n v="74"/>
    <n v="70"/>
  </r>
  <r>
    <x v="0"/>
    <s v="No"/>
    <n v="7.8"/>
    <n v="8"/>
    <n v="5"/>
    <x v="1"/>
    <n v="75"/>
    <n v="81"/>
    <n v="84"/>
  </r>
  <r>
    <x v="2"/>
    <s v="Yes"/>
    <n v="6.7"/>
    <n v="5"/>
    <n v="8"/>
    <x v="1"/>
    <n v="74"/>
    <n v="79"/>
    <n v="75"/>
  </r>
  <r>
    <x v="0"/>
    <s v="Yes"/>
    <n v="5.4"/>
    <n v="6"/>
    <n v="7"/>
    <x v="0"/>
    <n v="58"/>
    <n v="55"/>
    <n v="48"/>
  </r>
  <r>
    <x v="4"/>
    <s v="No"/>
    <n v="7.9"/>
    <n v="7"/>
    <n v="5"/>
    <x v="1"/>
    <n v="51"/>
    <n v="54"/>
    <n v="41"/>
  </r>
  <r>
    <x v="0"/>
    <s v="Yes"/>
    <n v="6.8"/>
    <n v="5"/>
    <n v="8"/>
    <x v="0"/>
    <n v="70"/>
    <n v="55"/>
    <n v="56"/>
  </r>
  <r>
    <x v="2"/>
    <s v="Yes"/>
    <n v="5.3"/>
    <n v="6"/>
    <n v="7"/>
    <x v="0"/>
    <n v="59"/>
    <n v="66"/>
    <n v="67"/>
  </r>
  <r>
    <x v="0"/>
    <s v="No"/>
    <n v="8"/>
    <n v="8"/>
    <n v="5"/>
    <x v="1"/>
    <n v="71"/>
    <n v="61"/>
    <n v="69"/>
  </r>
  <r>
    <x v="4"/>
    <s v="Yes"/>
    <n v="6.9"/>
    <n v="5"/>
    <n v="8"/>
    <x v="0"/>
    <n v="76"/>
    <n v="72"/>
    <n v="71"/>
  </r>
  <r>
    <x v="0"/>
    <s v="Yes"/>
    <n v="5.2"/>
    <n v="6"/>
    <n v="7"/>
    <x v="0"/>
    <n v="59"/>
    <n v="62"/>
    <n v="64"/>
  </r>
  <r>
    <x v="2"/>
    <s v="No"/>
    <n v="8.1"/>
    <n v="7"/>
    <n v="5"/>
    <x v="1"/>
    <n v="42"/>
    <n v="55"/>
    <n v="54"/>
  </r>
  <r>
    <x v="0"/>
    <s v="Yes"/>
    <n v="7"/>
    <n v="5"/>
    <n v="8"/>
    <x v="0"/>
    <n v="57"/>
    <n v="43"/>
    <n v="47"/>
  </r>
  <r>
    <x v="4"/>
    <s v="Yes"/>
    <n v="5.0999999999999996"/>
    <n v="6"/>
    <n v="7"/>
    <x v="0"/>
    <n v="88"/>
    <n v="73"/>
    <n v="78"/>
  </r>
  <r>
    <x v="0"/>
    <s v="No"/>
    <n v="8.1999999999999993"/>
    <n v="8"/>
    <n v="5"/>
    <x v="0"/>
    <n v="22"/>
    <n v="39"/>
    <n v="33"/>
  </r>
  <r>
    <x v="2"/>
    <s v="Yes"/>
    <n v="7.1"/>
    <n v="5"/>
    <n v="8"/>
    <x v="0"/>
    <n v="88"/>
    <n v="84"/>
    <n v="75"/>
  </r>
  <r>
    <x v="0"/>
    <s v="Yes"/>
    <n v="5"/>
    <n v="6"/>
    <n v="7"/>
    <x v="0"/>
    <n v="73"/>
    <n v="68"/>
    <n v="66"/>
  </r>
  <r>
    <x v="4"/>
    <s v="No"/>
    <n v="8.3000000000000007"/>
    <n v="7"/>
    <n v="5"/>
    <x v="1"/>
    <n v="68"/>
    <n v="75"/>
    <n v="81"/>
  </r>
  <r>
    <x v="0"/>
    <s v="Yes"/>
    <n v="7.2"/>
    <n v="5"/>
    <n v="8"/>
    <x v="1"/>
    <n v="100"/>
    <n v="100"/>
    <n v="93"/>
  </r>
  <r>
    <x v="2"/>
    <s v="Yes"/>
    <n v="4.9000000000000004"/>
    <n v="6"/>
    <n v="7"/>
    <x v="1"/>
    <n v="62"/>
    <n v="67"/>
    <n v="69"/>
  </r>
  <r>
    <x v="0"/>
    <s v="No"/>
    <n v="8.4"/>
    <n v="8"/>
    <n v="5"/>
    <x v="0"/>
    <n v="77"/>
    <n v="67"/>
    <n v="68"/>
  </r>
  <r>
    <x v="4"/>
    <s v="Yes"/>
    <n v="7.3"/>
    <n v="5"/>
    <n v="8"/>
    <x v="1"/>
    <n v="59"/>
    <n v="70"/>
    <n v="66"/>
  </r>
  <r>
    <x v="0"/>
    <s v="Yes"/>
    <n v="4.8"/>
    <n v="6"/>
    <n v="7"/>
    <x v="0"/>
    <n v="54"/>
    <n v="49"/>
    <n v="47"/>
  </r>
  <r>
    <x v="2"/>
    <s v="No"/>
    <n v="8.5"/>
    <n v="7"/>
    <n v="5"/>
    <x v="0"/>
    <n v="62"/>
    <n v="67"/>
    <n v="61"/>
  </r>
  <r>
    <x v="0"/>
    <s v="Yes"/>
    <n v="7.4"/>
    <n v="5"/>
    <n v="8"/>
    <x v="1"/>
    <n v="70"/>
    <n v="89"/>
    <n v="88"/>
  </r>
  <r>
    <x v="4"/>
    <s v="Yes"/>
    <n v="4.7"/>
    <n v="6"/>
    <n v="7"/>
    <x v="1"/>
    <n v="66"/>
    <n v="74"/>
    <n v="78"/>
  </r>
  <r>
    <x v="0"/>
    <s v="No"/>
    <n v="8.6"/>
    <n v="8"/>
    <n v="5"/>
    <x v="0"/>
    <n v="60"/>
    <n v="60"/>
    <n v="60"/>
  </r>
  <r>
    <x v="2"/>
    <s v="Yes"/>
    <n v="7.5"/>
    <n v="5"/>
    <n v="8"/>
    <x v="1"/>
    <n v="61"/>
    <n v="86"/>
    <n v="87"/>
  </r>
  <r>
    <x v="0"/>
    <s v="Yes"/>
    <n v="4.5999999999999996"/>
    <n v="6"/>
    <n v="7"/>
    <x v="0"/>
    <n v="66"/>
    <n v="62"/>
    <n v="64"/>
  </r>
  <r>
    <x v="0"/>
    <s v="Yes"/>
    <n v="6.1"/>
    <n v="5"/>
    <n v="7"/>
    <x v="1"/>
    <n v="82"/>
    <n v="78"/>
    <n v="74"/>
  </r>
  <r>
    <x v="4"/>
    <s v="No"/>
    <n v="7.2"/>
    <n v="7"/>
    <n v="6"/>
    <x v="1"/>
    <n v="75"/>
    <n v="88"/>
    <n v="85"/>
  </r>
  <r>
    <x v="2"/>
    <s v="Yes"/>
    <n v="5.9"/>
    <n v="6"/>
    <n v="8"/>
    <x v="0"/>
    <n v="49"/>
    <n v="53"/>
    <n v="52"/>
  </r>
  <r>
    <x v="0"/>
    <s v="Yes"/>
    <n v="6.3"/>
    <n v="5"/>
    <n v="7"/>
    <x v="0"/>
    <n v="52"/>
    <n v="53"/>
    <n v="49"/>
  </r>
  <r>
    <x v="4"/>
    <s v="No"/>
    <n v="7"/>
    <n v="7"/>
    <n v="5"/>
    <x v="0"/>
    <n v="81"/>
    <n v="92"/>
    <n v="91"/>
  </r>
  <r>
    <x v="2"/>
    <s v="Yes"/>
    <n v="6"/>
    <n v="6"/>
    <n v="8"/>
    <x v="1"/>
    <n v="96"/>
    <n v="100"/>
    <n v="100"/>
  </r>
  <r>
    <x v="0"/>
    <s v="Yes"/>
    <n v="6.4"/>
    <n v="5"/>
    <n v="7"/>
    <x v="1"/>
    <n v="53"/>
    <n v="51"/>
    <n v="51"/>
  </r>
  <r>
    <x v="4"/>
    <s v="No"/>
    <n v="7.1"/>
    <n v="7"/>
    <n v="6"/>
    <x v="1"/>
    <n v="58"/>
    <n v="76"/>
    <n v="78"/>
  </r>
  <r>
    <x v="2"/>
    <s v="Yes"/>
    <n v="5.8"/>
    <n v="6"/>
    <n v="8"/>
    <x v="1"/>
    <n v="68"/>
    <n v="83"/>
    <n v="78"/>
  </r>
  <r>
    <x v="0"/>
    <s v="Yes"/>
    <n v="6.5"/>
    <n v="5"/>
    <n v="7"/>
    <x v="1"/>
    <n v="67"/>
    <n v="75"/>
    <n v="70"/>
  </r>
  <r>
    <x v="4"/>
    <s v="No"/>
    <n v="7.3"/>
    <n v="7"/>
    <n v="5"/>
    <x v="1"/>
    <n v="72"/>
    <n v="73"/>
    <n v="74"/>
  </r>
  <r>
    <x v="2"/>
    <s v="Yes"/>
    <n v="5.7"/>
    <n v="6"/>
    <n v="8"/>
    <x v="0"/>
    <n v="94"/>
    <n v="88"/>
    <n v="78"/>
  </r>
  <r>
    <x v="0"/>
    <s v="Yes"/>
    <n v="6.6"/>
    <n v="5"/>
    <n v="7"/>
    <x v="0"/>
    <n v="79"/>
    <n v="86"/>
    <n v="81"/>
  </r>
  <r>
    <x v="4"/>
    <s v="No"/>
    <n v="7.4"/>
    <n v="7"/>
    <n v="6"/>
    <x v="0"/>
    <n v="63"/>
    <n v="67"/>
    <n v="70"/>
  </r>
  <r>
    <x v="2"/>
    <s v="Yes"/>
    <n v="5.6"/>
    <n v="6"/>
    <n v="8"/>
    <x v="1"/>
    <n v="43"/>
    <n v="51"/>
    <n v="54"/>
  </r>
  <r>
    <x v="0"/>
    <s v="Yes"/>
    <n v="6.7"/>
    <n v="5"/>
    <n v="7"/>
    <x v="1"/>
    <n v="81"/>
    <n v="91"/>
    <n v="87"/>
  </r>
  <r>
    <x v="4"/>
    <s v="No"/>
    <n v="7.5"/>
    <n v="7"/>
    <n v="5"/>
    <x v="1"/>
    <n v="46"/>
    <n v="54"/>
    <n v="58"/>
  </r>
  <r>
    <x v="2"/>
    <s v="Yes"/>
    <n v="5.5"/>
    <n v="6"/>
    <n v="8"/>
    <x v="1"/>
    <n v="71"/>
    <n v="77"/>
    <n v="77"/>
  </r>
  <r>
    <x v="0"/>
    <s v="Yes"/>
    <n v="6.8"/>
    <n v="5"/>
    <n v="7"/>
    <x v="1"/>
    <n v="52"/>
    <n v="70"/>
    <n v="62"/>
  </r>
  <r>
    <x v="4"/>
    <s v="No"/>
    <n v="7.6"/>
    <n v="7"/>
    <n v="6"/>
    <x v="1"/>
    <n v="97"/>
    <n v="100"/>
    <n v="100"/>
  </r>
  <r>
    <x v="2"/>
    <s v="Yes"/>
    <n v="5.4"/>
    <n v="6"/>
    <n v="8"/>
    <x v="1"/>
    <n v="62"/>
    <n v="68"/>
    <n v="75"/>
  </r>
  <r>
    <x v="0"/>
    <s v="Yes"/>
    <n v="6.9"/>
    <n v="5"/>
    <n v="7"/>
    <x v="0"/>
    <n v="46"/>
    <n v="64"/>
    <n v="66"/>
  </r>
  <r>
    <x v="4"/>
    <s v="No"/>
    <n v="7.7"/>
    <n v="7"/>
    <n v="5"/>
    <x v="0"/>
    <n v="50"/>
    <n v="50"/>
    <n v="47"/>
  </r>
  <r>
    <x v="2"/>
    <s v="Yes"/>
    <n v="5.3"/>
    <n v="6"/>
    <n v="8"/>
    <x v="0"/>
    <n v="65"/>
    <n v="69"/>
    <n v="70"/>
  </r>
  <r>
    <x v="0"/>
    <s v="Yes"/>
    <n v="7"/>
    <n v="5"/>
    <n v="7"/>
    <x v="1"/>
    <n v="45"/>
    <n v="52"/>
    <n v="49"/>
  </r>
  <r>
    <x v="4"/>
    <s v="No"/>
    <n v="7.8"/>
    <n v="7"/>
    <n v="6"/>
    <x v="1"/>
    <n v="65"/>
    <n v="67"/>
    <n v="65"/>
  </r>
  <r>
    <x v="2"/>
    <s v="Yes"/>
    <n v="5.2"/>
    <n v="6"/>
    <n v="8"/>
    <x v="0"/>
    <n v="80"/>
    <n v="76"/>
    <n v="65"/>
  </r>
  <r>
    <x v="0"/>
    <s v="Yes"/>
    <n v="7.1"/>
    <n v="5"/>
    <n v="7"/>
    <x v="1"/>
    <n v="62"/>
    <n v="66"/>
    <n v="68"/>
  </r>
  <r>
    <x v="4"/>
    <s v="No"/>
    <n v="7.9"/>
    <n v="7"/>
    <n v="5"/>
    <x v="0"/>
    <n v="48"/>
    <n v="52"/>
    <n v="45"/>
  </r>
  <r>
    <x v="2"/>
    <s v="Yes"/>
    <n v="5.0999999999999996"/>
    <n v="6"/>
    <n v="8"/>
    <x v="0"/>
    <n v="77"/>
    <n v="88"/>
    <n v="87"/>
  </r>
  <r>
    <x v="0"/>
    <s v="Yes"/>
    <n v="7.2"/>
    <n v="5"/>
    <n v="7"/>
    <x v="0"/>
    <n v="66"/>
    <n v="65"/>
    <n v="69"/>
  </r>
  <r>
    <x v="4"/>
    <s v="No"/>
    <n v="8"/>
    <n v="7"/>
    <n v="6"/>
    <x v="1"/>
    <n v="76"/>
    <n v="83"/>
    <n v="79"/>
  </r>
  <r>
    <x v="2"/>
    <s v="Yes"/>
    <n v="5"/>
    <n v="6"/>
    <n v="8"/>
    <x v="0"/>
    <n v="62"/>
    <n v="64"/>
    <n v="66"/>
  </r>
  <r>
    <x v="0"/>
    <s v="Yes"/>
    <n v="7.3"/>
    <n v="5"/>
    <n v="7"/>
    <x v="1"/>
    <n v="77"/>
    <n v="62"/>
    <n v="62"/>
  </r>
  <r>
    <x v="4"/>
    <s v="No"/>
    <n v="8.1"/>
    <n v="7"/>
    <n v="5"/>
    <x v="1"/>
    <n v="69"/>
    <n v="84"/>
    <n v="85"/>
  </r>
  <r>
    <x v="2"/>
    <s v="Yes"/>
    <n v="4.9000000000000004"/>
    <n v="6"/>
    <n v="8"/>
    <x v="0"/>
    <n v="61"/>
    <n v="55"/>
    <n v="52"/>
  </r>
  <r>
    <x v="0"/>
    <s v="Yes"/>
    <n v="7.4"/>
    <n v="5"/>
    <n v="7"/>
    <x v="1"/>
    <n v="59"/>
    <n v="69"/>
    <n v="65"/>
  </r>
  <r>
    <x v="4"/>
    <s v="No"/>
    <n v="8.1999999999999993"/>
    <n v="7"/>
    <n v="6"/>
    <x v="0"/>
    <n v="55"/>
    <n v="56"/>
    <n v="51"/>
  </r>
  <r>
    <x v="2"/>
    <s v="Yes"/>
    <n v="4.8"/>
    <n v="6"/>
    <n v="8"/>
    <x v="0"/>
    <n v="45"/>
    <n v="53"/>
    <n v="55"/>
  </r>
  <r>
    <x v="0"/>
    <s v="Yes"/>
    <n v="7.5"/>
    <n v="5"/>
    <n v="7"/>
    <x v="0"/>
    <n v="78"/>
    <n v="79"/>
    <n v="76"/>
  </r>
  <r>
    <x v="4"/>
    <s v="No"/>
    <n v="8.3000000000000007"/>
    <n v="7"/>
    <n v="5"/>
    <x v="1"/>
    <n v="67"/>
    <n v="84"/>
    <n v="86"/>
  </r>
  <r>
    <x v="2"/>
    <s v="Yes"/>
    <n v="4.7"/>
    <n v="6"/>
    <n v="8"/>
    <x v="0"/>
    <n v="65"/>
    <n v="81"/>
    <n v="77"/>
  </r>
  <r>
    <x v="0"/>
    <s v="Yes"/>
    <n v="7.6"/>
    <n v="5"/>
    <n v="7"/>
    <x v="0"/>
    <n v="69"/>
    <n v="77"/>
    <n v="69"/>
  </r>
  <r>
    <x v="4"/>
    <s v="No"/>
    <n v="8.4"/>
    <n v="7"/>
    <n v="6"/>
    <x v="0"/>
    <n v="57"/>
    <n v="69"/>
    <n v="68"/>
  </r>
  <r>
    <x v="2"/>
    <s v="Yes"/>
    <n v="4.5999999999999996"/>
    <n v="6"/>
    <n v="8"/>
    <x v="0"/>
    <n v="59"/>
    <n v="41"/>
    <n v="42"/>
  </r>
  <r>
    <x v="0"/>
    <s v="Yes"/>
    <n v="7.7"/>
    <n v="5"/>
    <n v="7"/>
    <x v="1"/>
    <n v="74"/>
    <n v="71"/>
    <n v="78"/>
  </r>
  <r>
    <x v="4"/>
    <s v="No"/>
    <n v="8.5"/>
    <n v="7"/>
    <n v="5"/>
    <x v="0"/>
    <n v="82"/>
    <n v="62"/>
    <n v="62"/>
  </r>
  <r>
    <x v="2"/>
    <s v="Yes"/>
    <n v="4.5"/>
    <n v="6"/>
    <n v="8"/>
    <x v="1"/>
    <n v="81"/>
    <n v="80"/>
    <n v="76"/>
  </r>
  <r>
    <x v="0"/>
    <s v="Yes"/>
    <n v="7.8"/>
    <n v="5"/>
    <n v="7"/>
    <x v="0"/>
    <n v="74"/>
    <n v="81"/>
    <n v="76"/>
  </r>
  <r>
    <x v="4"/>
    <s v="No"/>
    <n v="8.6"/>
    <n v="7"/>
    <n v="6"/>
    <x v="0"/>
    <n v="58"/>
    <n v="61"/>
    <n v="66"/>
  </r>
  <r>
    <x v="2"/>
    <s v="Yes"/>
    <n v="4.4000000000000004"/>
    <n v="6"/>
    <n v="8"/>
    <x v="1"/>
    <n v="80"/>
    <n v="79"/>
    <n v="79"/>
  </r>
  <r>
    <x v="0"/>
    <s v="Yes"/>
    <n v="7.9"/>
    <n v="5"/>
    <n v="7"/>
    <x v="0"/>
    <n v="35"/>
    <n v="28"/>
    <n v="27"/>
  </r>
  <r>
    <x v="4"/>
    <s v="No"/>
    <n v="8.6999999999999993"/>
    <n v="7"/>
    <n v="5"/>
    <x v="0"/>
    <n v="42"/>
    <n v="62"/>
    <n v="60"/>
  </r>
  <r>
    <x v="2"/>
    <s v="Yes"/>
    <n v="4.3"/>
    <n v="6"/>
    <n v="8"/>
    <x v="1"/>
    <n v="60"/>
    <n v="51"/>
    <n v="56"/>
  </r>
  <r>
    <x v="0"/>
    <s v="Yes"/>
    <n v="8"/>
    <n v="5"/>
    <n v="7"/>
    <x v="1"/>
    <n v="87"/>
    <n v="91"/>
    <n v="81"/>
  </r>
  <r>
    <x v="4"/>
    <s v="No"/>
    <n v="8.8000000000000007"/>
    <n v="7"/>
    <n v="6"/>
    <x v="1"/>
    <n v="84"/>
    <n v="83"/>
    <n v="75"/>
  </r>
  <r>
    <x v="2"/>
    <s v="Yes"/>
    <n v="4.2"/>
    <n v="6"/>
    <n v="8"/>
    <x v="1"/>
    <n v="83"/>
    <n v="86"/>
    <n v="88"/>
  </r>
  <r>
    <x v="0"/>
    <s v="Yes"/>
    <n v="8.1"/>
    <n v="5"/>
    <n v="7"/>
    <x v="0"/>
    <n v="34"/>
    <n v="42"/>
    <n v="39"/>
  </r>
  <r>
    <x v="4"/>
    <s v="No"/>
    <n v="8.9"/>
    <n v="7"/>
    <n v="5"/>
    <x v="0"/>
    <n v="66"/>
    <n v="77"/>
    <n v="70"/>
  </r>
  <r>
    <x v="2"/>
    <s v="Yes"/>
    <n v="4.0999999999999996"/>
    <n v="6"/>
    <n v="8"/>
    <x v="1"/>
    <n v="61"/>
    <n v="56"/>
    <n v="56"/>
  </r>
  <r>
    <x v="0"/>
    <s v="Yes"/>
    <n v="6"/>
    <n v="5"/>
    <n v="9"/>
    <x v="1"/>
    <n v="56"/>
    <n v="68"/>
    <n v="74"/>
  </r>
  <r>
    <x v="2"/>
    <s v="Yes"/>
    <n v="6.5"/>
    <n v="6"/>
    <n v="7"/>
    <x v="0"/>
    <n v="87"/>
    <n v="85"/>
    <n v="73"/>
  </r>
  <r>
    <x v="0"/>
    <s v="No"/>
    <n v="7.5"/>
    <n v="8"/>
    <n v="5"/>
    <x v="0"/>
    <n v="55"/>
    <n v="65"/>
    <n v="62"/>
  </r>
  <r>
    <x v="4"/>
    <s v="No"/>
    <n v="7.8"/>
    <n v="7"/>
    <n v="4"/>
    <x v="0"/>
    <n v="86"/>
    <n v="80"/>
    <n v="75"/>
  </r>
  <r>
    <x v="7"/>
    <s v="No"/>
    <n v="7.9"/>
    <n v="8"/>
    <n v="3"/>
    <x v="1"/>
    <n v="52"/>
    <n v="66"/>
    <n v="73"/>
  </r>
  <r>
    <x v="0"/>
    <s v="Yes"/>
    <n v="6.8"/>
    <n v="6"/>
    <n v="7"/>
    <x v="0"/>
    <n v="45"/>
    <n v="56"/>
    <n v="54"/>
  </r>
  <r>
    <x v="8"/>
    <s v="Yes"/>
    <n v="6.5"/>
    <n v="6"/>
    <n v="6"/>
    <x v="0"/>
    <n v="72"/>
    <n v="72"/>
    <n v="71"/>
  </r>
  <r>
    <x v="9"/>
    <s v="No"/>
    <n v="7.2"/>
    <n v="7"/>
    <n v="5"/>
    <x v="0"/>
    <n v="57"/>
    <n v="50"/>
    <n v="54"/>
  </r>
  <r>
    <x v="2"/>
    <s v="Yes"/>
    <n v="5.8"/>
    <n v="4"/>
    <n v="9"/>
    <x v="0"/>
    <n v="68"/>
    <n v="72"/>
    <n v="64"/>
  </r>
  <r>
    <x v="0"/>
    <s v="Yes"/>
    <n v="6.7"/>
    <n v="6"/>
    <n v="7"/>
    <x v="1"/>
    <n v="88"/>
    <n v="95"/>
    <n v="94"/>
  </r>
  <r>
    <x v="4"/>
    <s v="No"/>
    <n v="7.4"/>
    <n v="7"/>
    <n v="5"/>
    <x v="0"/>
    <n v="76"/>
    <n v="64"/>
    <n v="66"/>
  </r>
  <r>
    <x v="0"/>
    <s v="No"/>
    <n v="7.9"/>
    <n v="8"/>
    <n v="4"/>
    <x v="0"/>
    <n v="46"/>
    <n v="43"/>
    <n v="42"/>
  </r>
  <r>
    <x v="7"/>
    <s v="No"/>
    <n v="8"/>
    <n v="8"/>
    <n v="3"/>
    <x v="0"/>
    <n v="67"/>
    <n v="86"/>
    <n v="83"/>
  </r>
  <r>
    <x v="2"/>
    <s v="Yes"/>
    <n v="6.5"/>
    <n v="5"/>
    <n v="8"/>
    <x v="0"/>
    <n v="92"/>
    <n v="87"/>
    <n v="78"/>
  </r>
  <r>
    <x v="8"/>
    <s v="Yes"/>
    <n v="6.8"/>
    <n v="6"/>
    <n v="6"/>
    <x v="1"/>
    <n v="83"/>
    <n v="82"/>
    <n v="84"/>
  </r>
  <r>
    <x v="9"/>
    <s v="No"/>
    <n v="7.4"/>
    <n v="7"/>
    <n v="5"/>
    <x v="0"/>
    <n v="80"/>
    <n v="75"/>
    <n v="77"/>
  </r>
  <r>
    <x v="0"/>
    <s v="Yes"/>
    <n v="5.9"/>
    <n v="4"/>
    <n v="9"/>
    <x v="0"/>
    <n v="63"/>
    <n v="66"/>
    <n v="67"/>
  </r>
  <r>
    <x v="4"/>
    <s v="Yes"/>
    <n v="6.6"/>
    <n v="6"/>
    <n v="7"/>
    <x v="1"/>
    <n v="64"/>
    <n v="60"/>
    <n v="74"/>
  </r>
  <r>
    <x v="0"/>
    <s v="No"/>
    <n v="7.3"/>
    <n v="7"/>
    <n v="5"/>
    <x v="0"/>
    <n v="54"/>
    <n v="52"/>
    <n v="51"/>
  </r>
  <r>
    <x v="4"/>
    <s v="No"/>
    <n v="7.7"/>
    <n v="8"/>
    <n v="4"/>
    <x v="0"/>
    <n v="84"/>
    <n v="80"/>
    <n v="80"/>
  </r>
  <r>
    <x v="7"/>
    <s v="No"/>
    <n v="7.8"/>
    <n v="8"/>
    <n v="3"/>
    <x v="1"/>
    <n v="73"/>
    <n v="68"/>
    <n v="66"/>
  </r>
  <r>
    <x v="0"/>
    <s v="Yes"/>
    <n v="6.7"/>
    <n v="5"/>
    <n v="7"/>
    <x v="0"/>
    <n v="80"/>
    <n v="83"/>
    <n v="83"/>
  </r>
  <r>
    <x v="8"/>
    <s v="Yes"/>
    <n v="6.6"/>
    <n v="6"/>
    <n v="6"/>
    <x v="0"/>
    <n v="56"/>
    <n v="52"/>
    <n v="55"/>
  </r>
  <r>
    <x v="9"/>
    <s v="No"/>
    <n v="7.3"/>
    <n v="7"/>
    <n v="5"/>
    <x v="0"/>
    <n v="59"/>
    <n v="51"/>
    <n v="43"/>
  </r>
  <r>
    <x v="2"/>
    <s v="Yes"/>
    <n v="5.7"/>
    <n v="4"/>
    <n v="9"/>
    <x v="0"/>
    <n v="75"/>
    <n v="74"/>
    <n v="69"/>
  </r>
  <r>
    <x v="0"/>
    <s v="Yes"/>
    <n v="6.4"/>
    <n v="6"/>
    <n v="7"/>
    <x v="0"/>
    <n v="85"/>
    <n v="76"/>
    <n v="71"/>
  </r>
  <r>
    <x v="4"/>
    <s v="No"/>
    <n v="7.2"/>
    <n v="7"/>
    <n v="5"/>
    <x v="0"/>
    <n v="89"/>
    <n v="76"/>
    <n v="74"/>
  </r>
  <r>
    <x v="0"/>
    <s v="No"/>
    <n v="7.8"/>
    <n v="8"/>
    <n v="4"/>
    <x v="1"/>
    <n v="58"/>
    <n v="70"/>
    <n v="68"/>
  </r>
  <r>
    <x v="7"/>
    <s v="No"/>
    <n v="8.1"/>
    <n v="8"/>
    <n v="3"/>
    <x v="0"/>
    <n v="65"/>
    <n v="64"/>
    <n v="62"/>
  </r>
  <r>
    <x v="2"/>
    <s v="Yes"/>
    <n v="6.6"/>
    <n v="5"/>
    <n v="8"/>
    <x v="0"/>
    <n v="68"/>
    <n v="60"/>
    <n v="53"/>
  </r>
  <r>
    <x v="8"/>
    <s v="Yes"/>
    <n v="6.9"/>
    <n v="6"/>
    <n v="6"/>
    <x v="1"/>
    <n v="47"/>
    <n v="49"/>
    <n v="49"/>
  </r>
  <r>
    <x v="9"/>
    <s v="No"/>
    <n v="7.5"/>
    <n v="7"/>
    <n v="5"/>
    <x v="0"/>
    <n v="71"/>
    <n v="83"/>
    <n v="83"/>
  </r>
  <r>
    <x v="0"/>
    <s v="Yes"/>
    <n v="5.8"/>
    <n v="4"/>
    <n v="9"/>
    <x v="1"/>
    <n v="60"/>
    <n v="70"/>
    <n v="70"/>
  </r>
  <r>
    <x v="4"/>
    <s v="Yes"/>
    <n v="6.5"/>
    <n v="6"/>
    <n v="7"/>
    <x v="0"/>
    <n v="80"/>
    <n v="80"/>
    <n v="72"/>
  </r>
  <r>
    <x v="0"/>
    <s v="No"/>
    <n v="7.4"/>
    <n v="7"/>
    <n v="5"/>
    <x v="0"/>
    <n v="54"/>
    <n v="52"/>
    <n v="52"/>
  </r>
  <r>
    <x v="4"/>
    <s v="No"/>
    <n v="7.6"/>
    <n v="8"/>
    <n v="4"/>
    <x v="0"/>
    <n v="62"/>
    <n v="73"/>
    <n v="70"/>
  </r>
  <r>
    <x v="7"/>
    <s v="No"/>
    <n v="8.1999999999999993"/>
    <n v="8"/>
    <n v="3"/>
    <x v="0"/>
    <n v="64"/>
    <n v="73"/>
    <n v="68"/>
  </r>
  <r>
    <x v="0"/>
    <s v="Yes"/>
    <n v="6.8"/>
    <n v="5"/>
    <n v="7"/>
    <x v="1"/>
    <n v="78"/>
    <n v="77"/>
    <n v="77"/>
  </r>
  <r>
    <x v="8"/>
    <s v="Yes"/>
    <n v="6.7"/>
    <n v="6"/>
    <n v="6"/>
    <x v="0"/>
    <n v="70"/>
    <n v="75"/>
    <n v="78"/>
  </r>
  <r>
    <x v="9"/>
    <s v="No"/>
    <n v="7.6"/>
    <n v="7"/>
    <n v="5"/>
    <x v="1"/>
    <n v="65"/>
    <n v="81"/>
    <n v="81"/>
  </r>
  <r>
    <x v="2"/>
    <s v="Yes"/>
    <n v="5.6"/>
    <n v="4"/>
    <n v="9"/>
    <x v="1"/>
    <n v="64"/>
    <n v="79"/>
    <n v="77"/>
  </r>
  <r>
    <x v="0"/>
    <s v="Yes"/>
    <n v="6.3"/>
    <n v="6"/>
    <n v="7"/>
    <x v="1"/>
    <n v="79"/>
    <n v="79"/>
    <n v="78"/>
  </r>
  <r>
    <x v="4"/>
    <s v="No"/>
    <n v="7.5"/>
    <n v="7"/>
    <n v="5"/>
    <x v="0"/>
    <n v="44"/>
    <n v="50"/>
    <n v="51"/>
  </r>
  <r>
    <x v="0"/>
    <s v="No"/>
    <n v="7.7"/>
    <n v="8"/>
    <n v="4"/>
    <x v="0"/>
    <n v="99"/>
    <n v="93"/>
    <n v="90"/>
  </r>
  <r>
    <x v="7"/>
    <s v="No"/>
    <n v="8.3000000000000007"/>
    <n v="8"/>
    <n v="3"/>
    <x v="0"/>
    <n v="76"/>
    <n v="73"/>
    <n v="68"/>
  </r>
  <r>
    <x v="2"/>
    <s v="Yes"/>
    <n v="6.9"/>
    <n v="5"/>
    <n v="8"/>
    <x v="0"/>
    <n v="59"/>
    <n v="42"/>
    <n v="41"/>
  </r>
  <r>
    <x v="8"/>
    <s v="Yes"/>
    <n v="7"/>
    <n v="6"/>
    <n v="6"/>
    <x v="0"/>
    <n v="63"/>
    <n v="75"/>
    <n v="81"/>
  </r>
  <r>
    <x v="9"/>
    <s v="No"/>
    <n v="7.7"/>
    <n v="7"/>
    <n v="5"/>
    <x v="0"/>
    <n v="69"/>
    <n v="72"/>
    <n v="77"/>
  </r>
  <r>
    <x v="0"/>
    <s v="Yes"/>
    <n v="5.7"/>
    <n v="4"/>
    <n v="9"/>
    <x v="1"/>
    <n v="88"/>
    <n v="92"/>
    <n v="95"/>
  </r>
  <r>
    <x v="4"/>
    <s v="Yes"/>
    <n v="6.4"/>
    <n v="6"/>
    <n v="7"/>
    <x v="0"/>
    <n v="71"/>
    <n v="76"/>
    <n v="70"/>
  </r>
  <r>
    <x v="0"/>
    <s v="No"/>
    <n v="7.3"/>
    <n v="7"/>
    <n v="5"/>
    <x v="0"/>
    <n v="69"/>
    <n v="63"/>
    <n v="61"/>
  </r>
  <r>
    <x v="4"/>
    <s v="No"/>
    <n v="7.8"/>
    <n v="8"/>
    <n v="4"/>
    <x v="0"/>
    <n v="58"/>
    <n v="49"/>
    <n v="42"/>
  </r>
  <r>
    <x v="7"/>
    <s v="No"/>
    <n v="8.4"/>
    <n v="8"/>
    <n v="3"/>
    <x v="0"/>
    <n v="47"/>
    <n v="53"/>
    <n v="58"/>
  </r>
  <r>
    <x v="0"/>
    <s v="Yes"/>
    <n v="6.7"/>
    <n v="5"/>
    <n v="7"/>
    <x v="0"/>
    <n v="65"/>
    <n v="70"/>
    <n v="71"/>
  </r>
  <r>
    <x v="8"/>
    <s v="Yes"/>
    <n v="7.1"/>
    <n v="6"/>
    <n v="6"/>
    <x v="1"/>
    <n v="88"/>
    <n v="85"/>
    <n v="76"/>
  </r>
  <r>
    <x v="9"/>
    <s v="No"/>
    <n v="7.8"/>
    <n v="7"/>
    <n v="5"/>
    <x v="0"/>
    <n v="83"/>
    <n v="78"/>
    <n v="73"/>
  </r>
  <r>
    <x v="2"/>
    <s v="Yes"/>
    <n v="5.5"/>
    <n v="4"/>
    <n v="9"/>
    <x v="1"/>
    <n v="85"/>
    <n v="92"/>
    <n v="93"/>
  </r>
  <r>
    <x v="0"/>
    <s v="Yes"/>
    <n v="6.5"/>
    <n v="6"/>
    <n v="7"/>
    <x v="1"/>
    <n v="59"/>
    <n v="63"/>
    <n v="75"/>
  </r>
  <r>
    <x v="4"/>
    <s v="No"/>
    <n v="7.4"/>
    <n v="7"/>
    <n v="5"/>
    <x v="0"/>
    <n v="65"/>
    <n v="86"/>
    <n v="80"/>
  </r>
  <r>
    <x v="0"/>
    <s v="No"/>
    <n v="7.9"/>
    <n v="8"/>
    <n v="4"/>
    <x v="0"/>
    <n v="73"/>
    <n v="56"/>
    <n v="57"/>
  </r>
  <r>
    <x v="7"/>
    <s v="No"/>
    <n v="8.5"/>
    <n v="8"/>
    <n v="3"/>
    <x v="0"/>
    <n v="53"/>
    <n v="52"/>
    <n v="42"/>
  </r>
  <r>
    <x v="2"/>
    <s v="Yes"/>
    <n v="6.8"/>
    <n v="5"/>
    <n v="8"/>
    <x v="0"/>
    <n v="45"/>
    <n v="48"/>
    <n v="46"/>
  </r>
  <r>
    <x v="8"/>
    <s v="Yes"/>
    <n v="7.2"/>
    <n v="6"/>
    <n v="6"/>
    <x v="0"/>
    <n v="73"/>
    <n v="79"/>
    <n v="84"/>
  </r>
  <r>
    <x v="9"/>
    <s v="No"/>
    <n v="7.9"/>
    <n v="7"/>
    <n v="5"/>
    <x v="1"/>
    <n v="70"/>
    <n v="78"/>
    <n v="78"/>
  </r>
  <r>
    <x v="0"/>
    <s v="Yes"/>
    <n v="5.4"/>
    <n v="4"/>
    <n v="9"/>
    <x v="0"/>
    <n v="37"/>
    <n v="46"/>
    <n v="46"/>
  </r>
  <r>
    <x v="4"/>
    <s v="Yes"/>
    <n v="6.6"/>
    <n v="6"/>
    <n v="7"/>
    <x v="1"/>
    <n v="81"/>
    <n v="82"/>
    <n v="82"/>
  </r>
  <r>
    <x v="0"/>
    <s v="No"/>
    <n v="7.5"/>
    <n v="7"/>
    <n v="5"/>
    <x v="1"/>
    <n v="97"/>
    <n v="82"/>
    <n v="88"/>
  </r>
  <r>
    <x v="4"/>
    <s v="No"/>
    <n v="8"/>
    <n v="8"/>
    <n v="4"/>
    <x v="0"/>
    <n v="67"/>
    <n v="89"/>
    <n v="82"/>
  </r>
  <r>
    <x v="7"/>
    <s v="No"/>
    <n v="8.6"/>
    <n v="8"/>
    <n v="3"/>
    <x v="0"/>
    <n v="88"/>
    <n v="75"/>
    <n v="76"/>
  </r>
  <r>
    <x v="0"/>
    <s v="Yes"/>
    <n v="6.9"/>
    <n v="5"/>
    <n v="7"/>
    <x v="1"/>
    <n v="77"/>
    <n v="76"/>
    <n v="77"/>
  </r>
  <r>
    <x v="8"/>
    <s v="Yes"/>
    <n v="7.3"/>
    <n v="6"/>
    <n v="6"/>
    <x v="0"/>
    <n v="76"/>
    <n v="70"/>
    <n v="68"/>
  </r>
  <r>
    <x v="9"/>
    <s v="No"/>
    <n v="8"/>
    <n v="7"/>
    <n v="5"/>
    <x v="0"/>
    <n v="86"/>
    <n v="73"/>
    <n v="70"/>
  </r>
  <r>
    <x v="2"/>
    <s v="Yes"/>
    <n v="5.3"/>
    <n v="4"/>
    <n v="9"/>
    <x v="1"/>
    <n v="63"/>
    <n v="60"/>
    <n v="57"/>
  </r>
  <r>
    <x v="0"/>
    <s v="Yes"/>
    <n v="6.7"/>
    <n v="6"/>
    <n v="7"/>
    <x v="0"/>
    <n v="65"/>
    <n v="73"/>
    <n v="75"/>
  </r>
  <r>
    <x v="4"/>
    <s v="No"/>
    <n v="7.6"/>
    <n v="7"/>
    <n v="5"/>
    <x v="1"/>
    <n v="78"/>
    <n v="77"/>
    <n v="80"/>
  </r>
  <r>
    <x v="0"/>
    <s v="No"/>
    <n v="8.1"/>
    <n v="8"/>
    <n v="4"/>
    <x v="0"/>
    <n v="67"/>
    <n v="62"/>
    <n v="60"/>
  </r>
  <r>
    <x v="7"/>
    <s v="No"/>
    <n v="8.6999999999999993"/>
    <n v="8"/>
    <n v="3"/>
    <x v="1"/>
    <n v="46"/>
    <n v="41"/>
    <n v="43"/>
  </r>
  <r>
    <x v="2"/>
    <s v="Yes"/>
    <n v="7"/>
    <n v="5"/>
    <n v="8"/>
    <x v="1"/>
    <n v="71"/>
    <n v="74"/>
    <n v="68"/>
  </r>
  <r>
    <x v="8"/>
    <s v="Yes"/>
    <n v="7.4"/>
    <n v="6"/>
    <n v="6"/>
    <x v="1"/>
    <n v="40"/>
    <n v="46"/>
    <n v="50"/>
  </r>
  <r>
    <x v="9"/>
    <s v="No"/>
    <n v="8.1"/>
    <n v="7"/>
    <n v="5"/>
    <x v="0"/>
    <n v="90"/>
    <n v="87"/>
    <n v="75"/>
  </r>
  <r>
    <x v="0"/>
    <s v="Yes"/>
    <n v="5.2"/>
    <n v="4"/>
    <n v="9"/>
    <x v="1"/>
    <n v="81"/>
    <n v="78"/>
    <n v="81"/>
  </r>
  <r>
    <x v="4"/>
    <s v="Yes"/>
    <n v="6.8"/>
    <n v="6"/>
    <n v="7"/>
    <x v="0"/>
    <n v="56"/>
    <n v="54"/>
    <n v="52"/>
  </r>
  <r>
    <x v="0"/>
    <s v="No"/>
    <n v="7.7"/>
    <n v="7"/>
    <n v="5"/>
    <x v="1"/>
    <n v="67"/>
    <n v="84"/>
    <n v="81"/>
  </r>
  <r>
    <x v="4"/>
    <s v="No"/>
    <n v="8.1999999999999993"/>
    <n v="8"/>
    <n v="4"/>
    <x v="0"/>
    <n v="80"/>
    <n v="76"/>
    <n v="64"/>
  </r>
  <r>
    <x v="7"/>
    <s v="No"/>
    <n v="8.8000000000000007"/>
    <n v="8"/>
    <n v="3"/>
    <x v="1"/>
    <n v="74"/>
    <n v="75"/>
    <n v="83"/>
  </r>
  <r>
    <x v="0"/>
    <s v="Yes"/>
    <n v="7.1"/>
    <n v="5"/>
    <n v="7"/>
    <x v="0"/>
    <n v="69"/>
    <n v="67"/>
    <n v="69"/>
  </r>
  <r>
    <x v="8"/>
    <s v="Yes"/>
    <n v="7.5"/>
    <n v="6"/>
    <n v="6"/>
    <x v="1"/>
    <n v="99"/>
    <n v="87"/>
    <n v="81"/>
  </r>
  <r>
    <x v="9"/>
    <s v="No"/>
    <n v="8.1999999999999993"/>
    <n v="7"/>
    <n v="5"/>
    <x v="0"/>
    <n v="51"/>
    <n v="52"/>
    <n v="44"/>
  </r>
  <r>
    <x v="2"/>
    <s v="Yes"/>
    <n v="5.0999999999999996"/>
    <n v="4"/>
    <n v="9"/>
    <x v="0"/>
    <n v="53"/>
    <n v="71"/>
    <n v="67"/>
  </r>
  <r>
    <x v="0"/>
    <s v="Yes"/>
    <n v="6.9"/>
    <n v="6"/>
    <n v="7"/>
    <x v="0"/>
    <n v="49"/>
    <n v="57"/>
    <n v="52"/>
  </r>
  <r>
    <x v="4"/>
    <s v="No"/>
    <n v="7.8"/>
    <n v="7"/>
    <n v="5"/>
    <x v="0"/>
    <n v="73"/>
    <n v="76"/>
    <n v="80"/>
  </r>
  <r>
    <x v="0"/>
    <s v="No"/>
    <n v="8.3000000000000007"/>
    <n v="8"/>
    <n v="4"/>
    <x v="0"/>
    <n v="66"/>
    <n v="60"/>
    <n v="57"/>
  </r>
  <r>
    <x v="7"/>
    <s v="No"/>
    <n v="8.9"/>
    <n v="8"/>
    <n v="3"/>
    <x v="1"/>
    <n v="67"/>
    <n v="61"/>
    <n v="68"/>
  </r>
  <r>
    <x v="2"/>
    <s v="Yes"/>
    <n v="7.2"/>
    <n v="5"/>
    <n v="8"/>
    <x v="1"/>
    <n v="68"/>
    <n v="67"/>
    <n v="69"/>
  </r>
  <r>
    <x v="8"/>
    <s v="Yes"/>
    <n v="7.6"/>
    <n v="6"/>
    <n v="6"/>
    <x v="1"/>
    <n v="59"/>
    <n v="64"/>
    <n v="75"/>
  </r>
  <r>
    <x v="9"/>
    <s v="No"/>
    <n v="8.3000000000000007"/>
    <n v="7"/>
    <n v="5"/>
    <x v="0"/>
    <n v="71"/>
    <n v="66"/>
    <n v="65"/>
  </r>
  <r>
    <x v="0"/>
    <s v="Yes"/>
    <n v="5"/>
    <n v="4"/>
    <n v="9"/>
    <x v="1"/>
    <n v="77"/>
    <n v="82"/>
    <n v="91"/>
  </r>
  <r>
    <x v="4"/>
    <s v="Yes"/>
    <n v="7"/>
    <n v="6"/>
    <n v="7"/>
    <x v="0"/>
    <n v="83"/>
    <n v="72"/>
    <n v="78"/>
  </r>
  <r>
    <x v="0"/>
    <s v="No"/>
    <n v="7.9"/>
    <n v="7"/>
    <n v="5"/>
    <x v="0"/>
    <n v="63"/>
    <n v="71"/>
    <n v="69"/>
  </r>
  <r>
    <x v="4"/>
    <s v="No"/>
    <n v="8.4"/>
    <n v="8"/>
    <n v="4"/>
    <x v="0"/>
    <n v="56"/>
    <n v="65"/>
    <n v="63"/>
  </r>
  <r>
    <x v="0"/>
    <s v="Yes"/>
    <n v="6.8"/>
    <n v="6"/>
    <n v="7"/>
    <x v="1"/>
    <n v="67"/>
    <n v="79"/>
    <n v="84"/>
  </r>
  <r>
    <x v="4"/>
    <s v="No"/>
    <n v="7.8"/>
    <n v="8"/>
    <n v="4"/>
    <x v="0"/>
    <n v="75"/>
    <n v="86"/>
    <n v="79"/>
  </r>
  <r>
    <x v="0"/>
    <s v="Yes"/>
    <n v="7"/>
    <n v="7"/>
    <n v="6"/>
    <x v="0"/>
    <n v="71"/>
    <n v="81"/>
    <n v="80"/>
  </r>
  <r>
    <x v="10"/>
    <s v="Yes"/>
    <n v="6.5"/>
    <n v="5"/>
    <n v="8"/>
    <x v="0"/>
    <n v="43"/>
    <n v="53"/>
    <n v="53"/>
  </r>
  <r>
    <x v="0"/>
    <s v="No"/>
    <n v="7.9"/>
    <n v="8"/>
    <n v="4"/>
    <x v="0"/>
    <n v="41"/>
    <n v="46"/>
    <n v="43"/>
  </r>
  <r>
    <x v="0"/>
    <s v="Yes"/>
    <n v="6.7"/>
    <n v="6"/>
    <n v="7"/>
    <x v="0"/>
    <n v="82"/>
    <n v="90"/>
    <n v="94"/>
  </r>
  <r>
    <x v="2"/>
    <s v="Yes"/>
    <n v="5.5"/>
    <n v="5"/>
    <n v="9"/>
    <x v="0"/>
    <n v="61"/>
    <n v="61"/>
    <n v="62"/>
  </r>
  <r>
    <x v="10"/>
    <s v="Yes"/>
    <n v="6.6"/>
    <n v="6"/>
    <n v="7"/>
    <x v="0"/>
    <n v="28"/>
    <n v="23"/>
    <n v="19"/>
  </r>
  <r>
    <x v="0"/>
    <s v="No"/>
    <n v="7.5"/>
    <n v="7"/>
    <n v="5"/>
    <x v="1"/>
    <n v="82"/>
    <n v="75"/>
    <n v="77"/>
  </r>
  <r>
    <x v="0"/>
    <s v="Yes"/>
    <n v="6.9"/>
    <n v="6"/>
    <n v="7"/>
    <x v="0"/>
    <n v="41"/>
    <n v="55"/>
    <n v="51"/>
  </r>
  <r>
    <x v="2"/>
    <s v="Yes"/>
    <n v="6.7"/>
    <n v="6"/>
    <n v="7"/>
    <x v="0"/>
    <n v="71"/>
    <n v="60"/>
    <n v="61"/>
  </r>
  <r>
    <x v="4"/>
    <s v="No"/>
    <n v="7.9"/>
    <n v="8"/>
    <n v="4"/>
    <x v="0"/>
    <n v="47"/>
    <n v="37"/>
    <n v="35"/>
  </r>
  <r>
    <x v="0"/>
    <s v="Yes"/>
    <n v="7.1"/>
    <n v="7"/>
    <n v="6"/>
    <x v="1"/>
    <n v="62"/>
    <n v="56"/>
    <n v="53"/>
  </r>
  <r>
    <x v="10"/>
    <s v="Yes"/>
    <n v="6.4"/>
    <n v="5"/>
    <n v="8"/>
    <x v="0"/>
    <n v="90"/>
    <n v="78"/>
    <n v="81"/>
  </r>
  <r>
    <x v="0"/>
    <s v="No"/>
    <n v="8"/>
    <n v="8"/>
    <n v="4"/>
    <x v="0"/>
    <n v="83"/>
    <n v="93"/>
    <n v="95"/>
  </r>
  <r>
    <x v="2"/>
    <s v="Yes"/>
    <n v="6.8"/>
    <n v="6"/>
    <n v="7"/>
    <x v="0"/>
    <n v="61"/>
    <n v="68"/>
    <n v="66"/>
  </r>
  <r>
    <x v="0"/>
    <s v="Yes"/>
    <n v="5.4"/>
    <n v="5"/>
    <n v="9"/>
    <x v="1"/>
    <n v="76"/>
    <n v="70"/>
    <n v="69"/>
  </r>
  <r>
    <x v="10"/>
    <s v="Yes"/>
    <n v="6.5"/>
    <n v="6"/>
    <n v="7"/>
    <x v="0"/>
    <n v="49"/>
    <n v="51"/>
    <n v="43"/>
  </r>
  <r>
    <x v="0"/>
    <s v="No"/>
    <n v="7.6"/>
    <n v="7"/>
    <n v="5"/>
    <x v="0"/>
    <n v="24"/>
    <n v="38"/>
    <n v="27"/>
  </r>
  <r>
    <x v="2"/>
    <s v="Yes"/>
    <n v="7"/>
    <n v="6"/>
    <n v="7"/>
    <x v="1"/>
    <n v="35"/>
    <n v="55"/>
    <n v="60"/>
  </r>
  <r>
    <x v="0"/>
    <s v="Yes"/>
    <n v="6.9"/>
    <n v="6"/>
    <n v="7"/>
    <x v="0"/>
    <n v="58"/>
    <n v="61"/>
    <n v="52"/>
  </r>
  <r>
    <x v="4"/>
    <s v="No"/>
    <n v="8"/>
    <n v="8"/>
    <n v="4"/>
    <x v="0"/>
    <n v="61"/>
    <n v="73"/>
    <n v="63"/>
  </r>
  <r>
    <x v="2"/>
    <s v="Yes"/>
    <n v="7.2"/>
    <n v="7"/>
    <n v="6"/>
    <x v="1"/>
    <n v="69"/>
    <n v="76"/>
    <n v="74"/>
  </r>
  <r>
    <x v="10"/>
    <s v="Yes"/>
    <n v="6.3"/>
    <n v="5"/>
    <n v="8"/>
    <x v="1"/>
    <n v="67"/>
    <n v="72"/>
    <n v="67"/>
  </r>
  <r>
    <x v="0"/>
    <s v="No"/>
    <n v="8.1"/>
    <n v="8"/>
    <n v="4"/>
    <x v="0"/>
    <n v="79"/>
    <n v="73"/>
    <n v="67"/>
  </r>
  <r>
    <x v="0"/>
    <s v="Yes"/>
    <n v="6.9"/>
    <n v="6"/>
    <n v="7"/>
    <x v="0"/>
    <n v="72"/>
    <n v="80"/>
    <n v="75"/>
  </r>
  <r>
    <x v="2"/>
    <s v="Yes"/>
    <n v="5.3"/>
    <n v="5"/>
    <n v="9"/>
    <x v="0"/>
    <n v="62"/>
    <n v="61"/>
    <n v="57"/>
  </r>
  <r>
    <x v="10"/>
    <s v="Yes"/>
    <n v="6.4"/>
    <n v="6"/>
    <n v="7"/>
    <x v="1"/>
    <n v="77"/>
    <n v="94"/>
    <n v="95"/>
  </r>
  <r>
    <x v="0"/>
    <s v="No"/>
    <n v="7.7"/>
    <n v="7"/>
    <n v="5"/>
    <x v="0"/>
    <n v="75"/>
    <n v="74"/>
    <n v="66"/>
  </r>
  <r>
    <x v="0"/>
    <s v="Yes"/>
    <n v="7.1"/>
    <n v="6"/>
    <n v="7"/>
    <x v="0"/>
    <n v="87"/>
    <n v="74"/>
    <n v="76"/>
  </r>
  <r>
    <x v="2"/>
    <s v="Yes"/>
    <n v="7"/>
    <n v="6"/>
    <n v="7"/>
    <x v="0"/>
    <n v="52"/>
    <n v="65"/>
    <n v="69"/>
  </r>
  <r>
    <x v="4"/>
    <s v="No"/>
    <n v="8.1"/>
    <n v="8"/>
    <n v="4"/>
    <x v="0"/>
    <n v="66"/>
    <n v="57"/>
    <n v="52"/>
  </r>
  <r>
    <x v="0"/>
    <s v="Yes"/>
    <n v="7.3"/>
    <n v="7"/>
    <n v="6"/>
    <x v="1"/>
    <n v="63"/>
    <n v="78"/>
    <n v="80"/>
  </r>
  <r>
    <x v="10"/>
    <s v="Yes"/>
    <n v="6.2"/>
    <n v="5"/>
    <n v="8"/>
    <x v="0"/>
    <n v="46"/>
    <n v="58"/>
    <n v="57"/>
  </r>
  <r>
    <x v="0"/>
    <s v="No"/>
    <n v="8.1999999999999993"/>
    <n v="8"/>
    <n v="4"/>
    <x v="0"/>
    <n v="59"/>
    <n v="71"/>
    <n v="70"/>
  </r>
  <r>
    <x v="2"/>
    <s v="Yes"/>
    <n v="7"/>
    <n v="6"/>
    <n v="7"/>
    <x v="0"/>
    <n v="61"/>
    <n v="72"/>
    <n v="70"/>
  </r>
  <r>
    <x v="0"/>
    <s v="Yes"/>
    <n v="5.2"/>
    <n v="5"/>
    <n v="9"/>
    <x v="0"/>
    <n v="63"/>
    <n v="61"/>
    <n v="61"/>
  </r>
  <r>
    <x v="10"/>
    <s v="Yes"/>
    <n v="6.3"/>
    <n v="6"/>
    <n v="7"/>
    <x v="1"/>
    <n v="42"/>
    <n v="66"/>
    <n v="69"/>
  </r>
  <r>
    <x v="0"/>
    <s v="No"/>
    <n v="7.8"/>
    <n v="7"/>
    <n v="5"/>
    <x v="0"/>
    <n v="59"/>
    <n v="62"/>
    <n v="61"/>
  </r>
  <r>
    <x v="2"/>
    <s v="Yes"/>
    <n v="7.2"/>
    <n v="6"/>
    <n v="7"/>
    <x v="0"/>
    <n v="80"/>
    <n v="90"/>
    <n v="89"/>
  </r>
  <r>
    <x v="0"/>
    <s v="Yes"/>
    <n v="7.1"/>
    <n v="6"/>
    <n v="7"/>
    <x v="0"/>
    <n v="58"/>
    <n v="62"/>
    <n v="59"/>
  </r>
  <r>
    <x v="4"/>
    <s v="No"/>
    <n v="8.1999999999999993"/>
    <n v="8"/>
    <n v="4"/>
    <x v="1"/>
    <n v="85"/>
    <n v="84"/>
    <n v="78"/>
  </r>
  <r>
    <x v="2"/>
    <s v="Yes"/>
    <n v="7.4"/>
    <n v="7"/>
    <n v="6"/>
    <x v="0"/>
    <n v="52"/>
    <n v="58"/>
    <n v="58"/>
  </r>
  <r>
    <x v="10"/>
    <s v="Yes"/>
    <n v="6.1"/>
    <n v="5"/>
    <n v="8"/>
    <x v="0"/>
    <n v="27"/>
    <n v="34"/>
    <n v="32"/>
  </r>
  <r>
    <x v="0"/>
    <s v="No"/>
    <n v="8.3000000000000007"/>
    <n v="8"/>
    <n v="4"/>
    <x v="0"/>
    <n v="59"/>
    <n v="60"/>
    <n v="58"/>
  </r>
  <r>
    <x v="0"/>
    <s v="Yes"/>
    <n v="7.1"/>
    <n v="6"/>
    <n v="7"/>
    <x v="1"/>
    <n v="49"/>
    <n v="58"/>
    <n v="60"/>
  </r>
  <r>
    <x v="2"/>
    <s v="Yes"/>
    <n v="5.0999999999999996"/>
    <n v="5"/>
    <n v="9"/>
    <x v="1"/>
    <n v="69"/>
    <n v="58"/>
    <n v="53"/>
  </r>
  <r>
    <x v="10"/>
    <s v="Yes"/>
    <n v="6.2"/>
    <n v="6"/>
    <n v="7"/>
    <x v="0"/>
    <n v="61"/>
    <n v="66"/>
    <n v="61"/>
  </r>
  <r>
    <x v="0"/>
    <s v="No"/>
    <n v="7.9"/>
    <n v="7"/>
    <n v="5"/>
    <x v="0"/>
    <n v="44"/>
    <n v="64"/>
    <n v="58"/>
  </r>
  <r>
    <x v="0"/>
    <s v="Yes"/>
    <n v="7.3"/>
    <n v="6"/>
    <n v="7"/>
    <x v="0"/>
    <n v="73"/>
    <n v="84"/>
    <n v="85"/>
  </r>
  <r>
    <x v="2"/>
    <s v="Yes"/>
    <n v="7.2"/>
    <n v="6"/>
    <n v="7"/>
    <x v="0"/>
    <n v="84"/>
    <n v="77"/>
    <n v="71"/>
  </r>
  <r>
    <x v="4"/>
    <s v="No"/>
    <n v="8.3000000000000007"/>
    <n v="8"/>
    <n v="4"/>
    <x v="1"/>
    <n v="45"/>
    <n v="73"/>
    <n v="70"/>
  </r>
  <r>
    <x v="0"/>
    <s v="Yes"/>
    <n v="7.5"/>
    <n v="7"/>
    <n v="6"/>
    <x v="0"/>
    <n v="74"/>
    <n v="74"/>
    <n v="72"/>
  </r>
  <r>
    <x v="10"/>
    <s v="Yes"/>
    <n v="6"/>
    <n v="5"/>
    <n v="8"/>
    <x v="1"/>
    <n v="82"/>
    <n v="97"/>
    <n v="96"/>
  </r>
  <r>
    <x v="0"/>
    <s v="No"/>
    <n v="8.4"/>
    <n v="8"/>
    <n v="4"/>
    <x v="0"/>
    <n v="59"/>
    <n v="70"/>
    <n v="73"/>
  </r>
  <r>
    <x v="2"/>
    <s v="Yes"/>
    <n v="7.2"/>
    <n v="6"/>
    <n v="7"/>
    <x v="0"/>
    <n v="46"/>
    <n v="43"/>
    <n v="41"/>
  </r>
  <r>
    <x v="0"/>
    <s v="Yes"/>
    <n v="5"/>
    <n v="5"/>
    <n v="9"/>
    <x v="0"/>
    <n v="80"/>
    <n v="90"/>
    <n v="82"/>
  </r>
  <r>
    <x v="10"/>
    <s v="Yes"/>
    <n v="6.1"/>
    <n v="6"/>
    <n v="7"/>
    <x v="1"/>
    <n v="85"/>
    <n v="95"/>
    <n v="100"/>
  </r>
  <r>
    <x v="0"/>
    <s v="No"/>
    <n v="8"/>
    <n v="7"/>
    <n v="5"/>
    <x v="0"/>
    <n v="71"/>
    <n v="83"/>
    <n v="77"/>
  </r>
  <r>
    <x v="2"/>
    <s v="Yes"/>
    <n v="7.4"/>
    <n v="6"/>
    <n v="7"/>
    <x v="0"/>
    <n v="66"/>
    <n v="64"/>
    <n v="62"/>
  </r>
  <r>
    <x v="0"/>
    <s v="Yes"/>
    <n v="7.3"/>
    <n v="6"/>
    <n v="7"/>
    <x v="0"/>
    <n v="80"/>
    <n v="86"/>
    <n v="83"/>
  </r>
  <r>
    <x v="4"/>
    <s v="No"/>
    <n v="8.4"/>
    <n v="8"/>
    <n v="4"/>
    <x v="1"/>
    <n v="87"/>
    <n v="100"/>
    <n v="95"/>
  </r>
  <r>
    <x v="2"/>
    <s v="Yes"/>
    <n v="7.6"/>
    <n v="7"/>
    <n v="6"/>
    <x v="0"/>
    <n v="79"/>
    <n v="81"/>
    <n v="71"/>
  </r>
  <r>
    <x v="10"/>
    <s v="Yes"/>
    <n v="5.9"/>
    <n v="5"/>
    <n v="8"/>
    <x v="0"/>
    <n v="38"/>
    <n v="49"/>
    <n v="45"/>
  </r>
  <r>
    <x v="0"/>
    <s v="No"/>
    <n v="8.5"/>
    <n v="8"/>
    <n v="4"/>
    <x v="0"/>
    <n v="38"/>
    <n v="43"/>
    <n v="43"/>
  </r>
  <r>
    <x v="0"/>
    <s v="Yes"/>
    <n v="7.3"/>
    <n v="6"/>
    <n v="7"/>
    <x v="0"/>
    <n v="67"/>
    <n v="76"/>
    <n v="75"/>
  </r>
  <r>
    <x v="2"/>
    <s v="Yes"/>
    <n v="4.9000000000000004"/>
    <n v="5"/>
    <n v="9"/>
    <x v="0"/>
    <n v="64"/>
    <n v="73"/>
    <n v="70"/>
  </r>
  <r>
    <x v="10"/>
    <s v="Yes"/>
    <n v="6"/>
    <n v="6"/>
    <n v="7"/>
    <x v="0"/>
    <n v="57"/>
    <n v="78"/>
    <n v="67"/>
  </r>
  <r>
    <x v="0"/>
    <s v="No"/>
    <n v="8.1"/>
    <n v="7"/>
    <n v="5"/>
    <x v="0"/>
    <n v="62"/>
    <n v="64"/>
    <n v="64"/>
  </r>
  <r>
    <x v="0"/>
    <s v="Yes"/>
    <n v="7.5"/>
    <n v="6"/>
    <n v="7"/>
    <x v="0"/>
    <n v="73"/>
    <n v="70"/>
    <n v="75"/>
  </r>
  <r>
    <x v="2"/>
    <s v="Yes"/>
    <n v="7.4"/>
    <n v="6"/>
    <n v="7"/>
    <x v="1"/>
    <n v="73"/>
    <n v="67"/>
    <n v="59"/>
  </r>
  <r>
    <x v="4"/>
    <s v="No"/>
    <n v="8.5"/>
    <n v="8"/>
    <n v="4"/>
    <x v="0"/>
    <n v="77"/>
    <n v="68"/>
    <n v="77"/>
  </r>
  <r>
    <x v="0"/>
    <s v="Yes"/>
    <n v="7.7"/>
    <n v="7"/>
    <n v="6"/>
    <x v="0"/>
    <n v="76"/>
    <n v="67"/>
    <n v="67"/>
  </r>
  <r>
    <x v="10"/>
    <s v="Yes"/>
    <n v="5.8"/>
    <n v="5"/>
    <n v="8"/>
    <x v="1"/>
    <n v="57"/>
    <n v="54"/>
    <n v="56"/>
  </r>
  <r>
    <x v="0"/>
    <s v="No"/>
    <n v="8.6"/>
    <n v="8"/>
    <n v="4"/>
    <x v="1"/>
    <n v="65"/>
    <n v="74"/>
    <n v="77"/>
  </r>
  <r>
    <x v="2"/>
    <s v="Yes"/>
    <n v="7.4"/>
    <n v="6"/>
    <n v="7"/>
    <x v="0"/>
    <n v="48"/>
    <n v="45"/>
    <n v="41"/>
  </r>
  <r>
    <x v="0"/>
    <s v="Yes"/>
    <n v="4.8"/>
    <n v="5"/>
    <n v="9"/>
    <x v="0"/>
    <n v="50"/>
    <n v="67"/>
    <n v="63"/>
  </r>
  <r>
    <x v="10"/>
    <s v="Yes"/>
    <n v="5.9"/>
    <n v="6"/>
    <n v="7"/>
    <x v="0"/>
    <n v="85"/>
    <n v="89"/>
    <n v="95"/>
  </r>
  <r>
    <x v="0"/>
    <s v="No"/>
    <n v="8.1999999999999993"/>
    <n v="7"/>
    <n v="5"/>
    <x v="0"/>
    <n v="74"/>
    <n v="63"/>
    <n v="57"/>
  </r>
  <r>
    <x v="2"/>
    <s v="Yes"/>
    <n v="7.6"/>
    <n v="6"/>
    <n v="7"/>
    <x v="0"/>
    <n v="60"/>
    <n v="59"/>
    <n v="54"/>
  </r>
  <r>
    <x v="0"/>
    <s v="Yes"/>
    <n v="7.5"/>
    <n v="6"/>
    <n v="7"/>
    <x v="1"/>
    <n v="59"/>
    <n v="54"/>
    <n v="67"/>
  </r>
  <r>
    <x v="4"/>
    <s v="No"/>
    <n v="8.6"/>
    <n v="8"/>
    <n v="4"/>
    <x v="0"/>
    <n v="53"/>
    <n v="43"/>
    <n v="43"/>
  </r>
  <r>
    <x v="2"/>
    <s v="Yes"/>
    <n v="7.8"/>
    <n v="7"/>
    <n v="6"/>
    <x v="0"/>
    <n v="49"/>
    <n v="65"/>
    <n v="55"/>
  </r>
  <r>
    <x v="10"/>
    <s v="Yes"/>
    <n v="5.7"/>
    <n v="5"/>
    <n v="8"/>
    <x v="1"/>
    <n v="88"/>
    <n v="99"/>
    <n v="100"/>
  </r>
  <r>
    <x v="0"/>
    <s v="No"/>
    <n v="8.6999999999999993"/>
    <n v="8"/>
    <n v="4"/>
    <x v="0"/>
    <n v="54"/>
    <n v="59"/>
    <n v="62"/>
  </r>
  <r>
    <x v="0"/>
    <s v="Yes"/>
    <n v="7.5"/>
    <n v="6"/>
    <n v="7"/>
    <x v="0"/>
    <n v="63"/>
    <n v="73"/>
    <n v="68"/>
  </r>
  <r>
    <x v="2"/>
    <s v="Yes"/>
    <n v="4.7"/>
    <n v="5"/>
    <n v="9"/>
    <x v="1"/>
    <n v="65"/>
    <n v="65"/>
    <n v="63"/>
  </r>
  <r>
    <x v="10"/>
    <s v="Yes"/>
    <n v="5.8"/>
    <n v="6"/>
    <n v="7"/>
    <x v="0"/>
    <n v="82"/>
    <n v="80"/>
    <n v="77"/>
  </r>
  <r>
    <x v="0"/>
    <s v="No"/>
    <n v="8.3000000000000007"/>
    <n v="7"/>
    <n v="5"/>
    <x v="1"/>
    <n v="52"/>
    <n v="57"/>
    <n v="56"/>
  </r>
  <r>
    <x v="0"/>
    <s v="Yes"/>
    <n v="7.7"/>
    <n v="6"/>
    <n v="7"/>
    <x v="1"/>
    <n v="87"/>
    <n v="84"/>
    <n v="85"/>
  </r>
  <r>
    <x v="2"/>
    <s v="Yes"/>
    <n v="7.6"/>
    <n v="6"/>
    <n v="7"/>
    <x v="1"/>
    <n v="70"/>
    <n v="71"/>
    <n v="74"/>
  </r>
  <r>
    <x v="4"/>
    <s v="No"/>
    <n v="8.6999999999999993"/>
    <n v="8"/>
    <n v="4"/>
    <x v="1"/>
    <n v="84"/>
    <n v="83"/>
    <n v="78"/>
  </r>
  <r>
    <x v="0"/>
    <s v="Yes"/>
    <n v="7.9"/>
    <n v="7"/>
    <n v="6"/>
    <x v="0"/>
    <n v="71"/>
    <n v="66"/>
    <n v="60"/>
  </r>
  <r>
    <x v="10"/>
    <s v="Yes"/>
    <n v="5.6"/>
    <n v="5"/>
    <n v="8"/>
    <x v="1"/>
    <n v="63"/>
    <n v="67"/>
    <n v="67"/>
  </r>
  <r>
    <x v="0"/>
    <s v="No"/>
    <n v="8.8000000000000007"/>
    <n v="8"/>
    <n v="4"/>
    <x v="1"/>
    <n v="51"/>
    <n v="72"/>
    <n v="79"/>
  </r>
  <r>
    <x v="2"/>
    <s v="Yes"/>
    <n v="7.6"/>
    <n v="6"/>
    <n v="7"/>
    <x v="0"/>
    <n v="84"/>
    <n v="73"/>
    <n v="69"/>
  </r>
  <r>
    <x v="0"/>
    <s v="Yes"/>
    <n v="4.5999999999999996"/>
    <n v="5"/>
    <n v="9"/>
    <x v="1"/>
    <n v="71"/>
    <n v="74"/>
    <n v="68"/>
  </r>
  <r>
    <x v="10"/>
    <s v="Yes"/>
    <n v="5.7"/>
    <n v="6"/>
    <n v="7"/>
    <x v="0"/>
    <n v="74"/>
    <n v="73"/>
    <n v="67"/>
  </r>
  <r>
    <x v="0"/>
    <s v="No"/>
    <n v="8.4"/>
    <n v="7"/>
    <n v="5"/>
    <x v="0"/>
    <n v="68"/>
    <n v="59"/>
    <n v="62"/>
  </r>
  <r>
    <x v="2"/>
    <s v="Yes"/>
    <n v="7.8"/>
    <n v="6"/>
    <n v="7"/>
    <x v="1"/>
    <n v="57"/>
    <n v="56"/>
    <n v="54"/>
  </r>
  <r>
    <x v="0"/>
    <s v="Yes"/>
    <n v="7.7"/>
    <n v="6"/>
    <n v="7"/>
    <x v="1"/>
    <n v="82"/>
    <n v="93"/>
    <n v="93"/>
  </r>
  <r>
    <x v="4"/>
    <s v="No"/>
    <n v="8.8000000000000007"/>
    <n v="8"/>
    <n v="4"/>
    <x v="1"/>
    <n v="57"/>
    <n v="58"/>
    <n v="64"/>
  </r>
  <r>
    <x v="2"/>
    <s v="Yes"/>
    <n v="8"/>
    <n v="7"/>
    <n v="6"/>
    <x v="1"/>
    <n v="47"/>
    <n v="58"/>
    <n v="67"/>
  </r>
  <r>
    <x v="10"/>
    <s v="Yes"/>
    <n v="5.5"/>
    <n v="5"/>
    <n v="8"/>
    <x v="1"/>
    <n v="59"/>
    <n v="85"/>
    <n v="80"/>
  </r>
  <r>
    <x v="0"/>
    <s v="No"/>
    <n v="8.9"/>
    <n v="8"/>
    <n v="4"/>
    <x v="0"/>
    <n v="41"/>
    <n v="39"/>
    <n v="34"/>
  </r>
  <r>
    <x v="0"/>
    <s v="Yes"/>
    <n v="7.7"/>
    <n v="6"/>
    <n v="7"/>
    <x v="0"/>
    <n v="62"/>
    <n v="67"/>
    <n v="62"/>
  </r>
  <r>
    <x v="2"/>
    <s v="Yes"/>
    <n v="4.5"/>
    <n v="5"/>
    <n v="9"/>
    <x v="0"/>
    <n v="86"/>
    <n v="83"/>
    <n v="86"/>
  </r>
  <r>
    <x v="10"/>
    <s v="Yes"/>
    <n v="5.6"/>
    <n v="6"/>
    <n v="7"/>
    <x v="0"/>
    <n v="69"/>
    <n v="71"/>
    <n v="65"/>
  </r>
  <r>
    <x v="0"/>
    <s v="No"/>
    <n v="8.5"/>
    <n v="7"/>
    <n v="5"/>
    <x v="0"/>
    <n v="65"/>
    <n v="59"/>
    <n v="53"/>
  </r>
  <r>
    <x v="0"/>
    <s v="Yes"/>
    <n v="7.9"/>
    <n v="6"/>
    <n v="7"/>
    <x v="0"/>
    <n v="68"/>
    <n v="63"/>
    <n v="54"/>
  </r>
  <r>
    <x v="2"/>
    <s v="Yes"/>
    <n v="7.8"/>
    <n v="6"/>
    <n v="7"/>
    <x v="0"/>
    <n v="64"/>
    <n v="66"/>
    <n v="59"/>
  </r>
  <r>
    <x v="4"/>
    <s v="No"/>
    <n v="8.9"/>
    <n v="8"/>
    <n v="4"/>
    <x v="0"/>
    <n v="61"/>
    <n v="72"/>
    <n v="70"/>
  </r>
  <r>
    <x v="0"/>
    <s v="Yes"/>
    <n v="8.1"/>
    <n v="7"/>
    <n v="6"/>
    <x v="0"/>
    <n v="61"/>
    <n v="56"/>
    <n v="55"/>
  </r>
  <r>
    <x v="10"/>
    <s v="Yes"/>
    <n v="5.4"/>
    <n v="5"/>
    <n v="8"/>
    <x v="0"/>
    <n v="47"/>
    <n v="59"/>
    <n v="50"/>
  </r>
  <r>
    <x v="0"/>
    <s v="No"/>
    <n v="9"/>
    <n v="8"/>
    <n v="4"/>
    <x v="0"/>
    <n v="73"/>
    <n v="66"/>
    <n v="66"/>
  </r>
  <r>
    <x v="2"/>
    <s v="Yes"/>
    <n v="7.8"/>
    <n v="6"/>
    <n v="7"/>
    <x v="1"/>
    <n v="50"/>
    <n v="48"/>
    <n v="53"/>
  </r>
  <r>
    <x v="0"/>
    <s v="Yes"/>
    <n v="4.4000000000000004"/>
    <n v="5"/>
    <n v="9"/>
    <x v="0"/>
    <n v="75"/>
    <n v="68"/>
    <n v="64"/>
  </r>
  <r>
    <x v="10"/>
    <s v="Yes"/>
    <n v="5.5"/>
    <n v="6"/>
    <n v="7"/>
    <x v="0"/>
    <n v="75"/>
    <n v="66"/>
    <n v="73"/>
  </r>
  <r>
    <x v="0"/>
    <s v="No"/>
    <n v="8.6"/>
    <n v="7"/>
    <n v="5"/>
    <x v="0"/>
    <n v="70"/>
    <n v="56"/>
    <n v="51"/>
  </r>
  <r>
    <x v="2"/>
    <s v="Yes"/>
    <n v="8"/>
    <n v="6"/>
    <n v="7"/>
    <x v="1"/>
    <n v="89"/>
    <n v="88"/>
    <n v="82"/>
  </r>
  <r>
    <x v="0"/>
    <s v="Yes"/>
    <n v="7.9"/>
    <n v="6"/>
    <n v="7"/>
    <x v="1"/>
    <n v="67"/>
    <n v="81"/>
    <n v="79"/>
  </r>
  <r>
    <x v="4"/>
    <s v="No"/>
    <n v="9"/>
    <n v="8"/>
    <n v="4"/>
    <x v="0"/>
    <n v="78"/>
    <n v="81"/>
    <n v="80"/>
  </r>
  <r>
    <x v="2"/>
    <s v="Yes"/>
    <n v="8.1999999999999993"/>
    <n v="7"/>
    <n v="6"/>
    <x v="0"/>
    <n v="59"/>
    <n v="73"/>
    <n v="69"/>
  </r>
  <r>
    <x v="10"/>
    <s v="Yes"/>
    <n v="5.3"/>
    <n v="5"/>
    <n v="8"/>
    <x v="0"/>
    <n v="73"/>
    <n v="83"/>
    <n v="76"/>
  </r>
  <r>
    <x v="0"/>
    <s v="No"/>
    <n v="9.1"/>
    <n v="8"/>
    <n v="4"/>
    <x v="0"/>
    <n v="79"/>
    <n v="82"/>
    <n v="73"/>
  </r>
  <r>
    <x v="0"/>
    <s v="Yes"/>
    <n v="7.9"/>
    <n v="6"/>
    <n v="7"/>
    <x v="1"/>
    <n v="67"/>
    <n v="74"/>
    <n v="77"/>
  </r>
  <r>
    <x v="2"/>
    <s v="Yes"/>
    <n v="4.3"/>
    <n v="5"/>
    <n v="9"/>
    <x v="0"/>
    <n v="69"/>
    <n v="66"/>
    <n v="60"/>
  </r>
  <r>
    <x v="10"/>
    <s v="Yes"/>
    <n v="5.4"/>
    <n v="6"/>
    <n v="7"/>
    <x v="1"/>
    <n v="86"/>
    <n v="81"/>
    <n v="80"/>
  </r>
  <r>
    <x v="0"/>
    <s v="No"/>
    <n v="8.6999999999999993"/>
    <n v="7"/>
    <n v="5"/>
    <x v="0"/>
    <n v="47"/>
    <n v="46"/>
    <n v="42"/>
  </r>
  <r>
    <x v="0"/>
    <s v="Yes"/>
    <n v="8.1"/>
    <n v="6"/>
    <n v="7"/>
    <x v="0"/>
    <n v="81"/>
    <n v="73"/>
    <n v="72"/>
  </r>
  <r>
    <x v="2"/>
    <s v="Yes"/>
    <n v="8"/>
    <n v="6"/>
    <n v="7"/>
    <x v="1"/>
    <n v="64"/>
    <n v="85"/>
    <n v="85"/>
  </r>
  <r>
    <x v="4"/>
    <s v="No"/>
    <n v="9.1"/>
    <n v="8"/>
    <n v="4"/>
    <x v="0"/>
    <n v="100"/>
    <n v="92"/>
    <n v="97"/>
  </r>
  <r>
    <x v="0"/>
    <s v="Yes"/>
    <n v="8.3000000000000007"/>
    <n v="7"/>
    <n v="6"/>
    <x v="0"/>
    <n v="65"/>
    <n v="77"/>
    <n v="74"/>
  </r>
  <r>
    <x v="10"/>
    <s v="Yes"/>
    <n v="5.2"/>
    <n v="5"/>
    <n v="8"/>
    <x v="0"/>
    <n v="65"/>
    <n v="58"/>
    <n v="49"/>
  </r>
  <r>
    <x v="0"/>
    <s v="No"/>
    <n v="9.1999999999999993"/>
    <n v="8"/>
    <n v="4"/>
    <x v="0"/>
    <n v="53"/>
    <n v="61"/>
    <n v="62"/>
  </r>
  <r>
    <x v="2"/>
    <s v="Yes"/>
    <n v="8"/>
    <n v="6"/>
    <n v="7"/>
    <x v="0"/>
    <n v="37"/>
    <n v="56"/>
    <n v="47"/>
  </r>
  <r>
    <x v="0"/>
    <s v="Yes"/>
    <n v="4.2"/>
    <n v="5"/>
    <n v="9"/>
    <x v="0"/>
    <n v="79"/>
    <n v="89"/>
    <n v="89"/>
  </r>
  <r>
    <x v="10"/>
    <s v="Yes"/>
    <n v="5.3"/>
    <n v="6"/>
    <n v="7"/>
    <x v="0"/>
    <n v="53"/>
    <n v="54"/>
    <n v="48"/>
  </r>
  <r>
    <x v="0"/>
    <s v="No"/>
    <n v="8.8000000000000007"/>
    <n v="7"/>
    <n v="5"/>
    <x v="0"/>
    <n v="100"/>
    <n v="100"/>
    <n v="100"/>
  </r>
  <r>
    <x v="2"/>
    <s v="Yes"/>
    <n v="8.1999999999999993"/>
    <n v="6"/>
    <n v="7"/>
    <x v="1"/>
    <n v="72"/>
    <n v="65"/>
    <n v="68"/>
  </r>
  <r>
    <x v="0"/>
    <s v="Yes"/>
    <n v="8.1"/>
    <n v="6"/>
    <n v="7"/>
    <x v="0"/>
    <n v="53"/>
    <n v="58"/>
    <n v="55"/>
  </r>
  <r>
    <x v="4"/>
    <s v="No"/>
    <n v="9.1999999999999993"/>
    <n v="8"/>
    <n v="4"/>
    <x v="0"/>
    <n v="54"/>
    <n v="54"/>
    <n v="45"/>
  </r>
  <r>
    <x v="2"/>
    <s v="Yes"/>
    <n v="8.4"/>
    <n v="7"/>
    <n v="6"/>
    <x v="0"/>
    <n v="71"/>
    <n v="70"/>
    <n v="76"/>
  </r>
  <r>
    <x v="10"/>
    <s v="Yes"/>
    <n v="5.0999999999999996"/>
    <n v="5"/>
    <n v="8"/>
    <x v="0"/>
    <n v="77"/>
    <n v="90"/>
    <n v="91"/>
  </r>
  <r>
    <x v="0"/>
    <s v="No"/>
    <n v="9.3000000000000007"/>
    <n v="8"/>
    <n v="4"/>
    <x v="1"/>
    <n v="75"/>
    <n v="58"/>
    <n v="62"/>
  </r>
  <r>
    <x v="0"/>
    <s v="Yes"/>
    <n v="8.1"/>
    <n v="6"/>
    <n v="7"/>
    <x v="0"/>
    <n v="84"/>
    <n v="87"/>
    <n v="91"/>
  </r>
  <r>
    <x v="2"/>
    <s v="Yes"/>
    <n v="4.0999999999999996"/>
    <n v="5"/>
    <n v="9"/>
    <x v="0"/>
    <n v="26"/>
    <n v="31"/>
    <n v="38"/>
  </r>
  <r>
    <x v="10"/>
    <s v="Yes"/>
    <n v="5.2"/>
    <n v="6"/>
    <n v="7"/>
    <x v="1"/>
    <n v="72"/>
    <n v="67"/>
    <n v="65"/>
  </r>
  <r>
    <x v="0"/>
    <s v="No"/>
    <n v="8.9"/>
    <n v="7"/>
    <n v="5"/>
    <x v="1"/>
    <n v="77"/>
    <n v="88"/>
    <n v="85"/>
  </r>
  <r>
    <x v="0"/>
    <s v="Yes"/>
    <n v="8.3000000000000007"/>
    <n v="6"/>
    <n v="7"/>
    <x v="0"/>
    <n v="91"/>
    <n v="74"/>
    <n v="76"/>
  </r>
  <r>
    <x v="2"/>
    <s v="Yes"/>
    <n v="8.1999999999999993"/>
    <n v="6"/>
    <n v="7"/>
    <x v="1"/>
    <n v="83"/>
    <n v="85"/>
    <n v="90"/>
  </r>
  <r>
    <x v="4"/>
    <s v="No"/>
    <n v="9.3000000000000007"/>
    <n v="8"/>
    <n v="4"/>
    <x v="0"/>
    <n v="63"/>
    <n v="69"/>
    <n v="74"/>
  </r>
  <r>
    <x v="0"/>
    <s v="Yes"/>
    <n v="8.5"/>
    <n v="7"/>
    <n v="6"/>
    <x v="1"/>
    <n v="68"/>
    <n v="86"/>
    <n v="84"/>
  </r>
  <r>
    <x v="10"/>
    <s v="Yes"/>
    <n v="5"/>
    <n v="5"/>
    <n v="8"/>
    <x v="0"/>
    <n v="59"/>
    <n v="67"/>
    <n v="61"/>
  </r>
  <r>
    <x v="0"/>
    <s v="No"/>
    <n v="9.4"/>
    <n v="8"/>
    <n v="4"/>
    <x v="1"/>
    <n v="90"/>
    <n v="90"/>
    <n v="91"/>
  </r>
  <r>
    <x v="2"/>
    <s v="Yes"/>
    <n v="8.1999999999999993"/>
    <n v="6"/>
    <n v="7"/>
    <x v="1"/>
    <n v="71"/>
    <n v="76"/>
    <n v="83"/>
  </r>
  <r>
    <x v="0"/>
    <s v="Yes"/>
    <n v="4"/>
    <n v="5"/>
    <n v="9"/>
    <x v="1"/>
    <n v="76"/>
    <n v="62"/>
    <n v="66"/>
  </r>
  <r>
    <x v="10"/>
    <s v="Yes"/>
    <n v="5.0999999999999996"/>
    <n v="6"/>
    <n v="7"/>
    <x v="0"/>
    <n v="80"/>
    <n v="68"/>
    <n v="72"/>
  </r>
  <r>
    <x v="0"/>
    <s v="No"/>
    <n v="9"/>
    <n v="7"/>
    <n v="5"/>
    <x v="0"/>
    <n v="55"/>
    <n v="64"/>
    <n v="70"/>
  </r>
  <r>
    <x v="2"/>
    <s v="Yes"/>
    <n v="8.4"/>
    <n v="6"/>
    <n v="7"/>
    <x v="0"/>
    <n v="76"/>
    <n v="71"/>
    <n v="67"/>
  </r>
  <r>
    <x v="0"/>
    <s v="Yes"/>
    <n v="8.3000000000000007"/>
    <n v="6"/>
    <n v="7"/>
    <x v="1"/>
    <n v="73"/>
    <n v="71"/>
    <n v="68"/>
  </r>
  <r>
    <x v="4"/>
    <s v="No"/>
    <n v="9.4"/>
    <n v="8"/>
    <n v="4"/>
    <x v="0"/>
    <n v="52"/>
    <n v="59"/>
    <n v="56"/>
  </r>
  <r>
    <x v="2"/>
    <s v="Yes"/>
    <n v="8.6"/>
    <n v="7"/>
    <n v="6"/>
    <x v="0"/>
    <n v="68"/>
    <n v="68"/>
    <n v="61"/>
  </r>
  <r>
    <x v="10"/>
    <s v="Yes"/>
    <n v="4.9000000000000004"/>
    <n v="5"/>
    <n v="8"/>
    <x v="0"/>
    <n v="59"/>
    <n v="52"/>
    <n v="46"/>
  </r>
  <r>
    <x v="0"/>
    <s v="No"/>
    <n v="9.5"/>
    <n v="8"/>
    <n v="4"/>
    <x v="0"/>
    <n v="49"/>
    <n v="52"/>
    <n v="54"/>
  </r>
  <r>
    <x v="0"/>
    <s v="Yes"/>
    <n v="8.3000000000000007"/>
    <n v="6"/>
    <n v="7"/>
    <x v="0"/>
    <n v="70"/>
    <n v="74"/>
    <n v="71"/>
  </r>
  <r>
    <x v="2"/>
    <s v="Yes"/>
    <n v="3.9"/>
    <n v="5"/>
    <n v="9"/>
    <x v="0"/>
    <n v="61"/>
    <n v="47"/>
    <n v="56"/>
  </r>
  <r>
    <x v="10"/>
    <s v="Yes"/>
    <n v="5"/>
    <n v="6"/>
    <n v="7"/>
    <x v="0"/>
    <n v="60"/>
    <n v="75"/>
    <n v="74"/>
  </r>
  <r>
    <x v="0"/>
    <s v="No"/>
    <n v="9.1"/>
    <n v="7"/>
    <n v="5"/>
    <x v="1"/>
    <n v="64"/>
    <n v="53"/>
    <n v="57"/>
  </r>
  <r>
    <x v="0"/>
    <s v="Yes"/>
    <n v="8.5"/>
    <n v="6"/>
    <n v="7"/>
    <x v="1"/>
    <n v="79"/>
    <n v="82"/>
    <n v="82"/>
  </r>
  <r>
    <x v="2"/>
    <s v="Yes"/>
    <n v="8.4"/>
    <n v="6"/>
    <n v="7"/>
    <x v="0"/>
    <n v="65"/>
    <n v="85"/>
    <n v="76"/>
  </r>
  <r>
    <x v="4"/>
    <s v="No"/>
    <n v="9.5"/>
    <n v="8"/>
    <n v="4"/>
    <x v="0"/>
    <n v="64"/>
    <n v="64"/>
    <n v="70"/>
  </r>
  <r>
    <x v="0"/>
    <s v="Yes"/>
    <n v="8.6999999999999993"/>
    <n v="7"/>
    <n v="6"/>
    <x v="0"/>
    <n v="83"/>
    <n v="83"/>
    <n v="90"/>
  </r>
  <r>
    <x v="10"/>
    <s v="Yes"/>
    <n v="4.8"/>
    <n v="5"/>
    <n v="8"/>
    <x v="0"/>
    <n v="81"/>
    <n v="88"/>
    <n v="90"/>
  </r>
  <r>
    <x v="0"/>
    <s v="No"/>
    <n v="9.6"/>
    <n v="8"/>
    <n v="4"/>
    <x v="0"/>
    <n v="54"/>
    <n v="64"/>
    <n v="68"/>
  </r>
  <r>
    <x v="2"/>
    <s v="Yes"/>
    <n v="8.4"/>
    <n v="6"/>
    <n v="7"/>
    <x v="1"/>
    <n v="68"/>
    <n v="64"/>
    <n v="66"/>
  </r>
  <r>
    <x v="0"/>
    <s v="Yes"/>
    <n v="3.8"/>
    <n v="5"/>
    <n v="9"/>
    <x v="0"/>
    <n v="54"/>
    <n v="48"/>
    <n v="52"/>
  </r>
  <r>
    <x v="10"/>
    <s v="Yes"/>
    <n v="4.9000000000000004"/>
    <n v="6"/>
    <n v="7"/>
    <x v="1"/>
    <n v="59"/>
    <n v="78"/>
    <n v="76"/>
  </r>
  <r>
    <x v="0"/>
    <s v="No"/>
    <n v="9.1999999999999993"/>
    <n v="7"/>
    <n v="5"/>
    <x v="0"/>
    <n v="66"/>
    <n v="69"/>
    <n v="68"/>
  </r>
  <r>
    <x v="2"/>
    <s v="Yes"/>
    <n v="8.6"/>
    <n v="6"/>
    <n v="7"/>
    <x v="0"/>
    <n v="76"/>
    <n v="71"/>
    <n v="72"/>
  </r>
  <r>
    <x v="10"/>
    <s v="Yes"/>
    <n v="6.3"/>
    <n v="6"/>
    <n v="7"/>
    <x v="0"/>
    <n v="74"/>
    <n v="79"/>
    <n v="82"/>
  </r>
  <r>
    <x v="11"/>
    <s v="No"/>
    <n v="7.8"/>
    <n v="7"/>
    <n v="5"/>
    <x v="1"/>
    <n v="94"/>
    <n v="87"/>
    <n v="92"/>
  </r>
  <r>
    <x v="0"/>
    <s v="No"/>
    <n v="8.1999999999999993"/>
    <n v="8"/>
    <n v="4"/>
    <x v="0"/>
    <n v="63"/>
    <n v="61"/>
    <n v="54"/>
  </r>
  <r>
    <x v="0"/>
    <s v="Yes"/>
    <n v="7.5"/>
    <n v="7"/>
    <n v="6"/>
    <x v="1"/>
    <n v="95"/>
    <n v="89"/>
    <n v="92"/>
  </r>
  <r>
    <x v="2"/>
    <s v="Yes"/>
    <n v="7"/>
    <n v="6"/>
    <n v="7"/>
    <x v="0"/>
    <n v="40"/>
    <n v="59"/>
    <n v="54"/>
  </r>
  <r>
    <x v="10"/>
    <s v="Yes"/>
    <n v="6.8"/>
    <n v="6"/>
    <n v="7"/>
    <x v="0"/>
    <n v="82"/>
    <n v="82"/>
    <n v="80"/>
  </r>
  <r>
    <x v="0"/>
    <s v="Yes"/>
    <n v="6.5"/>
    <n v="5"/>
    <n v="8"/>
    <x v="0"/>
    <n v="68"/>
    <n v="70"/>
    <n v="66"/>
  </r>
  <r>
    <x v="4"/>
    <s v="No"/>
    <n v="7.9"/>
    <n v="7"/>
    <n v="5"/>
    <x v="0"/>
    <n v="55"/>
    <n v="59"/>
    <n v="54"/>
  </r>
  <r>
    <x v="10"/>
    <s v="Yes"/>
    <n v="6"/>
    <n v="5"/>
    <n v="8"/>
    <x v="0"/>
    <n v="79"/>
    <n v="78"/>
    <n v="77"/>
  </r>
  <r>
    <x v="0"/>
    <s v="Yes"/>
    <n v="7.4"/>
    <n v="7"/>
    <n v="6"/>
    <x v="0"/>
    <n v="86"/>
    <n v="92"/>
    <n v="87"/>
  </r>
  <r>
    <x v="0"/>
    <s v="Yes"/>
    <n v="6.4"/>
    <n v="6"/>
    <n v="7"/>
    <x v="0"/>
    <n v="76"/>
    <n v="71"/>
    <n v="73"/>
  </r>
  <r>
    <x v="11"/>
    <s v="No"/>
    <n v="7.9"/>
    <n v="7"/>
    <n v="5"/>
    <x v="0"/>
    <n v="64"/>
    <n v="50"/>
    <n v="43"/>
  </r>
  <r>
    <x v="2"/>
    <s v="No"/>
    <n v="8.3000000000000007"/>
    <n v="8"/>
    <n v="4"/>
    <x v="0"/>
    <n v="62"/>
    <n v="49"/>
    <n v="52"/>
  </r>
  <r>
    <x v="0"/>
    <s v="Yes"/>
    <n v="7.6"/>
    <n v="7"/>
    <n v="6"/>
    <x v="1"/>
    <n v="54"/>
    <n v="61"/>
    <n v="62"/>
  </r>
  <r>
    <x v="2"/>
    <s v="Yes"/>
    <n v="6.9"/>
    <n v="6"/>
    <n v="7"/>
    <x v="1"/>
    <n v="77"/>
    <n v="97"/>
    <n v="94"/>
  </r>
  <r>
    <x v="10"/>
    <s v="Yes"/>
    <n v="6.7"/>
    <n v="6"/>
    <n v="7"/>
    <x v="1"/>
    <n v="76"/>
    <n v="87"/>
    <n v="85"/>
  </r>
  <r>
    <x v="0"/>
    <s v="Yes"/>
    <n v="6.4"/>
    <n v="5"/>
    <n v="8"/>
    <x v="0"/>
    <n v="74"/>
    <n v="89"/>
    <n v="84"/>
  </r>
  <r>
    <x v="4"/>
    <s v="No"/>
    <n v="8"/>
    <n v="7"/>
    <n v="5"/>
    <x v="1"/>
    <n v="66"/>
    <n v="74"/>
    <n v="73"/>
  </r>
  <r>
    <x v="10"/>
    <s v="Yes"/>
    <n v="5.9"/>
    <n v="5"/>
    <n v="8"/>
    <x v="1"/>
    <n v="66"/>
    <n v="78"/>
    <n v="78"/>
  </r>
  <r>
    <x v="2"/>
    <s v="Yes"/>
    <n v="7.5"/>
    <n v="7"/>
    <n v="6"/>
    <x v="1"/>
    <n v="67"/>
    <n v="78"/>
    <n v="79"/>
  </r>
  <r>
    <x v="10"/>
    <s v="Yes"/>
    <n v="6.5"/>
    <n v="6"/>
    <n v="7"/>
    <x v="0"/>
    <n v="71"/>
    <n v="49"/>
    <n v="52"/>
  </r>
  <r>
    <x v="11"/>
    <s v="No"/>
    <n v="8"/>
    <n v="7"/>
    <n v="5"/>
    <x v="0"/>
    <n v="91"/>
    <n v="86"/>
    <n v="84"/>
  </r>
  <r>
    <x v="0"/>
    <s v="No"/>
    <n v="8.4"/>
    <n v="8"/>
    <n v="4"/>
    <x v="0"/>
    <n v="69"/>
    <n v="58"/>
    <n v="57"/>
  </r>
  <r>
    <x v="4"/>
    <s v="Yes"/>
    <n v="7.7"/>
    <n v="7"/>
    <n v="6"/>
    <x v="0"/>
    <n v="54"/>
    <n v="59"/>
    <n v="50"/>
  </r>
  <r>
    <x v="2"/>
    <s v="Yes"/>
    <n v="6.8"/>
    <n v="6"/>
    <n v="7"/>
    <x v="1"/>
    <n v="53"/>
    <n v="52"/>
    <n v="49"/>
  </r>
  <r>
    <x v="10"/>
    <s v="Yes"/>
    <n v="6.6"/>
    <n v="6"/>
    <n v="7"/>
    <x v="0"/>
    <n v="68"/>
    <n v="60"/>
    <n v="59"/>
  </r>
  <r>
    <x v="0"/>
    <s v="Yes"/>
    <n v="6.3"/>
    <n v="5"/>
    <n v="8"/>
    <x v="1"/>
    <n v="56"/>
    <n v="61"/>
    <n v="60"/>
  </r>
  <r>
    <x v="4"/>
    <s v="No"/>
    <n v="8.1"/>
    <n v="7"/>
    <n v="5"/>
    <x v="0"/>
    <n v="36"/>
    <n v="53"/>
    <n v="43"/>
  </r>
  <r>
    <x v="10"/>
    <s v="Yes"/>
    <n v="5.8"/>
    <n v="5"/>
    <n v="8"/>
    <x v="0"/>
    <n v="29"/>
    <n v="41"/>
    <n v="47"/>
  </r>
  <r>
    <x v="0"/>
    <s v="Yes"/>
    <n v="7.6"/>
    <n v="7"/>
    <n v="6"/>
    <x v="0"/>
    <n v="62"/>
    <n v="74"/>
    <n v="70"/>
  </r>
  <r>
    <x v="2"/>
    <s v="Yes"/>
    <n v="6.6"/>
    <n v="6"/>
    <n v="7"/>
    <x v="1"/>
    <n v="68"/>
    <n v="67"/>
    <n v="73"/>
  </r>
  <r>
    <x v="11"/>
    <s v="No"/>
    <n v="8.1"/>
    <n v="7"/>
    <n v="5"/>
    <x v="0"/>
    <n v="47"/>
    <n v="54"/>
    <n v="53"/>
  </r>
  <r>
    <x v="0"/>
    <s v="No"/>
    <n v="8.5"/>
    <n v="8"/>
    <n v="4"/>
    <x v="1"/>
    <n v="62"/>
    <n v="61"/>
    <n v="58"/>
  </r>
  <r>
    <x v="4"/>
    <s v="Yes"/>
    <n v="7.8"/>
    <n v="7"/>
    <n v="6"/>
    <x v="1"/>
    <n v="79"/>
    <n v="88"/>
    <n v="94"/>
  </r>
  <r>
    <x v="2"/>
    <s v="Yes"/>
    <n v="6.7"/>
    <n v="6"/>
    <n v="7"/>
    <x v="1"/>
    <n v="73"/>
    <n v="69"/>
    <n v="68"/>
  </r>
  <r>
    <x v="10"/>
    <s v="Yes"/>
    <n v="6.5"/>
    <n v="6"/>
    <n v="7"/>
    <x v="1"/>
    <n v="66"/>
    <n v="83"/>
    <n v="83"/>
  </r>
  <r>
    <x v="0"/>
    <s v="Yes"/>
    <n v="6.2"/>
    <n v="5"/>
    <n v="8"/>
    <x v="1"/>
    <n v="51"/>
    <n v="60"/>
    <n v="58"/>
  </r>
  <r>
    <x v="4"/>
    <s v="No"/>
    <n v="8.1999999999999993"/>
    <n v="7"/>
    <n v="5"/>
    <x v="0"/>
    <n v="51"/>
    <n v="66"/>
    <n v="62"/>
  </r>
  <r>
    <x v="10"/>
    <s v="Yes"/>
    <n v="5.7"/>
    <n v="5"/>
    <n v="8"/>
    <x v="1"/>
    <n v="85"/>
    <n v="66"/>
    <n v="71"/>
  </r>
  <r>
    <x v="2"/>
    <s v="Yes"/>
    <n v="7.7"/>
    <n v="7"/>
    <n v="6"/>
    <x v="1"/>
    <n v="97"/>
    <n v="92"/>
    <n v="86"/>
  </r>
  <r>
    <x v="10"/>
    <s v="Yes"/>
    <n v="6.7"/>
    <n v="6"/>
    <n v="7"/>
    <x v="1"/>
    <n v="75"/>
    <n v="69"/>
    <n v="68"/>
  </r>
  <r>
    <x v="11"/>
    <s v="No"/>
    <n v="8.1999999999999993"/>
    <n v="7"/>
    <n v="5"/>
    <x v="1"/>
    <n v="79"/>
    <n v="82"/>
    <n v="80"/>
  </r>
  <r>
    <x v="0"/>
    <s v="No"/>
    <n v="8.6"/>
    <n v="8"/>
    <n v="4"/>
    <x v="0"/>
    <n v="81"/>
    <n v="77"/>
    <n v="79"/>
  </r>
  <r>
    <x v="0"/>
    <s v="Yes"/>
    <n v="7.9"/>
    <n v="7"/>
    <n v="6"/>
    <x v="0"/>
    <n v="82"/>
    <n v="95"/>
    <n v="89"/>
  </r>
  <r>
    <x v="2"/>
    <s v="Yes"/>
    <n v="6.6"/>
    <n v="6"/>
    <n v="7"/>
    <x v="0"/>
    <n v="64"/>
    <n v="63"/>
    <n v="66"/>
  </r>
  <r>
    <x v="10"/>
    <s v="Yes"/>
    <n v="6.4"/>
    <n v="6"/>
    <n v="7"/>
    <x v="1"/>
    <n v="78"/>
    <n v="83"/>
    <n v="80"/>
  </r>
  <r>
    <x v="0"/>
    <s v="Yes"/>
    <n v="6.1"/>
    <n v="5"/>
    <n v="8"/>
    <x v="1"/>
    <n v="92"/>
    <n v="100"/>
    <n v="97"/>
  </r>
  <r>
    <x v="4"/>
    <s v="No"/>
    <n v="8.3000000000000007"/>
    <n v="7"/>
    <n v="5"/>
    <x v="1"/>
    <n v="72"/>
    <n v="67"/>
    <n v="64"/>
  </r>
  <r>
    <x v="10"/>
    <s v="Yes"/>
    <n v="5.6"/>
    <n v="5"/>
    <n v="8"/>
    <x v="0"/>
    <n v="62"/>
    <n v="67"/>
    <n v="64"/>
  </r>
  <r>
    <x v="0"/>
    <s v="Yes"/>
    <n v="7.8"/>
    <n v="7"/>
    <n v="6"/>
    <x v="0"/>
    <n v="79"/>
    <n v="72"/>
    <n v="69"/>
  </r>
  <r>
    <x v="2"/>
    <s v="Yes"/>
    <n v="6.8"/>
    <n v="6"/>
    <n v="7"/>
    <x v="0"/>
    <n v="79"/>
    <n v="76"/>
    <n v="65"/>
  </r>
  <r>
    <x v="11"/>
    <s v="No"/>
    <n v="8.3000000000000007"/>
    <n v="7"/>
    <n v="5"/>
    <x v="1"/>
    <n v="87"/>
    <n v="90"/>
    <n v="88"/>
  </r>
  <r>
    <x v="0"/>
    <s v="No"/>
    <n v="8.6999999999999993"/>
    <n v="8"/>
    <n v="4"/>
    <x v="0"/>
    <n v="40"/>
    <n v="48"/>
    <n v="50"/>
  </r>
  <r>
    <x v="4"/>
    <s v="Yes"/>
    <n v="8"/>
    <n v="7"/>
    <n v="6"/>
    <x v="0"/>
    <n v="77"/>
    <n v="62"/>
    <n v="64"/>
  </r>
  <r>
    <x v="2"/>
    <s v="Yes"/>
    <n v="6.5"/>
    <n v="6"/>
    <n v="7"/>
    <x v="0"/>
    <n v="53"/>
    <n v="45"/>
    <n v="40"/>
  </r>
  <r>
    <x v="10"/>
    <s v="Yes"/>
    <n v="6.3"/>
    <n v="6"/>
    <n v="7"/>
    <x v="0"/>
    <n v="32"/>
    <n v="39"/>
    <n v="33"/>
  </r>
  <r>
    <x v="0"/>
    <s v="Yes"/>
    <n v="6"/>
    <n v="5"/>
    <n v="8"/>
    <x v="1"/>
    <n v="55"/>
    <n v="72"/>
    <n v="79"/>
  </r>
  <r>
    <x v="4"/>
    <s v="No"/>
    <n v="8.4"/>
    <n v="7"/>
    <n v="5"/>
    <x v="0"/>
    <n v="61"/>
    <n v="67"/>
    <n v="66"/>
  </r>
  <r>
    <x v="10"/>
    <s v="Yes"/>
    <n v="5.5"/>
    <n v="5"/>
    <n v="8"/>
    <x v="0"/>
    <n v="53"/>
    <n v="70"/>
    <n v="70"/>
  </r>
  <r>
    <x v="2"/>
    <s v="Yes"/>
    <n v="7.9"/>
    <n v="7"/>
    <n v="6"/>
    <x v="0"/>
    <n v="73"/>
    <n v="66"/>
    <n v="62"/>
  </r>
  <r>
    <x v="10"/>
    <s v="Yes"/>
    <n v="6.9"/>
    <n v="6"/>
    <n v="7"/>
    <x v="1"/>
    <n v="74"/>
    <n v="75"/>
    <n v="79"/>
  </r>
  <r>
    <x v="11"/>
    <s v="No"/>
    <n v="8.4"/>
    <n v="7"/>
    <n v="5"/>
    <x v="0"/>
    <n v="63"/>
    <n v="74"/>
    <n v="74"/>
  </r>
  <r>
    <x v="0"/>
    <s v="No"/>
    <n v="8.8000000000000007"/>
    <n v="8"/>
    <n v="4"/>
    <x v="1"/>
    <n v="96"/>
    <n v="90"/>
    <n v="92"/>
  </r>
  <r>
    <x v="0"/>
    <s v="Yes"/>
    <n v="8.1"/>
    <n v="7"/>
    <n v="6"/>
    <x v="1"/>
    <n v="63"/>
    <n v="80"/>
    <n v="80"/>
  </r>
  <r>
    <x v="2"/>
    <s v="Yes"/>
    <n v="6.4"/>
    <n v="6"/>
    <n v="7"/>
    <x v="0"/>
    <n v="48"/>
    <n v="51"/>
    <n v="46"/>
  </r>
  <r>
    <x v="10"/>
    <s v="Yes"/>
    <n v="6.2"/>
    <n v="6"/>
    <n v="7"/>
    <x v="0"/>
    <n v="48"/>
    <n v="43"/>
    <n v="45"/>
  </r>
  <r>
    <x v="0"/>
    <s v="Yes"/>
    <n v="5.9"/>
    <n v="5"/>
    <n v="8"/>
    <x v="1"/>
    <n v="92"/>
    <n v="100"/>
    <n v="100"/>
  </r>
  <r>
    <x v="4"/>
    <s v="No"/>
    <n v="8.5"/>
    <n v="7"/>
    <n v="5"/>
    <x v="1"/>
    <n v="61"/>
    <n v="71"/>
    <n v="78"/>
  </r>
  <r>
    <x v="10"/>
    <s v="Yes"/>
    <n v="5.4"/>
    <n v="5"/>
    <n v="8"/>
    <x v="0"/>
    <n v="63"/>
    <n v="48"/>
    <n v="47"/>
  </r>
  <r>
    <x v="0"/>
    <s v="Yes"/>
    <n v="8"/>
    <n v="7"/>
    <n v="6"/>
    <x v="0"/>
    <n v="68"/>
    <n v="68"/>
    <n v="67"/>
  </r>
  <r>
    <x v="0"/>
    <s v="Yes"/>
    <n v="7.2"/>
    <n v="5"/>
    <n v="7"/>
    <x v="1"/>
    <n v="71"/>
    <n v="75"/>
    <n v="70"/>
  </r>
  <r>
    <x v="1"/>
    <s v="No"/>
    <n v="7.8"/>
    <n v="8"/>
    <n v="4"/>
    <x v="0"/>
    <n v="91"/>
    <n v="96"/>
    <n v="92"/>
  </r>
  <r>
    <x v="2"/>
    <s v="Yes"/>
    <n v="6.8"/>
    <n v="6"/>
    <n v="8"/>
    <x v="0"/>
    <n v="53"/>
    <n v="62"/>
    <n v="56"/>
  </r>
  <r>
    <x v="4"/>
    <s v="Yes"/>
    <n v="5.9"/>
    <n v="4"/>
    <n v="9"/>
    <x v="1"/>
    <n v="50"/>
    <n v="66"/>
    <n v="64"/>
  </r>
  <r>
    <x v="0"/>
    <s v="No"/>
    <n v="7.5"/>
    <n v="7"/>
    <n v="5"/>
    <x v="0"/>
    <n v="74"/>
    <n v="81"/>
    <n v="71"/>
  </r>
  <r>
    <x v="2"/>
    <s v="Yes"/>
    <n v="6.2"/>
    <n v="5"/>
    <n v="8"/>
    <x v="1"/>
    <n v="40"/>
    <n v="55"/>
    <n v="53"/>
  </r>
  <r>
    <x v="0"/>
    <s v="Yes"/>
    <n v="6.7"/>
    <n v="6"/>
    <n v="7"/>
    <x v="1"/>
    <n v="61"/>
    <n v="51"/>
    <n v="52"/>
  </r>
  <r>
    <x v="4"/>
    <s v="Yes"/>
    <n v="6.1"/>
    <n v="5"/>
    <n v="8"/>
    <x v="0"/>
    <n v="81"/>
    <n v="91"/>
    <n v="89"/>
  </r>
  <r>
    <x v="1"/>
    <s v="No"/>
    <n v="7.4"/>
    <n v="7"/>
    <n v="5"/>
    <x v="1"/>
    <n v="48"/>
    <n v="56"/>
    <n v="58"/>
  </r>
  <r>
    <x v="0"/>
    <s v="Yes"/>
    <n v="7"/>
    <n v="6"/>
    <n v="6"/>
    <x v="0"/>
    <n v="53"/>
    <n v="61"/>
    <n v="68"/>
  </r>
  <r>
    <x v="2"/>
    <s v="Yes"/>
    <n v="6.4"/>
    <n v="5"/>
    <n v="8"/>
    <x v="0"/>
    <n v="81"/>
    <n v="97"/>
    <n v="96"/>
  </r>
  <r>
    <x v="4"/>
    <s v="No"/>
    <n v="7.3"/>
    <n v="7"/>
    <n v="5"/>
    <x v="0"/>
    <n v="77"/>
    <n v="79"/>
    <n v="80"/>
  </r>
  <r>
    <x v="0"/>
    <s v="Yes"/>
    <n v="6"/>
    <n v="5"/>
    <n v="8"/>
    <x v="0"/>
    <n v="63"/>
    <n v="73"/>
    <n v="78"/>
  </r>
  <r>
    <x v="11"/>
    <s v="Yes"/>
    <n v="6.5"/>
    <n v="6"/>
    <n v="7"/>
    <x v="1"/>
    <n v="73"/>
    <n v="75"/>
    <n v="80"/>
  </r>
  <r>
    <x v="1"/>
    <s v="No"/>
    <n v="7.6"/>
    <n v="8"/>
    <n v="4"/>
    <x v="0"/>
    <n v="69"/>
    <n v="77"/>
    <n v="77"/>
  </r>
  <r>
    <x v="4"/>
    <s v="Yes"/>
    <n v="6.3"/>
    <n v="5"/>
    <n v="8"/>
    <x v="0"/>
    <n v="65"/>
    <n v="76"/>
    <n v="76"/>
  </r>
  <r>
    <x v="0"/>
    <s v="No"/>
    <n v="7.7"/>
    <n v="7"/>
    <n v="5"/>
    <x v="0"/>
    <n v="55"/>
    <n v="73"/>
    <n v="73"/>
  </r>
  <r>
    <x v="2"/>
    <s v="Yes"/>
    <n v="6.2"/>
    <n v="5"/>
    <n v="8"/>
    <x v="0"/>
    <n v="44"/>
    <n v="63"/>
    <n v="62"/>
  </r>
  <r>
    <x v="0"/>
    <s v="No"/>
    <n v="7.4"/>
    <n v="7"/>
    <n v="5"/>
    <x v="0"/>
    <n v="54"/>
    <n v="64"/>
    <n v="65"/>
  </r>
  <r>
    <x v="1"/>
    <s v="Yes"/>
    <n v="6.8"/>
    <n v="6"/>
    <n v="7"/>
    <x v="0"/>
    <n v="48"/>
    <n v="66"/>
    <n v="65"/>
  </r>
  <r>
    <x v="0"/>
    <s v="Yes"/>
    <n v="5.8"/>
    <n v="4"/>
    <n v="9"/>
    <x v="0"/>
    <n v="58"/>
    <n v="57"/>
    <n v="54"/>
  </r>
  <r>
    <x v="4"/>
    <s v="No"/>
    <n v="7.5"/>
    <n v="7"/>
    <n v="5"/>
    <x v="0"/>
    <n v="71"/>
    <n v="62"/>
    <n v="50"/>
  </r>
  <r>
    <x v="2"/>
    <s v="Yes"/>
    <n v="6.1"/>
    <n v="5"/>
    <n v="8"/>
    <x v="0"/>
    <n v="68"/>
    <n v="68"/>
    <n v="64"/>
  </r>
  <r>
    <x v="0"/>
    <s v="Yes"/>
    <n v="6.9"/>
    <n v="6"/>
    <n v="7"/>
    <x v="0"/>
    <n v="74"/>
    <n v="76"/>
    <n v="73"/>
  </r>
  <r>
    <x v="4"/>
    <s v="Yes"/>
    <n v="6.3"/>
    <n v="5"/>
    <n v="8"/>
    <x v="1"/>
    <n v="92"/>
    <n v="100"/>
    <n v="99"/>
  </r>
  <r>
    <x v="0"/>
    <s v="Yes"/>
    <n v="6.7"/>
    <n v="6"/>
    <n v="7"/>
    <x v="1"/>
    <n v="56"/>
    <n v="79"/>
    <n v="72"/>
  </r>
  <r>
    <x v="2"/>
    <s v="No"/>
    <n v="7.3"/>
    <n v="7"/>
    <n v="5"/>
    <x v="0"/>
    <n v="30"/>
    <n v="24"/>
    <n v="15"/>
  </r>
  <r>
    <x v="4"/>
    <s v="Yes"/>
    <n v="6.2"/>
    <n v="5"/>
    <n v="8"/>
    <x v="0"/>
    <n v="53"/>
    <n v="54"/>
    <n v="48"/>
  </r>
  <r>
    <x v="1"/>
    <s v="No"/>
    <n v="7.1"/>
    <n v="7"/>
    <n v="5"/>
    <x v="0"/>
    <n v="69"/>
    <n v="77"/>
    <n v="73"/>
  </r>
  <r>
    <x v="0"/>
    <s v="Yes"/>
    <n v="6"/>
    <n v="4"/>
    <n v="8"/>
    <x v="0"/>
    <n v="65"/>
    <n v="82"/>
    <n v="81"/>
  </r>
  <r>
    <x v="11"/>
    <s v="Yes"/>
    <n v="6.8"/>
    <n v="6"/>
    <n v="7"/>
    <x v="0"/>
    <n v="54"/>
    <n v="60"/>
    <n v="63"/>
  </r>
  <r>
    <x v="1"/>
    <s v="No"/>
    <n v="7.6"/>
    <n v="8"/>
    <n v="4"/>
    <x v="0"/>
    <n v="29"/>
    <n v="29"/>
    <n v="30"/>
  </r>
  <r>
    <x v="0"/>
    <s v="Yes"/>
    <n v="6.4"/>
    <n v="5"/>
    <n v="8"/>
    <x v="0"/>
    <n v="76"/>
    <n v="78"/>
    <n v="80"/>
  </r>
  <r>
    <x v="4"/>
    <s v="No"/>
    <n v="7.4"/>
    <n v="7"/>
    <n v="5"/>
    <x v="0"/>
    <n v="60"/>
    <n v="57"/>
    <n v="51"/>
  </r>
  <r>
    <x v="2"/>
    <s v="Yes"/>
    <n v="6.3"/>
    <n v="5"/>
    <n v="8"/>
    <x v="1"/>
    <n v="84"/>
    <n v="89"/>
    <n v="90"/>
  </r>
  <r>
    <x v="0"/>
    <s v="No"/>
    <n v="7.2"/>
    <n v="7"/>
    <n v="5"/>
    <x v="0"/>
    <n v="75"/>
    <n v="72"/>
    <n v="62"/>
  </r>
  <r>
    <x v="1"/>
    <s v="Yes"/>
    <n v="6.6"/>
    <n v="6"/>
    <n v="7"/>
    <x v="0"/>
    <n v="85"/>
    <n v="84"/>
    <n v="82"/>
  </r>
  <r>
    <x v="4"/>
    <s v="Yes"/>
    <n v="5.7"/>
    <n v="4"/>
    <n v="9"/>
    <x v="0"/>
    <n v="40"/>
    <n v="58"/>
    <n v="54"/>
  </r>
  <r>
    <x v="0"/>
    <s v="No"/>
    <n v="7.4"/>
    <n v="7"/>
    <n v="5"/>
    <x v="0"/>
    <n v="61"/>
    <n v="64"/>
    <n v="62"/>
  </r>
  <r>
    <x v="2"/>
    <s v="Yes"/>
    <n v="6.2"/>
    <n v="5"/>
    <n v="8"/>
    <x v="0"/>
    <n v="58"/>
    <n v="63"/>
    <n v="65"/>
  </r>
  <r>
    <x v="0"/>
    <s v="Yes"/>
    <n v="6.9"/>
    <n v="6"/>
    <n v="7"/>
    <x v="1"/>
    <n v="69"/>
    <n v="60"/>
    <n v="63"/>
  </r>
  <r>
    <x v="4"/>
    <s v="Yes"/>
    <n v="6.1"/>
    <n v="5"/>
    <n v="8"/>
    <x v="0"/>
    <n v="58"/>
    <n v="59"/>
    <n v="66"/>
  </r>
  <r>
    <x v="1"/>
    <s v="No"/>
    <n v="7.3"/>
    <n v="7"/>
    <n v="5"/>
    <x v="1"/>
    <n v="94"/>
    <n v="90"/>
    <n v="91"/>
  </r>
  <r>
    <x v="0"/>
    <s v="Yes"/>
    <n v="6.7"/>
    <n v="6"/>
    <n v="7"/>
    <x v="0"/>
    <n v="65"/>
    <n v="77"/>
    <n v="74"/>
  </r>
  <r>
    <x v="2"/>
    <s v="Yes"/>
    <n v="6.4"/>
    <n v="5"/>
    <n v="8"/>
    <x v="0"/>
    <n v="82"/>
    <n v="93"/>
    <n v="93"/>
  </r>
  <r>
    <x v="4"/>
    <s v="No"/>
    <n v="7.2"/>
    <n v="7"/>
    <n v="5"/>
    <x v="0"/>
    <n v="60"/>
    <n v="68"/>
    <n v="72"/>
  </r>
  <r>
    <x v="0"/>
    <s v="Yes"/>
    <n v="5.9"/>
    <n v="4"/>
    <n v="9"/>
    <x v="0"/>
    <n v="37"/>
    <n v="45"/>
    <n v="38"/>
  </r>
  <r>
    <x v="11"/>
    <s v="Yes"/>
    <n v="6.8"/>
    <n v="6"/>
    <n v="7"/>
    <x v="0"/>
    <n v="88"/>
    <n v="78"/>
    <n v="83"/>
  </r>
  <r>
    <x v="1"/>
    <s v="No"/>
    <n v="7.5"/>
    <n v="8"/>
    <n v="4"/>
    <x v="0"/>
    <n v="95"/>
    <n v="81"/>
    <n v="84"/>
  </r>
  <r>
    <x v="2"/>
    <s v="Yes"/>
    <n v="6.3"/>
    <n v="5"/>
    <n v="8"/>
    <x v="1"/>
    <n v="65"/>
    <n v="73"/>
    <n v="68"/>
  </r>
  <r>
    <x v="0"/>
    <s v="No"/>
    <n v="7.4"/>
    <n v="7"/>
    <n v="5"/>
    <x v="0"/>
    <n v="35"/>
    <n v="61"/>
    <n v="54"/>
  </r>
  <r>
    <x v="4"/>
    <s v="Yes"/>
    <n v="6.2"/>
    <n v="5"/>
    <n v="8"/>
    <x v="0"/>
    <n v="62"/>
    <n v="63"/>
    <n v="56"/>
  </r>
  <r>
    <x v="1"/>
    <s v="No"/>
    <n v="7.3"/>
    <n v="7"/>
    <n v="5"/>
    <x v="1"/>
    <n v="58"/>
    <n v="51"/>
    <n v="52"/>
  </r>
  <r>
    <x v="0"/>
    <s v="Yes"/>
    <n v="6.6"/>
    <n v="6"/>
    <n v="7"/>
    <x v="1"/>
    <n v="100"/>
    <n v="96"/>
    <n v="86"/>
  </r>
  <r>
    <x v="2"/>
    <s v="Yes"/>
    <n v="5.8"/>
    <n v="4"/>
    <n v="9"/>
    <x v="0"/>
    <n v="61"/>
    <n v="58"/>
    <n v="62"/>
  </r>
  <r>
    <x v="4"/>
    <s v="No"/>
    <n v="7.3"/>
    <n v="7"/>
    <n v="5"/>
    <x v="1"/>
    <n v="100"/>
    <n v="97"/>
    <n v="99"/>
  </r>
  <r>
    <x v="0"/>
    <s v="Yes"/>
    <n v="6.1"/>
    <n v="5"/>
    <n v="8"/>
    <x v="1"/>
    <n v="69"/>
    <n v="70"/>
    <n v="63"/>
  </r>
  <r>
    <x v="1"/>
    <s v="Yes"/>
    <n v="6.8"/>
    <n v="6"/>
    <n v="7"/>
    <x v="0"/>
    <n v="61"/>
    <n v="48"/>
    <n v="46"/>
  </r>
  <r>
    <x v="4"/>
    <s v="Yes"/>
    <n v="6.2"/>
    <n v="5"/>
    <n v="8"/>
    <x v="0"/>
    <n v="49"/>
    <n v="57"/>
    <n v="46"/>
  </r>
  <r>
    <x v="0"/>
    <s v="No"/>
    <n v="7.2"/>
    <n v="7"/>
    <n v="5"/>
    <x v="1"/>
    <n v="44"/>
    <n v="51"/>
    <n v="55"/>
  </r>
  <r>
    <x v="2"/>
    <s v="Yes"/>
    <n v="6.7"/>
    <n v="6"/>
    <n v="7"/>
    <x v="0"/>
    <n v="67"/>
    <n v="64"/>
    <n v="70"/>
  </r>
  <r>
    <x v="4"/>
    <s v="Yes"/>
    <n v="6.3"/>
    <n v="5"/>
    <n v="8"/>
    <x v="0"/>
    <n v="79"/>
    <n v="60"/>
    <n v="65"/>
  </r>
  <r>
    <x v="1"/>
    <s v="No"/>
    <n v="7.1"/>
    <n v="7"/>
    <n v="5"/>
    <x v="1"/>
    <n v="66"/>
    <n v="74"/>
    <n v="81"/>
  </r>
  <r>
    <x v="0"/>
    <s v="Yes"/>
    <n v="5.9"/>
    <n v="4"/>
    <n v="9"/>
    <x v="0"/>
    <n v="75"/>
    <n v="88"/>
    <n v="85"/>
  </r>
  <r>
    <x v="11"/>
    <s v="Yes"/>
    <n v="6.7"/>
    <n v="6"/>
    <n v="7"/>
    <x v="0"/>
    <n v="84"/>
    <n v="84"/>
    <n v="80"/>
  </r>
  <r>
    <x v="1"/>
    <s v="No"/>
    <n v="7.4"/>
    <n v="8"/>
    <n v="4"/>
    <x v="0"/>
    <n v="71"/>
    <n v="74"/>
    <n v="64"/>
  </r>
  <r>
    <x v="2"/>
    <s v="Yes"/>
    <n v="6.4"/>
    <n v="5"/>
    <n v="8"/>
    <x v="1"/>
    <n v="67"/>
    <n v="80"/>
    <n v="81"/>
  </r>
  <r>
    <x v="0"/>
    <s v="No"/>
    <n v="7.5"/>
    <n v="7"/>
    <n v="5"/>
    <x v="1"/>
    <n v="80"/>
    <n v="92"/>
    <n v="88"/>
  </r>
  <r>
    <x v="4"/>
    <s v="Yes"/>
    <n v="6.2"/>
    <n v="5"/>
    <n v="8"/>
    <x v="0"/>
    <n v="86"/>
    <n v="76"/>
    <n v="74"/>
  </r>
  <r>
    <x v="1"/>
    <s v="No"/>
    <n v="7.3"/>
    <n v="7"/>
    <n v="5"/>
    <x v="0"/>
    <n v="76"/>
    <n v="74"/>
    <n v="73"/>
  </r>
  <r>
    <x v="0"/>
    <s v="Yes"/>
    <n v="6.5"/>
    <n v="6"/>
    <n v="7"/>
    <x v="0"/>
    <n v="41"/>
    <n v="52"/>
    <n v="51"/>
  </r>
  <r>
    <x v="2"/>
    <s v="Yes"/>
    <n v="5.7"/>
    <n v="4"/>
    <n v="9"/>
    <x v="1"/>
    <n v="74"/>
    <n v="88"/>
    <n v="90"/>
  </r>
  <r>
    <x v="4"/>
    <s v="No"/>
    <n v="7.2"/>
    <n v="7"/>
    <n v="5"/>
    <x v="0"/>
    <n v="72"/>
    <n v="81"/>
    <n v="79"/>
  </r>
  <r>
    <x v="0"/>
    <s v="Yes"/>
    <n v="6"/>
    <n v="5"/>
    <n v="8"/>
    <x v="1"/>
    <n v="74"/>
    <n v="79"/>
    <n v="80"/>
  </r>
  <r>
    <x v="1"/>
    <s v="Yes"/>
    <n v="6.8"/>
    <n v="6"/>
    <n v="7"/>
    <x v="0"/>
    <n v="70"/>
    <n v="65"/>
    <n v="60"/>
  </r>
  <r>
    <x v="4"/>
    <s v="Yes"/>
    <n v="6.2"/>
    <n v="5"/>
    <n v="8"/>
    <x v="1"/>
    <n v="65"/>
    <n v="81"/>
    <n v="81"/>
  </r>
  <r>
    <x v="0"/>
    <s v="No"/>
    <n v="7.1"/>
    <n v="7"/>
    <n v="5"/>
    <x v="0"/>
    <n v="59"/>
    <n v="70"/>
    <n v="65"/>
  </r>
  <r>
    <x v="2"/>
    <s v="Yes"/>
    <n v="6.6"/>
    <n v="6"/>
    <n v="7"/>
    <x v="0"/>
    <n v="64"/>
    <n v="62"/>
    <n v="68"/>
  </r>
  <r>
    <x v="1"/>
    <s v="Yes"/>
    <n v="6.3"/>
    <n v="5"/>
    <n v="8"/>
    <x v="0"/>
    <n v="50"/>
    <n v="53"/>
    <n v="55"/>
  </r>
  <r>
    <x v="4"/>
    <s v="No"/>
    <n v="7.2"/>
    <n v="7"/>
    <n v="5"/>
    <x v="1"/>
    <n v="69"/>
    <n v="79"/>
    <n v="81"/>
  </r>
  <r>
    <x v="0"/>
    <s v="Yes"/>
    <n v="5.9"/>
    <n v="4"/>
    <n v="9"/>
    <x v="1"/>
    <n v="51"/>
    <n v="56"/>
    <n v="53"/>
  </r>
  <r>
    <x v="11"/>
    <s v="Yes"/>
    <n v="6.7"/>
    <n v="6"/>
    <n v="7"/>
    <x v="1"/>
    <n v="68"/>
    <n v="80"/>
    <n v="76"/>
  </r>
  <r>
    <x v="1"/>
    <s v="No"/>
    <n v="7.5"/>
    <n v="8"/>
    <n v="4"/>
    <x v="1"/>
    <n v="85"/>
    <n v="86"/>
    <n v="98"/>
  </r>
  <r>
    <x v="2"/>
    <s v="Yes"/>
    <n v="6.3"/>
    <n v="5"/>
    <n v="8"/>
    <x v="1"/>
    <n v="65"/>
    <n v="70"/>
    <n v="74"/>
  </r>
  <r>
    <x v="0"/>
    <s v="No"/>
    <n v="7.4"/>
    <n v="7"/>
    <n v="5"/>
    <x v="0"/>
    <n v="73"/>
    <n v="79"/>
    <n v="79"/>
  </r>
  <r>
    <x v="4"/>
    <s v="Yes"/>
    <n v="6.1"/>
    <n v="5"/>
    <n v="8"/>
    <x v="0"/>
    <n v="62"/>
    <n v="67"/>
    <n v="67"/>
  </r>
  <r>
    <x v="1"/>
    <s v="No"/>
    <n v="7.3"/>
    <n v="7"/>
    <n v="5"/>
    <x v="0"/>
    <n v="77"/>
    <n v="67"/>
    <n v="64"/>
  </r>
  <r>
    <x v="0"/>
    <s v="Yes"/>
    <n v="6.6"/>
    <n v="6"/>
    <n v="7"/>
    <x v="0"/>
    <n v="69"/>
    <n v="66"/>
    <n v="61"/>
  </r>
  <r>
    <x v="2"/>
    <s v="Yes"/>
    <n v="5.8"/>
    <n v="4"/>
    <n v="9"/>
    <x v="0"/>
    <n v="43"/>
    <n v="60"/>
    <n v="58"/>
  </r>
  <r>
    <x v="4"/>
    <s v="No"/>
    <n v="7.3"/>
    <n v="7"/>
    <n v="5"/>
    <x v="0"/>
    <n v="90"/>
    <n v="87"/>
    <n v="85"/>
  </r>
  <r>
    <x v="0"/>
    <s v="Yes"/>
    <n v="6"/>
    <n v="5"/>
    <n v="8"/>
    <x v="0"/>
    <n v="74"/>
    <n v="77"/>
    <n v="73"/>
  </r>
  <r>
    <x v="1"/>
    <s v="Yes"/>
    <n v="6.8"/>
    <n v="6"/>
    <n v="7"/>
    <x v="0"/>
    <n v="73"/>
    <n v="66"/>
    <n v="63"/>
  </r>
  <r>
    <x v="2"/>
    <s v="Yes"/>
    <n v="6.2"/>
    <n v="5"/>
    <n v="8"/>
    <x v="0"/>
    <n v="55"/>
    <n v="71"/>
    <n v="69"/>
  </r>
  <r>
    <x v="4"/>
    <s v="No"/>
    <n v="7.2"/>
    <n v="7"/>
    <n v="5"/>
    <x v="0"/>
    <n v="65"/>
    <n v="69"/>
    <n v="67"/>
  </r>
  <r>
    <x v="0"/>
    <s v="Yes"/>
    <n v="6.7"/>
    <n v="6"/>
    <n v="7"/>
    <x v="0"/>
    <n v="80"/>
    <n v="63"/>
    <n v="63"/>
  </r>
  <r>
    <x v="1"/>
    <s v="Yes"/>
    <n v="6.2"/>
    <n v="5"/>
    <n v="8"/>
    <x v="1"/>
    <n v="50"/>
    <n v="60"/>
    <n v="60"/>
  </r>
  <r>
    <x v="2"/>
    <s v="No"/>
    <n v="7.1"/>
    <n v="7"/>
    <n v="5"/>
    <x v="1"/>
    <n v="63"/>
    <n v="73"/>
    <n v="71"/>
  </r>
  <r>
    <x v="0"/>
    <s v="Yes"/>
    <n v="5.9"/>
    <n v="4"/>
    <n v="9"/>
    <x v="0"/>
    <n v="77"/>
    <n v="85"/>
    <n v="87"/>
  </r>
  <r>
    <x v="11"/>
    <s v="Yes"/>
    <n v="6.7"/>
    <n v="6"/>
    <n v="7"/>
    <x v="0"/>
    <n v="73"/>
    <n v="74"/>
    <n v="61"/>
  </r>
  <r>
    <x v="1"/>
    <s v="No"/>
    <n v="7.4"/>
    <n v="8"/>
    <n v="4"/>
    <x v="1"/>
    <n v="81"/>
    <n v="72"/>
    <n v="77"/>
  </r>
  <r>
    <x v="4"/>
    <s v="Yes"/>
    <n v="6.4"/>
    <n v="5"/>
    <n v="8"/>
    <x v="0"/>
    <n v="66"/>
    <n v="76"/>
    <n v="68"/>
  </r>
  <r>
    <x v="0"/>
    <s v="No"/>
    <n v="7.5"/>
    <n v="7"/>
    <n v="5"/>
    <x v="0"/>
    <n v="52"/>
    <n v="57"/>
    <n v="50"/>
  </r>
  <r>
    <x v="2"/>
    <s v="Yes"/>
    <n v="6.2"/>
    <n v="5"/>
    <n v="8"/>
    <x v="0"/>
    <n v="69"/>
    <n v="78"/>
    <n v="76"/>
  </r>
  <r>
    <x v="1"/>
    <s v="No"/>
    <n v="7.3"/>
    <n v="7"/>
    <n v="5"/>
    <x v="1"/>
    <n v="65"/>
    <n v="84"/>
    <n v="84"/>
  </r>
  <r>
    <x v="0"/>
    <s v="Yes"/>
    <n v="6.5"/>
    <n v="6"/>
    <n v="7"/>
    <x v="1"/>
    <n v="69"/>
    <n v="77"/>
    <n v="78"/>
  </r>
  <r>
    <x v="4"/>
    <s v="Yes"/>
    <n v="5.7"/>
    <n v="4"/>
    <n v="9"/>
    <x v="1"/>
    <n v="50"/>
    <n v="64"/>
    <n v="66"/>
  </r>
  <r>
    <x v="2"/>
    <s v="No"/>
    <n v="7.2"/>
    <n v="7"/>
    <n v="5"/>
    <x v="1"/>
    <n v="73"/>
    <n v="78"/>
    <n v="76"/>
  </r>
  <r>
    <x v="0"/>
    <s v="Yes"/>
    <n v="6"/>
    <n v="5"/>
    <n v="8"/>
    <x v="1"/>
    <n v="70"/>
    <n v="82"/>
    <n v="76"/>
  </r>
  <r>
    <x v="1"/>
    <s v="Yes"/>
    <n v="6.8"/>
    <n v="6"/>
    <n v="7"/>
    <x v="0"/>
    <n v="81"/>
    <n v="75"/>
    <n v="78"/>
  </r>
  <r>
    <x v="4"/>
    <s v="Yes"/>
    <n v="6.3"/>
    <n v="5"/>
    <n v="8"/>
    <x v="0"/>
    <n v="63"/>
    <n v="61"/>
    <n v="60"/>
  </r>
  <r>
    <x v="0"/>
    <s v="No"/>
    <n v="7.2"/>
    <n v="7"/>
    <n v="5"/>
    <x v="0"/>
    <n v="67"/>
    <n v="72"/>
    <n v="74"/>
  </r>
  <r>
    <x v="2"/>
    <s v="Yes"/>
    <n v="6.6"/>
    <n v="6"/>
    <n v="7"/>
    <x v="0"/>
    <n v="60"/>
    <n v="68"/>
    <n v="60"/>
  </r>
  <r>
    <x v="1"/>
    <s v="Yes"/>
    <n v="6.4"/>
    <n v="5"/>
    <n v="8"/>
    <x v="0"/>
    <n v="62"/>
    <n v="55"/>
    <n v="54"/>
  </r>
  <r>
    <x v="4"/>
    <s v="No"/>
    <n v="7.1"/>
    <n v="7"/>
    <n v="5"/>
    <x v="1"/>
    <n v="29"/>
    <n v="40"/>
    <n v="44"/>
  </r>
  <r>
    <x v="0"/>
    <s v="Yes"/>
    <n v="6"/>
    <n v="4"/>
    <n v="9"/>
    <x v="1"/>
    <n v="62"/>
    <n v="66"/>
    <n v="68"/>
  </r>
  <r>
    <x v="11"/>
    <s v="Yes"/>
    <n v="6.8"/>
    <n v="6"/>
    <n v="7"/>
    <x v="1"/>
    <n v="94"/>
    <n v="99"/>
    <n v="100"/>
  </r>
  <r>
    <x v="1"/>
    <s v="No"/>
    <n v="7.5"/>
    <n v="8"/>
    <n v="4"/>
    <x v="1"/>
    <n v="85"/>
    <n v="75"/>
    <n v="68"/>
  </r>
  <r>
    <x v="2"/>
    <s v="Yes"/>
    <n v="6.2"/>
    <n v="5"/>
    <n v="8"/>
    <x v="0"/>
    <n v="77"/>
    <n v="78"/>
    <n v="73"/>
  </r>
  <r>
    <x v="0"/>
    <s v="No"/>
    <n v="7.4"/>
    <n v="7"/>
    <n v="5"/>
    <x v="0"/>
    <n v="53"/>
    <n v="58"/>
    <n v="44"/>
  </r>
  <r>
    <x v="4"/>
    <s v="Yes"/>
    <n v="6.1"/>
    <n v="5"/>
    <n v="8"/>
    <x v="0"/>
    <n v="93"/>
    <n v="90"/>
    <n v="83"/>
  </r>
  <r>
    <x v="1"/>
    <s v="No"/>
    <n v="7.3"/>
    <n v="7"/>
    <n v="5"/>
    <x v="0"/>
    <n v="49"/>
    <n v="53"/>
    <n v="53"/>
  </r>
  <r>
    <x v="0"/>
    <s v="Yes"/>
    <n v="6.5"/>
    <n v="6"/>
    <n v="7"/>
    <x v="0"/>
    <n v="73"/>
    <n v="76"/>
    <n v="78"/>
  </r>
  <r>
    <x v="2"/>
    <s v="Yes"/>
    <n v="5.8"/>
    <n v="4"/>
    <n v="9"/>
    <x v="1"/>
    <n v="66"/>
    <n v="74"/>
    <n v="81"/>
  </r>
  <r>
    <x v="4"/>
    <s v="No"/>
    <n v="7.3"/>
    <n v="7"/>
    <n v="5"/>
    <x v="0"/>
    <n v="77"/>
    <n v="77"/>
    <n v="73"/>
  </r>
  <r>
    <x v="0"/>
    <s v="Yes"/>
    <n v="6.1"/>
    <n v="5"/>
    <n v="8"/>
    <x v="0"/>
    <n v="49"/>
    <n v="63"/>
    <n v="56"/>
  </r>
  <r>
    <x v="1"/>
    <s v="Yes"/>
    <n v="6.7"/>
    <n v="6"/>
    <n v="7"/>
    <x v="0"/>
    <n v="79"/>
    <n v="89"/>
    <n v="86"/>
  </r>
  <r>
    <x v="2"/>
    <s v="Yes"/>
    <n v="6.2"/>
    <n v="5"/>
    <n v="8"/>
    <x v="1"/>
    <n v="75"/>
    <n v="82"/>
    <n v="90"/>
  </r>
  <r>
    <x v="4"/>
    <s v="No"/>
    <n v="7.1"/>
    <n v="7"/>
    <n v="5"/>
    <x v="0"/>
    <n v="59"/>
    <n v="72"/>
    <n v="70"/>
  </r>
  <r>
    <x v="0"/>
    <s v="Yes"/>
    <n v="6.6"/>
    <n v="6"/>
    <n v="7"/>
    <x v="1"/>
    <n v="57"/>
    <n v="78"/>
    <n v="79"/>
  </r>
  <r>
    <x v="1"/>
    <s v="Yes"/>
    <n v="6.3"/>
    <n v="5"/>
    <n v="8"/>
    <x v="0"/>
    <n v="66"/>
    <n v="66"/>
    <n v="59"/>
  </r>
  <r>
    <x v="2"/>
    <s v="No"/>
    <n v="7.2"/>
    <n v="7"/>
    <n v="5"/>
    <x v="1"/>
    <n v="79"/>
    <n v="81"/>
    <n v="82"/>
  </r>
  <r>
    <x v="0"/>
    <s v="Yes"/>
    <n v="5.9"/>
    <n v="4"/>
    <n v="9"/>
    <x v="0"/>
    <n v="57"/>
    <n v="67"/>
    <n v="72"/>
  </r>
  <r>
    <x v="11"/>
    <s v="Yes"/>
    <n v="6.7"/>
    <n v="6"/>
    <n v="7"/>
    <x v="1"/>
    <n v="87"/>
    <n v="84"/>
    <n v="87"/>
  </r>
  <r>
    <x v="1"/>
    <s v="No"/>
    <n v="7.5"/>
    <n v="8"/>
    <n v="4"/>
    <x v="0"/>
    <n v="63"/>
    <n v="64"/>
    <n v="67"/>
  </r>
  <r>
    <x v="4"/>
    <s v="Yes"/>
    <n v="6.3"/>
    <n v="5"/>
    <n v="8"/>
    <x v="1"/>
    <n v="59"/>
    <n v="63"/>
    <n v="64"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  <r>
    <x v="12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46652-ABB9-4478-9F2E-FDF402691383}" name="PivotTable2" cacheId="57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9:H68" firstHeaderRow="0" firstDataRow="1" firstDataCol="2"/>
  <pivotFields count="9">
    <pivotField axis="axisRow" compact="0" outline="0" showAll="0">
      <items count="14">
        <item x="4"/>
        <item x="0"/>
        <item x="8"/>
        <item x="7"/>
        <item x="5"/>
        <item x="6"/>
        <item x="2"/>
        <item x="1"/>
        <item x="9"/>
        <item x="11"/>
        <item x="10"/>
        <item x="3"/>
        <item x="12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4">
        <item x="1"/>
        <item x="0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2">
    <field x="5"/>
    <field x="0"/>
  </rowFields>
  <rowItems count="2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 v="12"/>
    </i>
    <i t="default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riting score" fld="8" baseField="0" baseItem="0"/>
    <dataField name="Sum of reading score" fld="7" baseField="0" baseItem="0"/>
    <dataField name="Sum of math score" fld="6" baseField="0" baseItem="0"/>
    <dataField name="Sum of Addicted_Score" fld="4" baseField="0" baseItem="0"/>
    <dataField name="Sum of Mental_Health_Score" fld="3" baseField="0" baseItem="0"/>
    <dataField name="Sum of Sleep_Hours_Per_Night" fld="2" baseField="0" baseItem="0"/>
  </dataFields>
  <chartFormats count="15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1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1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1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2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" format="72">
      <pivotArea type="data" outline="0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" format="73">
      <pivotArea type="data" outline="0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" format="74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" format="75">
      <pivotArea type="data" outline="0" fieldPosition="0">
        <references count="3">
          <reference field="4294967294" count="1" selected="0">
            <x v="2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" format="76">
      <pivotArea type="data" outline="0" fieldPosition="0">
        <references count="3">
          <reference field="4294967294" count="1" selected="0">
            <x v="2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" format="77">
      <pivotArea type="data" outline="0" fieldPosition="0">
        <references count="3">
          <reference field="4294967294" count="1" selected="0">
            <x v="2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1" format="78">
      <pivotArea type="data" outline="0" fieldPosition="0">
        <references count="3">
          <reference field="4294967294" count="1" selected="0">
            <x v="2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1" format="79">
      <pivotArea type="data" outline="0" fieldPosition="0">
        <references count="3">
          <reference field="4294967294" count="1" selected="0">
            <x v="2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1" format="80">
      <pivotArea type="data" outline="0" fieldPosition="0">
        <references count="3">
          <reference field="4294967294" count="1" selected="0">
            <x v="2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1" format="81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82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83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" format="84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" format="85">
      <pivotArea type="data" outline="0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" format="86">
      <pivotArea type="data" outline="0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" format="87">
      <pivotArea type="data" outline="0" fieldPosition="0">
        <references count="3">
          <reference field="4294967294" count="1" selected="0">
            <x v="3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" format="88">
      <pivotArea type="data" outline="0" fieldPosition="0">
        <references count="3">
          <reference field="4294967294" count="1" selected="0">
            <x v="3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" format="89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" format="90">
      <pivotArea type="data" outline="0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" format="91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1" format="92">
      <pivotArea type="data" outline="0" fieldPosition="0">
        <references count="3">
          <reference field="4294967294" count="1" selected="0">
            <x v="3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1" format="93">
      <pivotArea type="data" outline="0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94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95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" format="96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" format="97">
      <pivotArea type="data" outline="0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" format="98">
      <pivotArea type="data" outline="0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" format="99">
      <pivotArea type="data" outline="0" fieldPosition="0">
        <references count="3">
          <reference field="4294967294" count="1" selected="0">
            <x v="3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" format="100">
      <pivotArea type="data" outline="0" fieldPosition="0">
        <references count="3">
          <reference field="4294967294" count="1" selected="0">
            <x v="3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" format="101">
      <pivotArea type="data" outline="0" fieldPosition="0">
        <references count="3">
          <reference field="4294967294" count="1" selected="0">
            <x v="3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" format="102">
      <pivotArea type="data" outline="0" fieldPosition="0">
        <references count="3">
          <reference field="4294967294" count="1" selected="0">
            <x v="3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1" format="103">
      <pivotArea type="data" outline="0" fieldPosition="0">
        <references count="3">
          <reference field="4294967294" count="1" selected="0">
            <x v="3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1" format="104">
      <pivotArea type="data" outline="0" fieldPosition="0">
        <references count="3">
          <reference field="4294967294" count="1" selected="0">
            <x v="3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1" format="105">
      <pivotArea type="data" outline="0" fieldPosition="0">
        <references count="3">
          <reference field="4294967294" count="1" selected="0">
            <x v="3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1" format="106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10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10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" format="10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" format="110">
      <pivotArea type="data" outline="0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" format="111">
      <pivotArea type="data" outline="0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" format="112">
      <pivotArea type="data" outline="0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" format="113">
      <pivotArea type="data" outline="0" fieldPosition="0">
        <references count="3">
          <reference field="4294967294" count="1" selected="0">
            <x v="4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" format="114">
      <pivotArea type="data" outline="0" fieldPosition="0">
        <references count="3">
          <reference field="4294967294" count="1" selected="0">
            <x v="4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" format="115">
      <pivotArea type="data" outline="0" fieldPosition="0">
        <references count="3">
          <reference field="4294967294" count="1" selected="0">
            <x v="4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" format="116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1" format="117">
      <pivotArea type="data" outline="0" fieldPosition="0">
        <references count="3">
          <reference field="4294967294" count="1" selected="0">
            <x v="4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1" format="118">
      <pivotArea type="data" outline="0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119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120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" format="121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" format="122">
      <pivotArea type="data" outline="0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" format="123">
      <pivotArea type="data" outline="0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" format="124">
      <pivotArea type="data" outline="0" fieldPosition="0">
        <references count="3">
          <reference field="4294967294" count="1" selected="0">
            <x v="4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" format="125">
      <pivotArea type="data" outline="0" fieldPosition="0">
        <references count="3">
          <reference field="4294967294" count="1" selected="0">
            <x v="4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" format="126">
      <pivotArea type="data" outline="0" fieldPosition="0">
        <references count="3">
          <reference field="4294967294" count="1" selected="0">
            <x v="4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" format="127">
      <pivotArea type="data" outline="0" fieldPosition="0">
        <references count="3">
          <reference field="4294967294" count="1" selected="0">
            <x v="4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1" format="128">
      <pivotArea type="data" outline="0" fieldPosition="0">
        <references count="3">
          <reference field="4294967294" count="1" selected="0">
            <x v="4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1" format="129">
      <pivotArea type="data" outline="0" fieldPosition="0">
        <references count="3">
          <reference field="4294967294" count="1" selected="0">
            <x v="4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1" format="130">
      <pivotArea type="data" outline="0" fieldPosition="0">
        <references count="3">
          <reference field="4294967294" count="1" selected="0">
            <x v="4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1" format="132">
      <pivotArea type="data" outline="0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1" format="133">
      <pivotArea type="data" outline="0" fieldPosition="0">
        <references count="3">
          <reference field="4294967294" count="1" selected="0">
            <x v="5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1" format="134">
      <pivotArea type="data" outline="0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1" format="135">
      <pivotArea type="data" outline="0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1" format="136">
      <pivotArea type="data" outline="0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1" format="137">
      <pivotArea type="data" outline="0" fieldPosition="0">
        <references count="3">
          <reference field="4294967294" count="1" selected="0">
            <x v="5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1" format="138">
      <pivotArea type="data" outline="0" fieldPosition="0">
        <references count="3">
          <reference field="4294967294" count="1" selected="0">
            <x v="5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1" format="139">
      <pivotArea type="data" outline="0" fieldPosition="0">
        <references count="3">
          <reference field="4294967294" count="1" selected="0">
            <x v="5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1" format="140">
      <pivotArea type="data" outline="0" fieldPosition="0">
        <references count="3">
          <reference field="4294967294" count="1" selected="0">
            <x v="5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1" format="141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5" count="1" selected="0">
            <x v="0"/>
          </reference>
        </references>
      </pivotArea>
    </chartFormat>
    <chartFormat chart="1" format="142">
      <pivotArea type="data" outline="0" fieldPosition="0">
        <references count="3">
          <reference field="4294967294" count="1" selected="0">
            <x v="5"/>
          </reference>
          <reference field="0" count="1" selected="0">
            <x v="11"/>
          </reference>
          <reference field="5" count="1" selected="0">
            <x v="0"/>
          </reference>
        </references>
      </pivotArea>
    </chartFormat>
    <chartFormat chart="1" format="143">
      <pivotArea type="data" outline="0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1" format="144">
      <pivotArea type="data" outline="0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1" format="145">
      <pivotArea type="data" outline="0" fieldPosition="0">
        <references count="3">
          <reference field="4294967294" count="1" selected="0">
            <x v="5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1" format="146">
      <pivotArea type="data" outline="0" fieldPosition="0">
        <references count="3">
          <reference field="4294967294" count="1" selected="0">
            <x v="5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1" format="147">
      <pivotArea type="data" outline="0" fieldPosition="0">
        <references count="3">
          <reference field="4294967294" count="1" selected="0">
            <x v="5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1" format="148">
      <pivotArea type="data" outline="0" fieldPosition="0">
        <references count="3">
          <reference field="4294967294" count="1" selected="0">
            <x v="5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1" format="149">
      <pivotArea type="data" outline="0" fieldPosition="0">
        <references count="3">
          <reference field="4294967294" count="1" selected="0">
            <x v="5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1" format="150">
      <pivotArea type="data" outline="0" fieldPosition="0">
        <references count="3">
          <reference field="4294967294" count="1" selected="0">
            <x v="5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1" format="151">
      <pivotArea type="data" outline="0" fieldPosition="0">
        <references count="3">
          <reference field="4294967294" count="1" selected="0">
            <x v="5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1" format="152">
      <pivotArea type="data" outline="0" fieldPosition="0">
        <references count="3">
          <reference field="4294967294" count="1" selected="0">
            <x v="5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1" format="153">
      <pivotArea type="data" outline="0" fieldPosition="0">
        <references count="3">
          <reference field="4294967294" count="1" selected="0">
            <x v="5"/>
          </reference>
          <reference field="0" count="1" selected="0">
            <x v="10"/>
          </reference>
          <reference field="5" count="1" selected="0">
            <x v="1"/>
          </reference>
        </references>
      </pivotArea>
    </chartFormat>
    <chartFormat chart="1" format="154">
      <pivotArea type="data" outline="0" fieldPosition="0">
        <references count="3">
          <reference field="4294967294" count="1" selected="0">
            <x v="5"/>
          </reference>
          <reference field="0" count="1" selected="0">
            <x v="11"/>
          </reference>
          <reference field="5" count="1" selected="0">
            <x v="1"/>
          </reference>
        </references>
      </pivotArea>
    </chartFormat>
    <chartFormat chart="1" format="155">
      <pivotArea type="data" outline="0" fieldPosition="0">
        <references count="3">
          <reference field="4294967294" count="1" selected="0">
            <x v="5"/>
          </reference>
          <reference field="0" count="1" selected="0">
            <x v="12"/>
          </reference>
          <reference field="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F7380-68DC-4343-BBFD-05DC21FDCF87}" name="PivotTable1" cacheId="57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37" firstHeaderRow="1" firstDataRow="1" firstDataCol="2"/>
  <pivotFields count="11">
    <pivotField compact="0" outline="0" showAll="0"/>
    <pivotField dataField="1" compact="0" outline="0" showAll="0"/>
    <pivotField axis="axisRow" compact="0" outline="0" showAll="0">
      <items count="14">
        <item x="4"/>
        <item x="0"/>
        <item x="8"/>
        <item x="7"/>
        <item x="5"/>
        <item x="6"/>
        <item x="2"/>
        <item x="1"/>
        <item x="9"/>
        <item x="11"/>
        <item x="10"/>
        <item x="3"/>
        <item x="12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34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t="default">
      <x v="8"/>
    </i>
    <i>
      <x v="9"/>
      <x/>
    </i>
    <i r="1">
      <x v="1"/>
    </i>
    <i t="default">
      <x v="9"/>
    </i>
    <i>
      <x v="10"/>
      <x v="1"/>
    </i>
    <i t="default">
      <x v="10"/>
    </i>
    <i>
      <x v="11"/>
      <x/>
    </i>
    <i r="1">
      <x v="1"/>
    </i>
    <i t="default">
      <x v="11"/>
    </i>
    <i>
      <x v="12"/>
      <x v="2"/>
    </i>
    <i t="default">
      <x v="12"/>
    </i>
    <i t="grand">
      <x/>
    </i>
  </rowItems>
  <colItems count="1">
    <i/>
  </colItems>
  <dataFields count="1">
    <dataField name="Sum of Avg_Daily_Usage_Hours_SocialMedi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B6603-A494-49FA-995A-29B459C18DF7}" name="Table1" displayName="Table1" ref="A1:K706" totalsRowShown="0" headerRowDxfId="28" dataDxfId="27">
  <autoFilter ref="A1:K706" xr:uid="{77CB6603-A494-49FA-995A-29B459C18DF7}"/>
  <tableColumns count="11">
    <tableColumn id="1" xr3:uid="{91048376-D150-49CF-80CE-67211B03E3E0}" name="Student_ID" dataDxfId="26"/>
    <tableColumn id="2" xr3:uid="{C0D69E72-AA10-4BC4-9958-C5F7825628F9}" name="Avg_Daily_Usage_Hours_SocialMedia" dataDxfId="25"/>
    <tableColumn id="3" xr3:uid="{04FE5163-E079-434F-8399-F94EBBC31B7D}" name="Most_Used_Platform" dataDxfId="24"/>
    <tableColumn id="4" xr3:uid="{EE549300-E9CA-4185-ACC7-0EA5ECF7CAB0}" name="Affects_Academic_Performance" dataDxfId="23"/>
    <tableColumn id="5" xr3:uid="{A31FE5AE-A26C-4BD7-8643-CA6010861644}" name="Sleep_Hours_Per_Night" dataDxfId="22"/>
    <tableColumn id="6" xr3:uid="{81BC7D23-F4E2-4B1B-827C-7F467D567ABB}" name="Mental_Health_Score" dataDxfId="21"/>
    <tableColumn id="7" xr3:uid="{C1B76841-7872-4D3B-A673-9618A27014D9}" name="Addicted_Score" dataDxfId="20"/>
    <tableColumn id="8" xr3:uid="{5048A167-59D9-45CF-8B6A-4EB611E430F7}" name="test preparation course" dataDxfId="19"/>
    <tableColumn id="9" xr3:uid="{A7F5EB09-5716-4940-B29C-FE717A31B6D2}" name="math score" dataDxfId="18"/>
    <tableColumn id="10" xr3:uid="{BADFEFD1-2EAF-4C0F-B72E-3503F4B9E9BE}" name="reading score" dataDxfId="17"/>
    <tableColumn id="11" xr3:uid="{9EF7A350-FBAC-4F61-BEAA-397AEF23526C}" name="writing scor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08F00-9152-4A5D-ABBF-C7670C9A0580}" name="Table2" displayName="Table2" ref="A3:I250" totalsRowShown="0">
  <autoFilter ref="A3:I250" xr:uid="{98C08F00-9152-4A5D-ABBF-C7670C9A0580}"/>
  <tableColumns count="9">
    <tableColumn id="1" xr3:uid="{5B52F0BE-FFCB-4541-9D15-B19DE63FF1D0}" name="Most_Used_Platform"/>
    <tableColumn id="2" xr3:uid="{A7A5657E-2596-40D6-821F-AE3E2D4A7171}" name="Affects_Academic_Performance"/>
    <tableColumn id="3" xr3:uid="{E2FC7590-BB66-47ED-892F-294B784C1B99}" name="Sleep_Hours_Per_Night"/>
    <tableColumn id="4" xr3:uid="{818B92DD-FF08-4521-92FA-5F4BB12C0089}" name="Mental_Health_Score"/>
    <tableColumn id="5" xr3:uid="{DE69C082-86FA-468D-9BDF-56B06E912E1C}" name="Addicted_Score"/>
    <tableColumn id="6" xr3:uid="{BBCC34EC-CDDA-49A1-91D5-CBF8F71B64B6}" name="test preparation course"/>
    <tableColumn id="7" xr3:uid="{CBF0EBE2-21B5-4118-ACFA-4903F5C38768}" name="math score"/>
    <tableColumn id="8" xr3:uid="{88F69074-FB17-42C6-9D96-9C955FC447B5}" name="reading score"/>
    <tableColumn id="9" xr3:uid="{244E0305-EA4D-46F9-915F-B4797ECD5E01}" name="writing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33CC-0427-461B-BF8F-683ABDDC481A}">
  <dimension ref="A1:Q1001"/>
  <sheetViews>
    <sheetView topLeftCell="B1" workbookViewId="0">
      <selection sqref="A1:A1048576"/>
    </sheetView>
  </sheetViews>
  <sheetFormatPr defaultRowHeight="15"/>
  <cols>
    <col min="1" max="1" width="13" bestFit="1" customWidth="1"/>
    <col min="2" max="2" width="11.42578125" bestFit="1" customWidth="1"/>
    <col min="3" max="3" width="21.42578125" bestFit="1" customWidth="1"/>
    <col min="4" max="4" width="30.7109375" bestFit="1" customWidth="1"/>
    <col min="5" max="5" width="23.85546875" bestFit="1" customWidth="1"/>
    <col min="6" max="6" width="22" bestFit="1" customWidth="1"/>
    <col min="7" max="7" width="17.140625" bestFit="1" customWidth="1"/>
    <col min="8" max="8" width="23.85546875" bestFit="1" customWidth="1"/>
    <col min="9" max="9" width="13.140625" bestFit="1" customWidth="1"/>
    <col min="10" max="10" width="15.140625" bestFit="1" customWidth="1"/>
    <col min="11" max="11" width="14.5703125" bestFit="1" customWidth="1"/>
  </cols>
  <sheetData>
    <row r="1" spans="1:17" ht="57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1">
        <v>74</v>
      </c>
    </row>
    <row r="3" spans="1:17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1">
        <v>88</v>
      </c>
    </row>
    <row r="4" spans="1:17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1">
        <v>93</v>
      </c>
    </row>
    <row r="5" spans="1:17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1">
        <v>44</v>
      </c>
    </row>
    <row r="6" spans="1:17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1">
        <v>75</v>
      </c>
      <c r="N6" s="3"/>
      <c r="O6" s="3"/>
      <c r="P6" s="3"/>
      <c r="Q6" s="3"/>
    </row>
    <row r="7" spans="1:17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1">
        <v>78</v>
      </c>
      <c r="N7" s="3"/>
      <c r="O7" s="3"/>
      <c r="P7" s="3"/>
      <c r="Q7" s="3"/>
    </row>
    <row r="8" spans="1:17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1">
        <v>92</v>
      </c>
      <c r="N8" s="3"/>
      <c r="O8" s="3"/>
      <c r="P8" s="3"/>
      <c r="Q8" s="3"/>
    </row>
    <row r="9" spans="1:17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1">
        <v>39</v>
      </c>
      <c r="N9" s="3"/>
      <c r="O9" s="3"/>
      <c r="P9" s="3"/>
      <c r="Q9" s="3"/>
    </row>
    <row r="10" spans="1:17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1">
        <v>67</v>
      </c>
      <c r="N10" s="3"/>
      <c r="O10" s="3"/>
      <c r="P10" s="3"/>
      <c r="Q10" s="3"/>
    </row>
    <row r="11" spans="1:17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1">
        <v>50</v>
      </c>
    </row>
    <row r="12" spans="1:17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1">
        <v>52</v>
      </c>
    </row>
    <row r="13" spans="1:17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1">
        <v>43</v>
      </c>
    </row>
    <row r="14" spans="1:17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1">
        <v>73</v>
      </c>
    </row>
    <row r="15" spans="1:17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1">
        <v>70</v>
      </c>
    </row>
    <row r="16" spans="1:17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1">
        <v>58</v>
      </c>
    </row>
    <row r="17" spans="1:11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1">
        <v>78</v>
      </c>
    </row>
    <row r="18" spans="1:11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1">
        <v>86</v>
      </c>
    </row>
    <row r="19" spans="1:11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1">
        <v>28</v>
      </c>
    </row>
    <row r="20" spans="1:11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1">
        <v>46</v>
      </c>
    </row>
    <row r="21" spans="1:11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1">
        <v>61</v>
      </c>
    </row>
    <row r="22" spans="1:11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1">
        <v>63</v>
      </c>
    </row>
    <row r="23" spans="1:11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1">
        <v>70</v>
      </c>
    </row>
    <row r="24" spans="1:11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1">
        <v>53</v>
      </c>
    </row>
    <row r="25" spans="1:11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1">
        <v>73</v>
      </c>
    </row>
    <row r="26" spans="1:11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1">
        <v>80</v>
      </c>
    </row>
    <row r="27" spans="1:11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1">
        <v>72</v>
      </c>
    </row>
    <row r="28" spans="1:11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1">
        <v>55</v>
      </c>
    </row>
    <row r="29" spans="1:11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1">
        <v>75</v>
      </c>
    </row>
    <row r="30" spans="1:11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1">
        <v>65</v>
      </c>
    </row>
    <row r="31" spans="1:11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1">
        <v>75</v>
      </c>
    </row>
    <row r="32" spans="1:11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1">
        <v>74</v>
      </c>
    </row>
    <row r="33" spans="1:11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1">
        <v>61</v>
      </c>
    </row>
    <row r="34" spans="1:11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1">
        <v>65</v>
      </c>
    </row>
    <row r="35" spans="1:11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1">
        <v>38</v>
      </c>
    </row>
    <row r="36" spans="1:11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1">
        <v>82</v>
      </c>
    </row>
    <row r="37" spans="1:11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1">
        <v>79</v>
      </c>
    </row>
    <row r="38" spans="1:11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1">
        <v>83</v>
      </c>
    </row>
    <row r="39" spans="1:11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1">
        <v>59</v>
      </c>
    </row>
    <row r="40" spans="1:11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1">
        <v>88</v>
      </c>
    </row>
    <row r="41" spans="1:11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1">
        <v>57</v>
      </c>
    </row>
    <row r="42" spans="1:11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1">
        <v>54</v>
      </c>
    </row>
    <row r="43" spans="1:11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1">
        <v>68</v>
      </c>
    </row>
    <row r="44" spans="1:11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1">
        <v>65</v>
      </c>
    </row>
    <row r="45" spans="1:11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1">
        <v>66</v>
      </c>
    </row>
    <row r="46" spans="1:11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1">
        <v>54</v>
      </c>
    </row>
    <row r="47" spans="1:11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1">
        <v>57</v>
      </c>
    </row>
    <row r="48" spans="1:11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1">
        <v>62</v>
      </c>
    </row>
    <row r="49" spans="1:11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1">
        <v>76</v>
      </c>
    </row>
    <row r="50" spans="1:11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1">
        <v>76</v>
      </c>
    </row>
    <row r="51" spans="1:11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1">
        <v>82</v>
      </c>
    </row>
    <row r="52" spans="1:11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1">
        <v>48</v>
      </c>
    </row>
    <row r="53" spans="1:11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1">
        <v>68</v>
      </c>
    </row>
    <row r="54" spans="1:11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1">
        <v>42</v>
      </c>
    </row>
    <row r="55" spans="1:11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1">
        <v>75</v>
      </c>
    </row>
    <row r="56" spans="1:11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1">
        <v>87</v>
      </c>
    </row>
    <row r="57" spans="1:11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1">
        <v>43</v>
      </c>
    </row>
    <row r="58" spans="1:11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1">
        <v>86</v>
      </c>
    </row>
    <row r="59" spans="1:11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1">
        <v>49</v>
      </c>
    </row>
    <row r="60" spans="1:11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1">
        <v>58</v>
      </c>
    </row>
    <row r="61" spans="1:11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1">
        <v>10</v>
      </c>
    </row>
    <row r="62" spans="1:11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1">
        <v>72</v>
      </c>
    </row>
    <row r="63" spans="1:11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1">
        <v>34</v>
      </c>
    </row>
    <row r="64" spans="1:11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1">
        <v>55</v>
      </c>
    </row>
    <row r="65" spans="1:11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1">
        <v>71</v>
      </c>
    </row>
    <row r="66" spans="1:11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1">
        <v>59</v>
      </c>
    </row>
    <row r="67" spans="1:11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1">
        <v>61</v>
      </c>
    </row>
    <row r="68" spans="1:11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1">
        <v>37</v>
      </c>
    </row>
    <row r="69" spans="1:11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1">
        <v>74</v>
      </c>
    </row>
    <row r="70" spans="1:11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1">
        <v>56</v>
      </c>
    </row>
    <row r="71" spans="1:11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1">
        <v>57</v>
      </c>
    </row>
    <row r="72" spans="1:11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1">
        <v>73</v>
      </c>
    </row>
    <row r="73" spans="1:11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1">
        <v>63</v>
      </c>
    </row>
    <row r="74" spans="1:11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1">
        <v>48</v>
      </c>
    </row>
    <row r="75" spans="1:11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1">
        <v>56</v>
      </c>
    </row>
    <row r="76" spans="1:11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1">
        <v>41</v>
      </c>
    </row>
    <row r="77" spans="1:11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1">
        <v>38</v>
      </c>
    </row>
    <row r="78" spans="1:11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1">
        <v>22</v>
      </c>
    </row>
    <row r="79" spans="1:11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1">
        <v>81</v>
      </c>
    </row>
    <row r="80" spans="1:11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1">
        <v>72</v>
      </c>
    </row>
    <row r="81" spans="1:11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1">
        <v>68</v>
      </c>
    </row>
    <row r="82" spans="1:11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1">
        <v>50</v>
      </c>
    </row>
    <row r="83" spans="1:11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1">
        <v>45</v>
      </c>
    </row>
    <row r="84" spans="1:11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1">
        <v>54</v>
      </c>
    </row>
    <row r="85" spans="1:11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1">
        <v>63</v>
      </c>
    </row>
    <row r="86" spans="1:11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1">
        <v>34</v>
      </c>
    </row>
    <row r="87" spans="1:11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1">
        <v>82</v>
      </c>
    </row>
    <row r="88" spans="1:11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1">
        <v>88</v>
      </c>
    </row>
    <row r="89" spans="1:11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1">
        <v>74</v>
      </c>
    </row>
    <row r="90" spans="1:11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1">
        <v>67</v>
      </c>
    </row>
    <row r="91" spans="1:11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1">
        <v>82</v>
      </c>
    </row>
    <row r="92" spans="1:11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1">
        <v>74</v>
      </c>
    </row>
    <row r="93" spans="1:11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1">
        <v>36</v>
      </c>
    </row>
    <row r="94" spans="1:11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1">
        <v>71</v>
      </c>
    </row>
    <row r="95" spans="1:11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1">
        <v>50</v>
      </c>
    </row>
    <row r="96" spans="1:11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1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1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1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1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1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1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1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1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1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1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1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1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1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1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1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1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1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1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1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1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1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1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1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1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1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1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1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1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1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1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1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1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1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1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1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1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1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1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1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1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1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1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1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1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1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1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1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1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1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1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1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1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1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1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1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1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1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1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1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1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1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1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1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1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1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1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1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1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1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1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1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1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1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1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1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1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1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1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1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1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1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1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1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1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1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1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1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1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1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1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1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1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1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1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1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1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1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1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1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1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1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1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1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1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1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1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1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1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1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1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1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1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1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1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1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1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1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1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1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1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1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1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1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1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1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1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1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1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1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1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1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1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1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1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1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1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1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1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1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1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1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1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1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1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1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1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1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1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1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1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1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1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1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1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1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1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1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1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1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1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1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1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1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1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1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1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1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1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1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1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1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1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1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1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1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1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1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1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1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1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1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1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1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1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1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1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1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1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1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1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1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1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1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1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1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1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1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1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1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1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1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1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1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1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1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1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1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1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1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1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1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1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1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1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1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1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1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1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1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1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1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1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1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1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1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1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1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1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1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1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1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1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1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1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1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1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1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1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1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1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1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1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1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1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1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1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1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1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1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1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1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1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1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1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1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1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1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1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1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1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1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1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1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1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1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1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1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1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1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1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1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1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1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1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1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1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1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1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1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1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1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1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1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1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1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1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1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1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1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1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1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1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1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1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1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1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1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1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1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1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1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1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1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1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1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1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1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1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1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1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1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1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1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1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1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1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1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1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1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1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1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1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1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1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1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1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1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1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1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1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1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1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1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1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1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1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1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1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1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1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1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1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1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1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1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1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1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1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1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1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1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1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1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1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1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1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1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1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1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1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1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1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1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1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1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1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1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1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1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1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1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1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1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1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1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1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1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1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1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1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1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1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1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1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1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1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1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1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1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1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1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1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1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1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1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1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1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1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1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1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1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1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1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1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1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1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1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1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1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1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1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1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1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1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1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1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1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1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1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1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1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1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1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1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1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1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1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1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1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1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1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1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1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1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1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1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1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1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1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1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1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1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1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1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1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1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1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1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1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1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1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1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1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1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1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1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1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1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1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1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1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1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1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1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1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1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1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1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1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1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1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1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1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1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1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1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1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1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1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1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1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1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1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1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1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1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1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1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1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1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1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1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1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1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1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1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1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1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1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1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1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1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1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1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1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1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1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1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1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1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1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1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1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1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1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1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1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1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1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1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1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1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1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1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1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1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1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1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1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1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1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1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1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1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1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1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1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1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1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1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1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1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1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1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1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1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1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1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1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1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1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1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1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1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1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1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1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1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1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1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1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1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1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1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1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1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1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1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1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1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1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1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1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1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1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1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1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1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1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1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1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1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1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1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1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1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1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1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1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1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1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1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1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1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1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1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1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1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1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1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1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1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1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1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1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1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1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1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1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1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1">
        <v>64</v>
      </c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</sheetData>
  <conditionalFormatting sqref="O8">
    <cfRule type="expression" dxfId="32" priority="4">
      <formula>IF(ISBLANK(A2), "Missing", "OK")</formula>
    </cfRule>
  </conditionalFormatting>
  <conditionalFormatting sqref="O8">
    <cfRule type="expression" dxfId="31" priority="3">
      <formula>IF(COUNTA(B2:K2) &lt; COLUMNS(B2:K2), "Missing", "OK")</formula>
    </cfRule>
  </conditionalFormatting>
  <conditionalFormatting sqref="M699">
    <cfRule type="containsBlanks" dxfId="30" priority="2">
      <formula>LEN(TRIM(M699))=0</formula>
    </cfRule>
  </conditionalFormatting>
  <conditionalFormatting sqref="P898">
    <cfRule type="expression" dxfId="29" priority="1">
      <formula>AVERAGEIF(B2:K706, "&lt;&gt;")</formula>
    </cfRule>
  </conditionalFormatting>
  <dataValidations count="1">
    <dataValidation type="whole" allowBlank="1" showInputMessage="1" showErrorMessage="1" sqref="B1:B1001" xr:uid="{9E43073F-124F-45E5-BE1E-5926A18C04AB}">
      <formula1>2</formula1>
      <formula2>7</formula2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0A8A0-BE95-421E-8462-732595DDB4CE}">
  <dimension ref="A1:D30"/>
  <sheetViews>
    <sheetView tabSelected="1" topLeftCell="A21" workbookViewId="0">
      <selection activeCell="J57" sqref="J57"/>
    </sheetView>
  </sheetViews>
  <sheetFormatPr defaultRowHeight="15"/>
  <cols>
    <col min="1" max="1" width="32.5703125" customWidth="1"/>
    <col min="2" max="2" width="20.140625" customWidth="1"/>
    <col min="4" max="4" width="24.42578125" style="3" customWidth="1"/>
  </cols>
  <sheetData>
    <row r="1" spans="1:4">
      <c r="A1" s="13" t="s">
        <v>1</v>
      </c>
      <c r="B1" s="13"/>
      <c r="C1" s="11" t="s">
        <v>27</v>
      </c>
      <c r="D1" s="11"/>
    </row>
    <row r="2" spans="1:4">
      <c r="A2" t="s">
        <v>28</v>
      </c>
      <c r="B2">
        <f>'DataExploration DiscriptiveStat'!M2</f>
        <v>4.9000000000000004</v>
      </c>
      <c r="C2" t="str">
        <f>'DataExploration DiscriptiveStat'!N2</f>
        <v>Instagram</v>
      </c>
      <c r="D2" s="3">
        <f>'DataExploration DiscriptiveStat'!O2</f>
        <v>249</v>
      </c>
    </row>
    <row r="3" spans="1:4">
      <c r="A3" t="s">
        <v>29</v>
      </c>
      <c r="B3">
        <f>'DataExploration DiscriptiveStat'!M3</f>
        <v>8.5</v>
      </c>
      <c r="C3" t="s">
        <v>17</v>
      </c>
      <c r="D3" s="3">
        <f>'DataExploration DiscriptiveStat'!O3</f>
        <v>154</v>
      </c>
    </row>
    <row r="4" spans="1:4">
      <c r="A4" t="s">
        <v>30</v>
      </c>
      <c r="B4">
        <f>'DataExploration DiscriptiveStat'!M4</f>
        <v>1.5</v>
      </c>
      <c r="C4" t="s">
        <v>21</v>
      </c>
      <c r="D4" s="3">
        <f>'DataExploration DiscriptiveStat'!O4</f>
        <v>13</v>
      </c>
    </row>
    <row r="5" spans="1:4">
      <c r="A5" t="s">
        <v>31</v>
      </c>
      <c r="B5">
        <f>'DataExploration DiscriptiveStat'!M5</f>
        <v>1.3</v>
      </c>
      <c r="C5" t="s">
        <v>18</v>
      </c>
      <c r="D5" s="3">
        <f>'DataExploration DiscriptiveStat'!O5</f>
        <v>10</v>
      </c>
    </row>
    <row r="6" spans="1:4">
      <c r="C6" s="3" t="s">
        <v>19</v>
      </c>
      <c r="D6" s="3">
        <f>'DataExploration DiscriptiveStat'!O6</f>
        <v>123</v>
      </c>
    </row>
    <row r="7" spans="1:4">
      <c r="A7" s="13" t="s">
        <v>4</v>
      </c>
      <c r="B7" s="13"/>
      <c r="C7" s="3" t="s">
        <v>14</v>
      </c>
      <c r="D7" s="3">
        <f>'DataExploration DiscriptiveStat'!O7</f>
        <v>30</v>
      </c>
    </row>
    <row r="8" spans="1:4">
      <c r="A8" t="s">
        <v>32</v>
      </c>
      <c r="B8">
        <f>'DataExploration DiscriptiveStat'!M8</f>
        <v>6.9</v>
      </c>
      <c r="C8" s="3" t="s">
        <v>20</v>
      </c>
      <c r="D8" s="3">
        <f>'DataExploration DiscriptiveStat'!O8</f>
        <v>21</v>
      </c>
    </row>
    <row r="9" spans="1:4">
      <c r="A9" t="s">
        <v>33</v>
      </c>
      <c r="B9">
        <f>'DataExploration DiscriptiveStat'!M9</f>
        <v>9.6</v>
      </c>
      <c r="C9" s="3"/>
    </row>
    <row r="10" spans="1:4">
      <c r="A10" t="s">
        <v>34</v>
      </c>
      <c r="B10">
        <f>'DataExploration DiscriptiveStat'!M10</f>
        <v>3.8</v>
      </c>
      <c r="C10" s="11" t="s">
        <v>35</v>
      </c>
      <c r="D10" s="11"/>
    </row>
    <row r="11" spans="1:4">
      <c r="C11" t="s">
        <v>12</v>
      </c>
      <c r="D11" s="3">
        <f>'DataExploration DiscriptiveStat'!O11</f>
        <v>453</v>
      </c>
    </row>
    <row r="12" spans="1:4">
      <c r="A12" s="13" t="s">
        <v>5</v>
      </c>
      <c r="B12" s="13"/>
      <c r="C12" t="s">
        <v>15</v>
      </c>
      <c r="D12" s="3">
        <f>'DataExploration DiscriptiveStat'!O12</f>
        <v>252</v>
      </c>
    </row>
    <row r="13" spans="1:4">
      <c r="A13" t="s">
        <v>36</v>
      </c>
      <c r="B13">
        <f>'DataExploration DiscriptiveStat'!M13</f>
        <v>6.2</v>
      </c>
      <c r="C13" t="s">
        <v>37</v>
      </c>
      <c r="D13" s="3">
        <f>'DataExploration DiscriptiveStat'!O13</f>
        <v>64.3</v>
      </c>
    </row>
    <row r="14" spans="1:4">
      <c r="C14" t="s">
        <v>38</v>
      </c>
      <c r="D14" s="3">
        <f>'DataExploration DiscriptiveStat'!O14</f>
        <v>35.700000000000003</v>
      </c>
    </row>
    <row r="15" spans="1:4">
      <c r="A15" s="13" t="s">
        <v>6</v>
      </c>
      <c r="B15" s="13"/>
    </row>
    <row r="16" spans="1:4">
      <c r="A16" t="s">
        <v>39</v>
      </c>
      <c r="B16">
        <f>'DataExploration DiscriptiveStat'!M16</f>
        <v>6.4</v>
      </c>
      <c r="C16" s="11" t="s">
        <v>40</v>
      </c>
      <c r="D16" s="11"/>
    </row>
    <row r="17" spans="1:4">
      <c r="C17" t="s">
        <v>41</v>
      </c>
      <c r="D17" s="3">
        <f>'DataExploration DiscriptiveStat'!O17</f>
        <v>247</v>
      </c>
    </row>
    <row r="18" spans="1:4">
      <c r="A18" s="13" t="s">
        <v>42</v>
      </c>
      <c r="B18" s="13"/>
      <c r="C18" t="s">
        <v>43</v>
      </c>
      <c r="D18" s="3">
        <f>'DataExploration DiscriptiveStat'!O18</f>
        <v>458</v>
      </c>
    </row>
    <row r="19" spans="1:4">
      <c r="A19" t="s">
        <v>44</v>
      </c>
      <c r="B19">
        <f>'DataExploration DiscriptiveStat'!M19</f>
        <v>66</v>
      </c>
    </row>
    <row r="20" spans="1:4">
      <c r="A20" t="s">
        <v>45</v>
      </c>
      <c r="B20">
        <f>'DataExploration DiscriptiveStat'!M20</f>
        <v>100</v>
      </c>
    </row>
    <row r="21" spans="1:4">
      <c r="A21" t="s">
        <v>46</v>
      </c>
      <c r="B21">
        <f>'DataExploration DiscriptiveStat'!M21</f>
        <v>0</v>
      </c>
    </row>
    <row r="23" spans="1:4">
      <c r="A23" s="12" t="s">
        <v>47</v>
      </c>
      <c r="B23" s="12"/>
    </row>
    <row r="24" spans="1:4">
      <c r="A24" t="s">
        <v>48</v>
      </c>
      <c r="B24">
        <f>'DataExploration DiscriptiveStat'!M24</f>
        <v>69.099999999999994</v>
      </c>
    </row>
    <row r="26" spans="1:4" ht="18.75" customHeight="1">
      <c r="A26" s="21" t="s">
        <v>49</v>
      </c>
      <c r="B26" s="21"/>
    </row>
    <row r="27" spans="1:4">
      <c r="A27" t="s">
        <v>50</v>
      </c>
      <c r="B27">
        <f>'DataExploration DiscriptiveStat'!M27</f>
        <v>67.900000000000006</v>
      </c>
    </row>
    <row r="29" spans="1:4">
      <c r="A29" s="13" t="s">
        <v>51</v>
      </c>
      <c r="B29" s="13"/>
    </row>
    <row r="30" spans="1:4">
      <c r="A30" t="s">
        <v>52</v>
      </c>
      <c r="B30">
        <f>'DataExploration DiscriptiveStat'!M30</f>
        <v>705</v>
      </c>
    </row>
  </sheetData>
  <mergeCells count="11">
    <mergeCell ref="A15:B15"/>
    <mergeCell ref="A1:B1"/>
    <mergeCell ref="C1:D1"/>
    <mergeCell ref="A7:B7"/>
    <mergeCell ref="C10:D10"/>
    <mergeCell ref="A12:B12"/>
    <mergeCell ref="C16:D16"/>
    <mergeCell ref="A18:B18"/>
    <mergeCell ref="A23:B23"/>
    <mergeCell ref="A26:B26"/>
    <mergeCell ref="A29:B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/>
  </sheetViews>
  <sheetFormatPr defaultRowHeight="15"/>
  <cols>
    <col min="1" max="1" width="10.28515625" style="1" bestFit="1" customWidth="1"/>
    <col min="2" max="2" width="32.7109375" style="1" bestFit="1" customWidth="1"/>
    <col min="3" max="3" width="22.7109375" style="1" customWidth="1"/>
    <col min="4" max="4" width="31.85546875" style="1" customWidth="1"/>
    <col min="5" max="5" width="20.85546875" style="1" bestFit="1" customWidth="1"/>
    <col min="6" max="6" width="19.140625" style="1" bestFit="1" customWidth="1"/>
    <col min="7" max="7" width="14.28515625" style="1" bestFit="1" customWidth="1"/>
    <col min="8" max="8" width="20.7109375" style="1" bestFit="1" customWidth="1"/>
    <col min="9" max="9" width="10.42578125" style="1" bestFit="1" customWidth="1"/>
    <col min="10" max="10" width="12.42578125" style="1" bestFit="1" customWidth="1"/>
    <col min="11" max="11" width="11.7109375" style="1" bestFit="1" customWidth="1"/>
    <col min="12" max="16384" width="9.140625" style="1"/>
  </cols>
  <sheetData>
    <row r="1" spans="1:11" ht="4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1">
        <v>74</v>
      </c>
    </row>
    <row r="3" spans="1:11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1">
        <v>88</v>
      </c>
    </row>
    <row r="4" spans="1:11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1">
        <v>93</v>
      </c>
    </row>
    <row r="5" spans="1:11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1">
        <v>44</v>
      </c>
    </row>
    <row r="6" spans="1:11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1">
        <v>75</v>
      </c>
    </row>
    <row r="7" spans="1:11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1">
        <v>78</v>
      </c>
    </row>
    <row r="8" spans="1:11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1">
        <v>92</v>
      </c>
    </row>
    <row r="9" spans="1:11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1">
        <v>39</v>
      </c>
    </row>
    <row r="10" spans="1:11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1">
        <v>67</v>
      </c>
    </row>
    <row r="11" spans="1:11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1">
        <v>50</v>
      </c>
    </row>
    <row r="12" spans="1:11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1">
        <v>52</v>
      </c>
    </row>
    <row r="13" spans="1:11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1">
        <v>43</v>
      </c>
    </row>
    <row r="14" spans="1:11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1">
        <v>73</v>
      </c>
    </row>
    <row r="15" spans="1:11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1">
        <v>70</v>
      </c>
    </row>
    <row r="16" spans="1:11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1">
        <v>58</v>
      </c>
    </row>
    <row r="17" spans="1:11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1">
        <v>78</v>
      </c>
    </row>
    <row r="18" spans="1:11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1">
        <v>86</v>
      </c>
    </row>
    <row r="19" spans="1:11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1">
        <v>28</v>
      </c>
    </row>
    <row r="20" spans="1:11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1">
        <v>46</v>
      </c>
    </row>
    <row r="21" spans="1:11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1">
        <v>61</v>
      </c>
    </row>
    <row r="22" spans="1:11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1">
        <v>63</v>
      </c>
    </row>
    <row r="23" spans="1:11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1">
        <v>70</v>
      </c>
    </row>
    <row r="24" spans="1:11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1">
        <v>53</v>
      </c>
    </row>
    <row r="25" spans="1:11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1">
        <v>73</v>
      </c>
    </row>
    <row r="26" spans="1:11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1">
        <v>80</v>
      </c>
    </row>
    <row r="27" spans="1:11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1">
        <v>72</v>
      </c>
    </row>
    <row r="28" spans="1:11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1">
        <v>55</v>
      </c>
    </row>
    <row r="29" spans="1:11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1">
        <v>75</v>
      </c>
    </row>
    <row r="30" spans="1:11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1">
        <v>65</v>
      </c>
    </row>
    <row r="31" spans="1:11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1">
        <v>75</v>
      </c>
    </row>
    <row r="32" spans="1:11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1">
        <v>74</v>
      </c>
    </row>
    <row r="33" spans="1:11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1">
        <v>61</v>
      </c>
    </row>
    <row r="34" spans="1:11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1">
        <v>65</v>
      </c>
    </row>
    <row r="35" spans="1:11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1">
        <v>38</v>
      </c>
    </row>
    <row r="36" spans="1:11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1">
        <v>82</v>
      </c>
    </row>
    <row r="37" spans="1:11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1">
        <v>79</v>
      </c>
    </row>
    <row r="38" spans="1:11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1">
        <v>83</v>
      </c>
    </row>
    <row r="39" spans="1:11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1">
        <v>59</v>
      </c>
    </row>
    <row r="40" spans="1:11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1">
        <v>88</v>
      </c>
    </row>
    <row r="41" spans="1:11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1">
        <v>57</v>
      </c>
    </row>
    <row r="42" spans="1:11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1">
        <v>54</v>
      </c>
    </row>
    <row r="43" spans="1:11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1">
        <v>68</v>
      </c>
    </row>
    <row r="44" spans="1:11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1">
        <v>65</v>
      </c>
    </row>
    <row r="45" spans="1:11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1">
        <v>66</v>
      </c>
    </row>
    <row r="46" spans="1:11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1">
        <v>54</v>
      </c>
    </row>
    <row r="47" spans="1:11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1">
        <v>57</v>
      </c>
    </row>
    <row r="48" spans="1:11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1">
        <v>62</v>
      </c>
    </row>
    <row r="49" spans="1:11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1">
        <v>76</v>
      </c>
    </row>
    <row r="50" spans="1:11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1">
        <v>76</v>
      </c>
    </row>
    <row r="51" spans="1:11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1">
        <v>82</v>
      </c>
    </row>
    <row r="52" spans="1:11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1">
        <v>48</v>
      </c>
    </row>
    <row r="53" spans="1:11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1">
        <v>68</v>
      </c>
    </row>
    <row r="54" spans="1:11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1">
        <v>42</v>
      </c>
    </row>
    <row r="55" spans="1:11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1">
        <v>75</v>
      </c>
    </row>
    <row r="56" spans="1:11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1">
        <v>87</v>
      </c>
    </row>
    <row r="57" spans="1:11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1">
        <v>43</v>
      </c>
    </row>
    <row r="58" spans="1:11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1">
        <v>86</v>
      </c>
    </row>
    <row r="59" spans="1:11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1">
        <v>49</v>
      </c>
    </row>
    <row r="60" spans="1:11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1">
        <v>58</v>
      </c>
    </row>
    <row r="61" spans="1:11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1">
        <v>10</v>
      </c>
    </row>
    <row r="62" spans="1:11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1">
        <v>72</v>
      </c>
    </row>
    <row r="63" spans="1:11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1">
        <v>34</v>
      </c>
    </row>
    <row r="64" spans="1:11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1">
        <v>55</v>
      </c>
    </row>
    <row r="65" spans="1:11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1">
        <v>71</v>
      </c>
    </row>
    <row r="66" spans="1:11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1">
        <v>59</v>
      </c>
    </row>
    <row r="67" spans="1:11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1">
        <v>61</v>
      </c>
    </row>
    <row r="68" spans="1:11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1">
        <v>37</v>
      </c>
    </row>
    <row r="69" spans="1:11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1">
        <v>74</v>
      </c>
    </row>
    <row r="70" spans="1:11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1">
        <v>56</v>
      </c>
    </row>
    <row r="71" spans="1:11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1">
        <v>57</v>
      </c>
    </row>
    <row r="72" spans="1:11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1">
        <v>73</v>
      </c>
    </row>
    <row r="73" spans="1:11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1">
        <v>63</v>
      </c>
    </row>
    <row r="74" spans="1:11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1">
        <v>48</v>
      </c>
    </row>
    <row r="75" spans="1:11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1">
        <v>56</v>
      </c>
    </row>
    <row r="76" spans="1:11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1">
        <v>41</v>
      </c>
    </row>
    <row r="77" spans="1:11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1">
        <v>38</v>
      </c>
    </row>
    <row r="78" spans="1:11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1">
        <v>22</v>
      </c>
    </row>
    <row r="79" spans="1:11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1">
        <v>81</v>
      </c>
    </row>
    <row r="80" spans="1:11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1">
        <v>72</v>
      </c>
    </row>
    <row r="81" spans="1:11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1">
        <v>68</v>
      </c>
    </row>
    <row r="82" spans="1:11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1">
        <v>50</v>
      </c>
    </row>
    <row r="83" spans="1:11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1">
        <v>45</v>
      </c>
    </row>
    <row r="84" spans="1:11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1">
        <v>54</v>
      </c>
    </row>
    <row r="85" spans="1:11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1">
        <v>63</v>
      </c>
    </row>
    <row r="86" spans="1:11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1">
        <v>34</v>
      </c>
    </row>
    <row r="87" spans="1:11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1">
        <v>82</v>
      </c>
    </row>
    <row r="88" spans="1:11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1">
        <v>88</v>
      </c>
    </row>
    <row r="89" spans="1:11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1">
        <v>74</v>
      </c>
    </row>
    <row r="90" spans="1:11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1">
        <v>67</v>
      </c>
    </row>
    <row r="91" spans="1:11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1">
        <v>82</v>
      </c>
    </row>
    <row r="92" spans="1:11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1">
        <v>74</v>
      </c>
    </row>
    <row r="93" spans="1:11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1">
        <v>36</v>
      </c>
    </row>
    <row r="94" spans="1:11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1">
        <v>71</v>
      </c>
    </row>
    <row r="95" spans="1:11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1">
        <v>50</v>
      </c>
    </row>
    <row r="96" spans="1:11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1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1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1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1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1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1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1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1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1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1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1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1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1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1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1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1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1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1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1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1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1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1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1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1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1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1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1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1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1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1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1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1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1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1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1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1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1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1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1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1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1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1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1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1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1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1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1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1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1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1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1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1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1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1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1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1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1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1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1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1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1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1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1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1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1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1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1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1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1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1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1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1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1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1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1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1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1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1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1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1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1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1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1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1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1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1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1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1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1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1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1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1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1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1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1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1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1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1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1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1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1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1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1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1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1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1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1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1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1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1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1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1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1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1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1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1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1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1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1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1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1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1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1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1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1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1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1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1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1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1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1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1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1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1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1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1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1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1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1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1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1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1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1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1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1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1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1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1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1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1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1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1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1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1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1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1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1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1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1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1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1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1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1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1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1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1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1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1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1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1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1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1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1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1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1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1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1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1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1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1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1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1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1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1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1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1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1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1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1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1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1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1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1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1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1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1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1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1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1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1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1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1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1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1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1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1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1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1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1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1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1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1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1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1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1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1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1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1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1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1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1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1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1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1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1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1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1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1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1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1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1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1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1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1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1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1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1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1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1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1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1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1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1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1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1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1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1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1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1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1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1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1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1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1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1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1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1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1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1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1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1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1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1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1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1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1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1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1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1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1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1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1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1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1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1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1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1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1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1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1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1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1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1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1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1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1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1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1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1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1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1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1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1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1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1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1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1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1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1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1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1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1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1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1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1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1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1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1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1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1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1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1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1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1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1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1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1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1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1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1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1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1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1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1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1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1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1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1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1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1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1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1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1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1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1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1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1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1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1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1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1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1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1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1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1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1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1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1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1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1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1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1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1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1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1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1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1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1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1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1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1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1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1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1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1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1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1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1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1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1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1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1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1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1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1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1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1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1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1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1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1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1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1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1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1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1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1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1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1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1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1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1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1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1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1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1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1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1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1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1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1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1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1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1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1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1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1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1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1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1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1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1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1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1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1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1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1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1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1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1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1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1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1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1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1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1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1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1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1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1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1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1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1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1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1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1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1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1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1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1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1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1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1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1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1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1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1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1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1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1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1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1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1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1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1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1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1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1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1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1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1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1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1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1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1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1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1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1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1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1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1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1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1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1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1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1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1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1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1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1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1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1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1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1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1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1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1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1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1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1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1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1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1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1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1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1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1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1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1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1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1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1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1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1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1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1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1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1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1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1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1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1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1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1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1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1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1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1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1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1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1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1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1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1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1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1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1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1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1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1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1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1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1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1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1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1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1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1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1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1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1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1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1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1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1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1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1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1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1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1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1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1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1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1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1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1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1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1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1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1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1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1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1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1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1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1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1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1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1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1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1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1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1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1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1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1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1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1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1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1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1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1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1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1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1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1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1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1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1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1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1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1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1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1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1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1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1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1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1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1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1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1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1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1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1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1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1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1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1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1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1">
        <v>64</v>
      </c>
    </row>
    <row r="707" spans="1:11">
      <c r="H707" s="1" t="s">
        <v>13</v>
      </c>
      <c r="I707" s="1">
        <v>62</v>
      </c>
      <c r="J707" s="1">
        <v>72</v>
      </c>
      <c r="K707" s="1">
        <v>65</v>
      </c>
    </row>
    <row r="708" spans="1:11">
      <c r="H708" s="1" t="s">
        <v>13</v>
      </c>
      <c r="I708" s="1">
        <v>46</v>
      </c>
      <c r="J708" s="1">
        <v>34</v>
      </c>
      <c r="K708" s="1">
        <v>36</v>
      </c>
    </row>
    <row r="709" spans="1:11">
      <c r="H709" s="1" t="s">
        <v>13</v>
      </c>
      <c r="I709" s="1">
        <v>66</v>
      </c>
      <c r="J709" s="1">
        <v>59</v>
      </c>
      <c r="K709" s="1">
        <v>52</v>
      </c>
    </row>
    <row r="710" spans="1:11">
      <c r="H710" s="1" t="s">
        <v>13</v>
      </c>
      <c r="I710" s="1">
        <v>89</v>
      </c>
      <c r="J710" s="1">
        <v>87</v>
      </c>
      <c r="K710" s="1">
        <v>79</v>
      </c>
    </row>
    <row r="711" spans="1:11">
      <c r="H711" s="1" t="s">
        <v>16</v>
      </c>
      <c r="I711" s="1">
        <v>42</v>
      </c>
      <c r="J711" s="1">
        <v>61</v>
      </c>
      <c r="K711" s="1">
        <v>58</v>
      </c>
    </row>
    <row r="712" spans="1:11">
      <c r="H712" s="1" t="s">
        <v>16</v>
      </c>
      <c r="I712" s="1">
        <v>93</v>
      </c>
      <c r="J712" s="1">
        <v>84</v>
      </c>
      <c r="K712" s="1">
        <v>90</v>
      </c>
    </row>
    <row r="713" spans="1:11">
      <c r="H713" s="1" t="s">
        <v>16</v>
      </c>
      <c r="I713" s="1">
        <v>80</v>
      </c>
      <c r="J713" s="1">
        <v>85</v>
      </c>
      <c r="K713" s="1">
        <v>85</v>
      </c>
    </row>
    <row r="714" spans="1:11">
      <c r="H714" s="1" t="s">
        <v>13</v>
      </c>
      <c r="I714" s="1">
        <v>98</v>
      </c>
      <c r="J714" s="1">
        <v>100</v>
      </c>
      <c r="K714" s="1">
        <v>99</v>
      </c>
    </row>
    <row r="715" spans="1:11">
      <c r="H715" s="1" t="s">
        <v>13</v>
      </c>
      <c r="I715" s="1">
        <v>81</v>
      </c>
      <c r="J715" s="1">
        <v>81</v>
      </c>
      <c r="K715" s="1">
        <v>84</v>
      </c>
    </row>
    <row r="716" spans="1:11">
      <c r="H716" s="1" t="s">
        <v>16</v>
      </c>
      <c r="I716" s="1">
        <v>60</v>
      </c>
      <c r="J716" s="1">
        <v>70</v>
      </c>
      <c r="K716" s="1">
        <v>74</v>
      </c>
    </row>
    <row r="717" spans="1:11">
      <c r="H717" s="1" t="s">
        <v>16</v>
      </c>
      <c r="I717" s="1">
        <v>76</v>
      </c>
      <c r="J717" s="1">
        <v>94</v>
      </c>
      <c r="K717" s="1">
        <v>87</v>
      </c>
    </row>
    <row r="718" spans="1:11">
      <c r="H718" s="1" t="s">
        <v>16</v>
      </c>
      <c r="I718" s="1">
        <v>73</v>
      </c>
      <c r="J718" s="1">
        <v>78</v>
      </c>
      <c r="K718" s="1">
        <v>72</v>
      </c>
    </row>
    <row r="719" spans="1:11">
      <c r="H719" s="1" t="s">
        <v>16</v>
      </c>
      <c r="I719" s="1">
        <v>96</v>
      </c>
      <c r="J719" s="1">
        <v>96</v>
      </c>
      <c r="K719" s="1">
        <v>99</v>
      </c>
    </row>
    <row r="720" spans="1:11">
      <c r="H720" s="1" t="s">
        <v>13</v>
      </c>
      <c r="I720" s="1">
        <v>76</v>
      </c>
      <c r="J720" s="1">
        <v>76</v>
      </c>
      <c r="K720" s="1">
        <v>74</v>
      </c>
    </row>
    <row r="721" spans="8:11">
      <c r="H721" s="1" t="s">
        <v>16</v>
      </c>
      <c r="I721" s="1">
        <v>91</v>
      </c>
      <c r="J721" s="1">
        <v>73</v>
      </c>
      <c r="K721" s="1">
        <v>80</v>
      </c>
    </row>
    <row r="722" spans="8:11">
      <c r="H722" s="1" t="s">
        <v>13</v>
      </c>
      <c r="I722" s="1">
        <v>62</v>
      </c>
      <c r="J722" s="1">
        <v>72</v>
      </c>
      <c r="K722" s="1">
        <v>70</v>
      </c>
    </row>
    <row r="723" spans="8:11">
      <c r="H723" s="1" t="s">
        <v>16</v>
      </c>
      <c r="I723" s="1">
        <v>55</v>
      </c>
      <c r="J723" s="1">
        <v>59</v>
      </c>
      <c r="K723" s="1">
        <v>59</v>
      </c>
    </row>
    <row r="724" spans="8:11">
      <c r="H724" s="1" t="s">
        <v>16</v>
      </c>
      <c r="I724" s="1">
        <v>74</v>
      </c>
      <c r="J724" s="1">
        <v>90</v>
      </c>
      <c r="K724" s="1">
        <v>88</v>
      </c>
    </row>
    <row r="725" spans="8:11">
      <c r="H725" s="1" t="s">
        <v>13</v>
      </c>
      <c r="I725" s="1">
        <v>50</v>
      </c>
      <c r="J725" s="1">
        <v>48</v>
      </c>
      <c r="K725" s="1">
        <v>42</v>
      </c>
    </row>
    <row r="726" spans="8:11">
      <c r="H726" s="1" t="s">
        <v>13</v>
      </c>
      <c r="I726" s="1">
        <v>47</v>
      </c>
      <c r="J726" s="1">
        <v>43</v>
      </c>
      <c r="K726" s="1">
        <v>41</v>
      </c>
    </row>
    <row r="727" spans="8:11">
      <c r="H727" s="1" t="s">
        <v>16</v>
      </c>
      <c r="I727" s="1">
        <v>81</v>
      </c>
      <c r="J727" s="1">
        <v>74</v>
      </c>
      <c r="K727" s="1">
        <v>71</v>
      </c>
    </row>
    <row r="728" spans="8:11">
      <c r="H728" s="1" t="s">
        <v>16</v>
      </c>
      <c r="I728" s="1">
        <v>65</v>
      </c>
      <c r="J728" s="1">
        <v>75</v>
      </c>
      <c r="K728" s="1">
        <v>77</v>
      </c>
    </row>
    <row r="729" spans="8:11">
      <c r="H729" s="1" t="s">
        <v>16</v>
      </c>
      <c r="I729" s="1">
        <v>68</v>
      </c>
      <c r="J729" s="1">
        <v>51</v>
      </c>
      <c r="K729" s="1">
        <v>57</v>
      </c>
    </row>
    <row r="730" spans="8:11">
      <c r="H730" s="1" t="s">
        <v>13</v>
      </c>
      <c r="I730" s="1">
        <v>73</v>
      </c>
      <c r="J730" s="1">
        <v>92</v>
      </c>
      <c r="K730" s="1">
        <v>84</v>
      </c>
    </row>
    <row r="731" spans="8:11">
      <c r="H731" s="1" t="s">
        <v>13</v>
      </c>
      <c r="I731" s="1">
        <v>53</v>
      </c>
      <c r="J731" s="1">
        <v>39</v>
      </c>
      <c r="K731" s="1">
        <v>37</v>
      </c>
    </row>
    <row r="732" spans="8:11">
      <c r="H732" s="1" t="s">
        <v>16</v>
      </c>
      <c r="I732" s="1">
        <v>68</v>
      </c>
      <c r="J732" s="1">
        <v>77</v>
      </c>
      <c r="K732" s="1">
        <v>80</v>
      </c>
    </row>
    <row r="733" spans="8:11">
      <c r="H733" s="1" t="s">
        <v>13</v>
      </c>
      <c r="I733" s="1">
        <v>55</v>
      </c>
      <c r="J733" s="1">
        <v>46</v>
      </c>
      <c r="K733" s="1">
        <v>43</v>
      </c>
    </row>
    <row r="734" spans="8:11">
      <c r="H734" s="1" t="s">
        <v>16</v>
      </c>
      <c r="I734" s="1">
        <v>87</v>
      </c>
      <c r="J734" s="1">
        <v>89</v>
      </c>
      <c r="K734" s="1">
        <v>94</v>
      </c>
    </row>
    <row r="735" spans="8:11">
      <c r="H735" s="1" t="s">
        <v>13</v>
      </c>
      <c r="I735" s="1">
        <v>55</v>
      </c>
      <c r="J735" s="1">
        <v>47</v>
      </c>
      <c r="K735" s="1">
        <v>44</v>
      </c>
    </row>
    <row r="736" spans="8:11">
      <c r="H736" s="1" t="s">
        <v>13</v>
      </c>
      <c r="I736" s="1">
        <v>53</v>
      </c>
      <c r="J736" s="1">
        <v>58</v>
      </c>
      <c r="K736" s="1">
        <v>57</v>
      </c>
    </row>
    <row r="737" spans="8:11">
      <c r="H737" s="1" t="s">
        <v>13</v>
      </c>
      <c r="I737" s="1">
        <v>67</v>
      </c>
      <c r="J737" s="1">
        <v>57</v>
      </c>
      <c r="K737" s="1">
        <v>59</v>
      </c>
    </row>
    <row r="738" spans="8:11">
      <c r="H738" s="1" t="s">
        <v>13</v>
      </c>
      <c r="I738" s="1">
        <v>92</v>
      </c>
      <c r="J738" s="1">
        <v>79</v>
      </c>
      <c r="K738" s="1">
        <v>84</v>
      </c>
    </row>
    <row r="739" spans="8:11">
      <c r="H739" s="1" t="s">
        <v>16</v>
      </c>
      <c r="I739" s="1">
        <v>53</v>
      </c>
      <c r="J739" s="1">
        <v>66</v>
      </c>
      <c r="K739" s="1">
        <v>73</v>
      </c>
    </row>
    <row r="740" spans="8:11">
      <c r="H740" s="1" t="s">
        <v>13</v>
      </c>
      <c r="I740" s="1">
        <v>81</v>
      </c>
      <c r="J740" s="1">
        <v>71</v>
      </c>
      <c r="K740" s="1">
        <v>73</v>
      </c>
    </row>
    <row r="741" spans="8:11">
      <c r="H741" s="1" t="s">
        <v>13</v>
      </c>
      <c r="I741" s="1">
        <v>61</v>
      </c>
      <c r="J741" s="1">
        <v>60</v>
      </c>
      <c r="K741" s="1">
        <v>55</v>
      </c>
    </row>
    <row r="742" spans="8:11">
      <c r="H742" s="1" t="s">
        <v>13</v>
      </c>
      <c r="I742" s="1">
        <v>80</v>
      </c>
      <c r="J742" s="1">
        <v>73</v>
      </c>
      <c r="K742" s="1">
        <v>72</v>
      </c>
    </row>
    <row r="743" spans="8:11">
      <c r="H743" s="1" t="s">
        <v>13</v>
      </c>
      <c r="I743" s="1">
        <v>37</v>
      </c>
      <c r="J743" s="1">
        <v>57</v>
      </c>
      <c r="K743" s="1">
        <v>56</v>
      </c>
    </row>
    <row r="744" spans="8:11">
      <c r="H744" s="1" t="s">
        <v>13</v>
      </c>
      <c r="I744" s="1">
        <v>81</v>
      </c>
      <c r="J744" s="1">
        <v>84</v>
      </c>
      <c r="K744" s="1">
        <v>82</v>
      </c>
    </row>
    <row r="745" spans="8:11">
      <c r="H745" s="1" t="s">
        <v>16</v>
      </c>
      <c r="I745" s="1">
        <v>59</v>
      </c>
      <c r="J745" s="1">
        <v>73</v>
      </c>
      <c r="K745" s="1">
        <v>72</v>
      </c>
    </row>
    <row r="746" spans="8:11">
      <c r="H746" s="1" t="s">
        <v>13</v>
      </c>
      <c r="I746" s="1">
        <v>55</v>
      </c>
      <c r="J746" s="1">
        <v>55</v>
      </c>
      <c r="K746" s="1">
        <v>47</v>
      </c>
    </row>
    <row r="747" spans="8:11">
      <c r="H747" s="1" t="s">
        <v>13</v>
      </c>
      <c r="I747" s="1">
        <v>72</v>
      </c>
      <c r="J747" s="1">
        <v>79</v>
      </c>
      <c r="K747" s="1">
        <v>74</v>
      </c>
    </row>
    <row r="748" spans="8:11">
      <c r="H748" s="1" t="s">
        <v>13</v>
      </c>
      <c r="I748" s="1">
        <v>69</v>
      </c>
      <c r="J748" s="1">
        <v>75</v>
      </c>
      <c r="K748" s="1">
        <v>71</v>
      </c>
    </row>
    <row r="749" spans="8:11">
      <c r="H749" s="1" t="s">
        <v>13</v>
      </c>
      <c r="I749" s="1">
        <v>69</v>
      </c>
      <c r="J749" s="1">
        <v>64</v>
      </c>
      <c r="K749" s="1">
        <v>68</v>
      </c>
    </row>
    <row r="750" spans="8:11">
      <c r="H750" s="1" t="s">
        <v>13</v>
      </c>
      <c r="I750" s="1">
        <v>50</v>
      </c>
      <c r="J750" s="1">
        <v>60</v>
      </c>
      <c r="K750" s="1">
        <v>59</v>
      </c>
    </row>
    <row r="751" spans="8:11">
      <c r="H751" s="1" t="s">
        <v>16</v>
      </c>
      <c r="I751" s="1">
        <v>87</v>
      </c>
      <c r="J751" s="1">
        <v>84</v>
      </c>
      <c r="K751" s="1">
        <v>86</v>
      </c>
    </row>
    <row r="752" spans="8:11">
      <c r="H752" s="1" t="s">
        <v>16</v>
      </c>
      <c r="I752" s="1">
        <v>71</v>
      </c>
      <c r="J752" s="1">
        <v>69</v>
      </c>
      <c r="K752" s="1">
        <v>68</v>
      </c>
    </row>
    <row r="753" spans="8:11">
      <c r="H753" s="1" t="s">
        <v>13</v>
      </c>
      <c r="I753" s="1">
        <v>68</v>
      </c>
      <c r="J753" s="1">
        <v>72</v>
      </c>
      <c r="K753" s="1">
        <v>65</v>
      </c>
    </row>
    <row r="754" spans="8:11">
      <c r="H754" s="1" t="s">
        <v>16</v>
      </c>
      <c r="I754" s="1">
        <v>79</v>
      </c>
      <c r="J754" s="1">
        <v>77</v>
      </c>
      <c r="K754" s="1">
        <v>75</v>
      </c>
    </row>
    <row r="755" spans="8:11">
      <c r="H755" s="1" t="s">
        <v>16</v>
      </c>
      <c r="I755" s="1">
        <v>77</v>
      </c>
      <c r="J755" s="1">
        <v>90</v>
      </c>
      <c r="K755" s="1">
        <v>85</v>
      </c>
    </row>
    <row r="756" spans="8:11">
      <c r="H756" s="1" t="s">
        <v>13</v>
      </c>
      <c r="I756" s="1">
        <v>58</v>
      </c>
      <c r="J756" s="1">
        <v>55</v>
      </c>
      <c r="K756" s="1">
        <v>53</v>
      </c>
    </row>
    <row r="757" spans="8:11">
      <c r="H757" s="1" t="s">
        <v>13</v>
      </c>
      <c r="I757" s="1">
        <v>84</v>
      </c>
      <c r="J757" s="1">
        <v>95</v>
      </c>
      <c r="K757" s="1">
        <v>92</v>
      </c>
    </row>
    <row r="758" spans="8:11">
      <c r="H758" s="1" t="s">
        <v>13</v>
      </c>
      <c r="I758" s="1">
        <v>55</v>
      </c>
      <c r="J758" s="1">
        <v>58</v>
      </c>
      <c r="K758" s="1">
        <v>52</v>
      </c>
    </row>
    <row r="759" spans="8:11">
      <c r="H759" s="1" t="s">
        <v>16</v>
      </c>
      <c r="I759" s="1">
        <v>70</v>
      </c>
      <c r="J759" s="1">
        <v>68</v>
      </c>
      <c r="K759" s="1">
        <v>72</v>
      </c>
    </row>
    <row r="760" spans="8:11">
      <c r="H760" s="1" t="s">
        <v>16</v>
      </c>
      <c r="I760" s="1">
        <v>52</v>
      </c>
      <c r="J760" s="1">
        <v>59</v>
      </c>
      <c r="K760" s="1">
        <v>65</v>
      </c>
    </row>
    <row r="761" spans="8:11">
      <c r="H761" s="1" t="s">
        <v>16</v>
      </c>
      <c r="I761" s="1">
        <v>69</v>
      </c>
      <c r="J761" s="1">
        <v>77</v>
      </c>
      <c r="K761" s="1">
        <v>77</v>
      </c>
    </row>
    <row r="762" spans="8:11">
      <c r="H762" s="1" t="s">
        <v>13</v>
      </c>
      <c r="I762" s="1">
        <v>53</v>
      </c>
      <c r="J762" s="1">
        <v>72</v>
      </c>
      <c r="K762" s="1">
        <v>64</v>
      </c>
    </row>
    <row r="763" spans="8:11">
      <c r="H763" s="1" t="s">
        <v>13</v>
      </c>
      <c r="I763" s="1">
        <v>48</v>
      </c>
      <c r="J763" s="1">
        <v>58</v>
      </c>
      <c r="K763" s="1">
        <v>54</v>
      </c>
    </row>
    <row r="764" spans="8:11">
      <c r="H764" s="1" t="s">
        <v>16</v>
      </c>
      <c r="I764" s="1">
        <v>78</v>
      </c>
      <c r="J764" s="1">
        <v>81</v>
      </c>
      <c r="K764" s="1">
        <v>86</v>
      </c>
    </row>
    <row r="765" spans="8:11">
      <c r="H765" s="1" t="s">
        <v>13</v>
      </c>
      <c r="I765" s="1">
        <v>62</v>
      </c>
      <c r="J765" s="1">
        <v>62</v>
      </c>
      <c r="K765" s="1">
        <v>63</v>
      </c>
    </row>
    <row r="766" spans="8:11">
      <c r="H766" s="1" t="s">
        <v>13</v>
      </c>
      <c r="I766" s="1">
        <v>60</v>
      </c>
      <c r="J766" s="1">
        <v>63</v>
      </c>
      <c r="K766" s="1">
        <v>59</v>
      </c>
    </row>
    <row r="767" spans="8:11">
      <c r="H767" s="1" t="s">
        <v>13</v>
      </c>
      <c r="I767" s="1">
        <v>74</v>
      </c>
      <c r="J767" s="1">
        <v>72</v>
      </c>
      <c r="K767" s="1">
        <v>72</v>
      </c>
    </row>
    <row r="768" spans="8:11">
      <c r="H768" s="1" t="s">
        <v>16</v>
      </c>
      <c r="I768" s="1">
        <v>58</v>
      </c>
      <c r="J768" s="1">
        <v>75</v>
      </c>
      <c r="K768" s="1">
        <v>77</v>
      </c>
    </row>
    <row r="769" spans="8:11">
      <c r="H769" s="1" t="s">
        <v>16</v>
      </c>
      <c r="I769" s="1">
        <v>76</v>
      </c>
      <c r="J769" s="1">
        <v>62</v>
      </c>
      <c r="K769" s="1">
        <v>60</v>
      </c>
    </row>
    <row r="770" spans="8:11">
      <c r="H770" s="1" t="s">
        <v>13</v>
      </c>
      <c r="I770" s="1">
        <v>68</v>
      </c>
      <c r="J770" s="1">
        <v>71</v>
      </c>
      <c r="K770" s="1">
        <v>75</v>
      </c>
    </row>
    <row r="771" spans="8:11">
      <c r="H771" s="1" t="s">
        <v>13</v>
      </c>
      <c r="I771" s="1">
        <v>58</v>
      </c>
      <c r="J771" s="1">
        <v>60</v>
      </c>
      <c r="K771" s="1">
        <v>57</v>
      </c>
    </row>
    <row r="772" spans="8:11">
      <c r="H772" s="1" t="s">
        <v>13</v>
      </c>
      <c r="I772" s="1">
        <v>52</v>
      </c>
      <c r="J772" s="1">
        <v>48</v>
      </c>
      <c r="K772" s="1">
        <v>49</v>
      </c>
    </row>
    <row r="773" spans="8:11">
      <c r="H773" s="1" t="s">
        <v>13</v>
      </c>
      <c r="I773" s="1">
        <v>75</v>
      </c>
      <c r="J773" s="1">
        <v>73</v>
      </c>
      <c r="K773" s="1">
        <v>74</v>
      </c>
    </row>
    <row r="774" spans="8:11">
      <c r="H774" s="1" t="s">
        <v>16</v>
      </c>
      <c r="I774" s="1">
        <v>52</v>
      </c>
      <c r="J774" s="1">
        <v>67</v>
      </c>
      <c r="K774" s="1">
        <v>72</v>
      </c>
    </row>
    <row r="775" spans="8:11">
      <c r="H775" s="1" t="s">
        <v>13</v>
      </c>
      <c r="I775" s="1">
        <v>62</v>
      </c>
      <c r="J775" s="1">
        <v>78</v>
      </c>
      <c r="K775" s="1">
        <v>79</v>
      </c>
    </row>
    <row r="776" spans="8:11">
      <c r="H776" s="1" t="s">
        <v>13</v>
      </c>
      <c r="I776" s="1">
        <v>66</v>
      </c>
      <c r="J776" s="1">
        <v>65</v>
      </c>
      <c r="K776" s="1">
        <v>60</v>
      </c>
    </row>
    <row r="777" spans="8:11">
      <c r="H777" s="1" t="s">
        <v>13</v>
      </c>
      <c r="I777" s="1">
        <v>49</v>
      </c>
      <c r="J777" s="1">
        <v>58</v>
      </c>
      <c r="K777" s="1">
        <v>55</v>
      </c>
    </row>
    <row r="778" spans="8:11">
      <c r="H778" s="1" t="s">
        <v>13</v>
      </c>
      <c r="I778" s="1">
        <v>66</v>
      </c>
      <c r="J778" s="1">
        <v>72</v>
      </c>
      <c r="K778" s="1">
        <v>70</v>
      </c>
    </row>
    <row r="779" spans="8:11">
      <c r="H779" s="1" t="s">
        <v>13</v>
      </c>
      <c r="I779" s="1">
        <v>35</v>
      </c>
      <c r="J779" s="1">
        <v>44</v>
      </c>
      <c r="K779" s="1">
        <v>43</v>
      </c>
    </row>
    <row r="780" spans="8:11">
      <c r="H780" s="1" t="s">
        <v>16</v>
      </c>
      <c r="I780" s="1">
        <v>72</v>
      </c>
      <c r="J780" s="1">
        <v>79</v>
      </c>
      <c r="K780" s="1">
        <v>82</v>
      </c>
    </row>
    <row r="781" spans="8:11">
      <c r="H781" s="1" t="s">
        <v>16</v>
      </c>
      <c r="I781" s="1">
        <v>94</v>
      </c>
      <c r="J781" s="1">
        <v>85</v>
      </c>
      <c r="K781" s="1">
        <v>82</v>
      </c>
    </row>
    <row r="782" spans="8:11">
      <c r="H782" s="1" t="s">
        <v>13</v>
      </c>
      <c r="I782" s="1">
        <v>46</v>
      </c>
      <c r="J782" s="1">
        <v>56</v>
      </c>
      <c r="K782" s="1">
        <v>57</v>
      </c>
    </row>
    <row r="783" spans="8:11">
      <c r="H783" s="1" t="s">
        <v>13</v>
      </c>
      <c r="I783" s="1">
        <v>77</v>
      </c>
      <c r="J783" s="1">
        <v>90</v>
      </c>
      <c r="K783" s="1">
        <v>84</v>
      </c>
    </row>
    <row r="784" spans="8:11">
      <c r="H784" s="1" t="s">
        <v>16</v>
      </c>
      <c r="I784" s="1">
        <v>76</v>
      </c>
      <c r="J784" s="1">
        <v>85</v>
      </c>
      <c r="K784" s="1">
        <v>82</v>
      </c>
    </row>
    <row r="785" spans="8:11">
      <c r="H785" s="1" t="s">
        <v>16</v>
      </c>
      <c r="I785" s="1">
        <v>52</v>
      </c>
      <c r="J785" s="1">
        <v>59</v>
      </c>
      <c r="K785" s="1">
        <v>62</v>
      </c>
    </row>
    <row r="786" spans="8:11">
      <c r="H786" s="1" t="s">
        <v>16</v>
      </c>
      <c r="I786" s="1">
        <v>91</v>
      </c>
      <c r="J786" s="1">
        <v>81</v>
      </c>
      <c r="K786" s="1">
        <v>79</v>
      </c>
    </row>
    <row r="787" spans="8:11">
      <c r="H787" s="1" t="s">
        <v>16</v>
      </c>
      <c r="I787" s="1">
        <v>32</v>
      </c>
      <c r="J787" s="1">
        <v>51</v>
      </c>
      <c r="K787" s="1">
        <v>44</v>
      </c>
    </row>
    <row r="788" spans="8:11">
      <c r="H788" s="1" t="s">
        <v>13</v>
      </c>
      <c r="I788" s="1">
        <v>72</v>
      </c>
      <c r="J788" s="1">
        <v>79</v>
      </c>
      <c r="K788" s="1">
        <v>77</v>
      </c>
    </row>
    <row r="789" spans="8:11">
      <c r="H789" s="1" t="s">
        <v>13</v>
      </c>
      <c r="I789" s="1">
        <v>19</v>
      </c>
      <c r="J789" s="1">
        <v>38</v>
      </c>
      <c r="K789" s="1">
        <v>32</v>
      </c>
    </row>
    <row r="790" spans="8:11">
      <c r="H790" s="1" t="s">
        <v>13</v>
      </c>
      <c r="I790" s="1">
        <v>68</v>
      </c>
      <c r="J790" s="1">
        <v>65</v>
      </c>
      <c r="K790" s="1">
        <v>61</v>
      </c>
    </row>
    <row r="791" spans="8:11">
      <c r="H791" s="1" t="s">
        <v>13</v>
      </c>
      <c r="I791" s="1">
        <v>52</v>
      </c>
      <c r="J791" s="1">
        <v>65</v>
      </c>
      <c r="K791" s="1">
        <v>61</v>
      </c>
    </row>
    <row r="792" spans="8:11">
      <c r="H792" s="1" t="s">
        <v>13</v>
      </c>
      <c r="I792" s="1">
        <v>48</v>
      </c>
      <c r="J792" s="1">
        <v>62</v>
      </c>
      <c r="K792" s="1">
        <v>60</v>
      </c>
    </row>
    <row r="793" spans="8:11">
      <c r="H793" s="1" t="s">
        <v>13</v>
      </c>
      <c r="I793" s="1">
        <v>60</v>
      </c>
      <c r="J793" s="1">
        <v>66</v>
      </c>
      <c r="K793" s="1">
        <v>70</v>
      </c>
    </row>
    <row r="794" spans="8:11">
      <c r="H794" s="1" t="s">
        <v>13</v>
      </c>
      <c r="I794" s="1">
        <v>66</v>
      </c>
      <c r="J794" s="1">
        <v>74</v>
      </c>
      <c r="K794" s="1">
        <v>69</v>
      </c>
    </row>
    <row r="795" spans="8:11">
      <c r="H795" s="1" t="s">
        <v>16</v>
      </c>
      <c r="I795" s="1">
        <v>89</v>
      </c>
      <c r="J795" s="1">
        <v>84</v>
      </c>
      <c r="K795" s="1">
        <v>77</v>
      </c>
    </row>
    <row r="796" spans="8:11">
      <c r="H796" s="1" t="s">
        <v>13</v>
      </c>
      <c r="I796" s="1">
        <v>42</v>
      </c>
      <c r="J796" s="1">
        <v>52</v>
      </c>
      <c r="K796" s="1">
        <v>51</v>
      </c>
    </row>
    <row r="797" spans="8:11">
      <c r="H797" s="1" t="s">
        <v>16</v>
      </c>
      <c r="I797" s="1">
        <v>57</v>
      </c>
      <c r="J797" s="1">
        <v>68</v>
      </c>
      <c r="K797" s="1">
        <v>73</v>
      </c>
    </row>
    <row r="798" spans="8:11">
      <c r="H798" s="1" t="s">
        <v>13</v>
      </c>
      <c r="I798" s="1">
        <v>70</v>
      </c>
      <c r="J798" s="1">
        <v>70</v>
      </c>
      <c r="K798" s="1">
        <v>70</v>
      </c>
    </row>
    <row r="799" spans="8:11">
      <c r="H799" s="1" t="s">
        <v>13</v>
      </c>
      <c r="I799" s="1">
        <v>70</v>
      </c>
      <c r="J799" s="1">
        <v>84</v>
      </c>
      <c r="K799" s="1">
        <v>81</v>
      </c>
    </row>
    <row r="800" spans="8:11">
      <c r="H800" s="1" t="s">
        <v>13</v>
      </c>
      <c r="I800" s="1">
        <v>69</v>
      </c>
      <c r="J800" s="1">
        <v>60</v>
      </c>
      <c r="K800" s="1">
        <v>54</v>
      </c>
    </row>
    <row r="801" spans="8:11">
      <c r="H801" s="1" t="s">
        <v>13</v>
      </c>
      <c r="I801" s="1">
        <v>52</v>
      </c>
      <c r="J801" s="1">
        <v>55</v>
      </c>
      <c r="K801" s="1">
        <v>57</v>
      </c>
    </row>
    <row r="802" spans="8:11">
      <c r="H802" s="1" t="s">
        <v>16</v>
      </c>
      <c r="I802" s="1">
        <v>67</v>
      </c>
      <c r="J802" s="1">
        <v>73</v>
      </c>
      <c r="K802" s="1">
        <v>68</v>
      </c>
    </row>
    <row r="803" spans="8:11">
      <c r="H803" s="1" t="s">
        <v>16</v>
      </c>
      <c r="I803" s="1">
        <v>76</v>
      </c>
      <c r="J803" s="1">
        <v>80</v>
      </c>
      <c r="K803" s="1">
        <v>73</v>
      </c>
    </row>
    <row r="804" spans="8:11">
      <c r="H804" s="1" t="s">
        <v>13</v>
      </c>
      <c r="I804" s="1">
        <v>87</v>
      </c>
      <c r="J804" s="1">
        <v>94</v>
      </c>
      <c r="K804" s="1">
        <v>95</v>
      </c>
    </row>
    <row r="805" spans="8:11">
      <c r="H805" s="1" t="s">
        <v>13</v>
      </c>
      <c r="I805" s="1">
        <v>82</v>
      </c>
      <c r="J805" s="1">
        <v>85</v>
      </c>
      <c r="K805" s="1">
        <v>87</v>
      </c>
    </row>
    <row r="806" spans="8:11">
      <c r="H806" s="1" t="s">
        <v>13</v>
      </c>
      <c r="I806" s="1">
        <v>73</v>
      </c>
      <c r="J806" s="1">
        <v>76</v>
      </c>
      <c r="K806" s="1">
        <v>78</v>
      </c>
    </row>
    <row r="807" spans="8:11">
      <c r="H807" s="1" t="s">
        <v>13</v>
      </c>
      <c r="I807" s="1">
        <v>75</v>
      </c>
      <c r="J807" s="1">
        <v>81</v>
      </c>
      <c r="K807" s="1">
        <v>74</v>
      </c>
    </row>
    <row r="808" spans="8:11">
      <c r="H808" s="1" t="s">
        <v>13</v>
      </c>
      <c r="I808" s="1">
        <v>64</v>
      </c>
      <c r="J808" s="1">
        <v>74</v>
      </c>
      <c r="K808" s="1">
        <v>75</v>
      </c>
    </row>
    <row r="809" spans="8:11">
      <c r="H809" s="1" t="s">
        <v>13</v>
      </c>
      <c r="I809" s="1">
        <v>41</v>
      </c>
      <c r="J809" s="1">
        <v>45</v>
      </c>
      <c r="K809" s="1">
        <v>40</v>
      </c>
    </row>
    <row r="810" spans="8:11">
      <c r="H810" s="1" t="s">
        <v>13</v>
      </c>
      <c r="I810" s="1">
        <v>90</v>
      </c>
      <c r="J810" s="1">
        <v>75</v>
      </c>
      <c r="K810" s="1">
        <v>69</v>
      </c>
    </row>
    <row r="811" spans="8:11">
      <c r="H811" s="1" t="s">
        <v>13</v>
      </c>
      <c r="I811" s="1">
        <v>59</v>
      </c>
      <c r="J811" s="1">
        <v>54</v>
      </c>
      <c r="K811" s="1">
        <v>51</v>
      </c>
    </row>
    <row r="812" spans="8:11">
      <c r="H812" s="1" t="s">
        <v>13</v>
      </c>
      <c r="I812" s="1">
        <v>51</v>
      </c>
      <c r="J812" s="1">
        <v>31</v>
      </c>
      <c r="K812" s="1">
        <v>36</v>
      </c>
    </row>
    <row r="813" spans="8:11">
      <c r="H813" s="1" t="s">
        <v>13</v>
      </c>
      <c r="I813" s="1">
        <v>45</v>
      </c>
      <c r="J813" s="1">
        <v>47</v>
      </c>
      <c r="K813" s="1">
        <v>49</v>
      </c>
    </row>
    <row r="814" spans="8:11">
      <c r="H814" s="1" t="s">
        <v>16</v>
      </c>
      <c r="I814" s="1">
        <v>54</v>
      </c>
      <c r="J814" s="1">
        <v>64</v>
      </c>
      <c r="K814" s="1">
        <v>67</v>
      </c>
    </row>
    <row r="815" spans="8:11">
      <c r="H815" s="1" t="s">
        <v>16</v>
      </c>
      <c r="I815" s="1">
        <v>87</v>
      </c>
      <c r="J815" s="1">
        <v>84</v>
      </c>
      <c r="K815" s="1">
        <v>76</v>
      </c>
    </row>
    <row r="816" spans="8:11">
      <c r="H816" s="1" t="s">
        <v>13</v>
      </c>
      <c r="I816" s="1">
        <v>72</v>
      </c>
      <c r="J816" s="1">
        <v>80</v>
      </c>
      <c r="K816" s="1">
        <v>83</v>
      </c>
    </row>
    <row r="817" spans="8:11">
      <c r="H817" s="1" t="s">
        <v>16</v>
      </c>
      <c r="I817" s="1">
        <v>94</v>
      </c>
      <c r="J817" s="1">
        <v>86</v>
      </c>
      <c r="K817" s="1">
        <v>87</v>
      </c>
    </row>
    <row r="818" spans="8:11">
      <c r="H818" s="1" t="s">
        <v>13</v>
      </c>
      <c r="I818" s="1">
        <v>45</v>
      </c>
      <c r="J818" s="1">
        <v>59</v>
      </c>
      <c r="K818" s="1">
        <v>64</v>
      </c>
    </row>
    <row r="819" spans="8:11">
      <c r="H819" s="1" t="s">
        <v>16</v>
      </c>
      <c r="I819" s="1">
        <v>61</v>
      </c>
      <c r="J819" s="1">
        <v>70</v>
      </c>
      <c r="K819" s="1">
        <v>76</v>
      </c>
    </row>
    <row r="820" spans="8:11">
      <c r="H820" s="1" t="s">
        <v>13</v>
      </c>
      <c r="I820" s="1">
        <v>60</v>
      </c>
      <c r="J820" s="1">
        <v>72</v>
      </c>
      <c r="K820" s="1">
        <v>68</v>
      </c>
    </row>
    <row r="821" spans="8:11">
      <c r="H821" s="1" t="s">
        <v>13</v>
      </c>
      <c r="I821" s="1">
        <v>77</v>
      </c>
      <c r="J821" s="1">
        <v>91</v>
      </c>
      <c r="K821" s="1">
        <v>88</v>
      </c>
    </row>
    <row r="822" spans="8:11">
      <c r="H822" s="1" t="s">
        <v>16</v>
      </c>
      <c r="I822" s="1">
        <v>85</v>
      </c>
      <c r="J822" s="1">
        <v>90</v>
      </c>
      <c r="K822" s="1">
        <v>92</v>
      </c>
    </row>
    <row r="823" spans="8:11">
      <c r="H823" s="1" t="s">
        <v>13</v>
      </c>
      <c r="I823" s="1">
        <v>78</v>
      </c>
      <c r="J823" s="1">
        <v>90</v>
      </c>
      <c r="K823" s="1">
        <v>93</v>
      </c>
    </row>
    <row r="824" spans="8:11">
      <c r="H824" s="1" t="s">
        <v>16</v>
      </c>
      <c r="I824" s="1">
        <v>49</v>
      </c>
      <c r="J824" s="1">
        <v>52</v>
      </c>
      <c r="K824" s="1">
        <v>51</v>
      </c>
    </row>
    <row r="825" spans="8:11">
      <c r="H825" s="1" t="s">
        <v>13</v>
      </c>
      <c r="I825" s="1">
        <v>71</v>
      </c>
      <c r="J825" s="1">
        <v>87</v>
      </c>
      <c r="K825" s="1">
        <v>82</v>
      </c>
    </row>
    <row r="826" spans="8:11">
      <c r="H826" s="1" t="s">
        <v>13</v>
      </c>
      <c r="I826" s="1">
        <v>48</v>
      </c>
      <c r="J826" s="1">
        <v>58</v>
      </c>
      <c r="K826" s="1">
        <v>52</v>
      </c>
    </row>
    <row r="827" spans="8:11">
      <c r="H827" s="1" t="s">
        <v>13</v>
      </c>
      <c r="I827" s="1">
        <v>62</v>
      </c>
      <c r="J827" s="1">
        <v>67</v>
      </c>
      <c r="K827" s="1">
        <v>58</v>
      </c>
    </row>
    <row r="828" spans="8:11">
      <c r="H828" s="1" t="s">
        <v>16</v>
      </c>
      <c r="I828" s="1">
        <v>56</v>
      </c>
      <c r="J828" s="1">
        <v>68</v>
      </c>
      <c r="K828" s="1">
        <v>70</v>
      </c>
    </row>
    <row r="829" spans="8:11">
      <c r="H829" s="1" t="s">
        <v>13</v>
      </c>
      <c r="I829" s="1">
        <v>65</v>
      </c>
      <c r="J829" s="1">
        <v>69</v>
      </c>
      <c r="K829" s="1">
        <v>76</v>
      </c>
    </row>
    <row r="830" spans="8:11">
      <c r="H830" s="1" t="s">
        <v>16</v>
      </c>
      <c r="I830" s="1">
        <v>69</v>
      </c>
      <c r="J830" s="1">
        <v>86</v>
      </c>
      <c r="K830" s="1">
        <v>81</v>
      </c>
    </row>
    <row r="831" spans="8:11">
      <c r="H831" s="1" t="s">
        <v>13</v>
      </c>
      <c r="I831" s="1">
        <v>68</v>
      </c>
      <c r="J831" s="1">
        <v>54</v>
      </c>
      <c r="K831" s="1">
        <v>53</v>
      </c>
    </row>
    <row r="832" spans="8:11">
      <c r="H832" s="1" t="s">
        <v>13</v>
      </c>
      <c r="I832" s="1">
        <v>61</v>
      </c>
      <c r="J832" s="1">
        <v>60</v>
      </c>
      <c r="K832" s="1">
        <v>57</v>
      </c>
    </row>
    <row r="833" spans="8:11">
      <c r="H833" s="1" t="s">
        <v>16</v>
      </c>
      <c r="I833" s="1">
        <v>74</v>
      </c>
      <c r="J833" s="1">
        <v>86</v>
      </c>
      <c r="K833" s="1">
        <v>89</v>
      </c>
    </row>
    <row r="834" spans="8:11">
      <c r="H834" s="1" t="s">
        <v>13</v>
      </c>
      <c r="I834" s="1">
        <v>64</v>
      </c>
      <c r="J834" s="1">
        <v>60</v>
      </c>
      <c r="K834" s="1">
        <v>58</v>
      </c>
    </row>
    <row r="835" spans="8:11">
      <c r="H835" s="1" t="s">
        <v>16</v>
      </c>
      <c r="I835" s="1">
        <v>77</v>
      </c>
      <c r="J835" s="1">
        <v>82</v>
      </c>
      <c r="K835" s="1">
        <v>89</v>
      </c>
    </row>
    <row r="836" spans="8:11">
      <c r="H836" s="1" t="s">
        <v>13</v>
      </c>
      <c r="I836" s="1">
        <v>58</v>
      </c>
      <c r="J836" s="1">
        <v>50</v>
      </c>
      <c r="K836" s="1">
        <v>45</v>
      </c>
    </row>
    <row r="837" spans="8:11">
      <c r="H837" s="1" t="s">
        <v>16</v>
      </c>
      <c r="I837" s="1">
        <v>60</v>
      </c>
      <c r="J837" s="1">
        <v>64</v>
      </c>
      <c r="K837" s="1">
        <v>74</v>
      </c>
    </row>
    <row r="838" spans="8:11">
      <c r="H838" s="1" t="s">
        <v>13</v>
      </c>
      <c r="I838" s="1">
        <v>73</v>
      </c>
      <c r="J838" s="1">
        <v>64</v>
      </c>
      <c r="K838" s="1">
        <v>57</v>
      </c>
    </row>
    <row r="839" spans="8:11">
      <c r="H839" s="1" t="s">
        <v>16</v>
      </c>
      <c r="I839" s="1">
        <v>75</v>
      </c>
      <c r="J839" s="1">
        <v>82</v>
      </c>
      <c r="K839" s="1">
        <v>79</v>
      </c>
    </row>
    <row r="840" spans="8:11">
      <c r="H840" s="1" t="s">
        <v>16</v>
      </c>
      <c r="I840" s="1">
        <v>58</v>
      </c>
      <c r="J840" s="1">
        <v>57</v>
      </c>
      <c r="K840" s="1">
        <v>53</v>
      </c>
    </row>
    <row r="841" spans="8:11">
      <c r="H841" s="1" t="s">
        <v>13</v>
      </c>
      <c r="I841" s="1">
        <v>66</v>
      </c>
      <c r="J841" s="1">
        <v>77</v>
      </c>
      <c r="K841" s="1">
        <v>73</v>
      </c>
    </row>
    <row r="842" spans="8:11">
      <c r="H842" s="1" t="s">
        <v>13</v>
      </c>
      <c r="I842" s="1">
        <v>39</v>
      </c>
      <c r="J842" s="1">
        <v>52</v>
      </c>
      <c r="K842" s="1">
        <v>46</v>
      </c>
    </row>
    <row r="843" spans="8:11">
      <c r="H843" s="1" t="s">
        <v>13</v>
      </c>
      <c r="I843" s="1">
        <v>64</v>
      </c>
      <c r="J843" s="1">
        <v>58</v>
      </c>
      <c r="K843" s="1">
        <v>51</v>
      </c>
    </row>
    <row r="844" spans="8:11">
      <c r="H844" s="1" t="s">
        <v>16</v>
      </c>
      <c r="I844" s="1">
        <v>23</v>
      </c>
      <c r="J844" s="1">
        <v>44</v>
      </c>
      <c r="K844" s="1">
        <v>36</v>
      </c>
    </row>
    <row r="845" spans="8:11">
      <c r="H845" s="1" t="s">
        <v>16</v>
      </c>
      <c r="I845" s="1">
        <v>74</v>
      </c>
      <c r="J845" s="1">
        <v>77</v>
      </c>
      <c r="K845" s="1">
        <v>76</v>
      </c>
    </row>
    <row r="846" spans="8:11">
      <c r="H846" s="1" t="s">
        <v>16</v>
      </c>
      <c r="I846" s="1">
        <v>40</v>
      </c>
      <c r="J846" s="1">
        <v>65</v>
      </c>
      <c r="K846" s="1">
        <v>64</v>
      </c>
    </row>
    <row r="847" spans="8:11">
      <c r="H847" s="1" t="s">
        <v>13</v>
      </c>
      <c r="I847" s="1">
        <v>90</v>
      </c>
      <c r="J847" s="1">
        <v>85</v>
      </c>
      <c r="K847" s="1">
        <v>84</v>
      </c>
    </row>
    <row r="848" spans="8:11">
      <c r="H848" s="1" t="s">
        <v>16</v>
      </c>
      <c r="I848" s="1">
        <v>91</v>
      </c>
      <c r="J848" s="1">
        <v>85</v>
      </c>
      <c r="K848" s="1">
        <v>85</v>
      </c>
    </row>
    <row r="849" spans="8:11">
      <c r="H849" s="1" t="s">
        <v>13</v>
      </c>
      <c r="I849" s="1">
        <v>64</v>
      </c>
      <c r="J849" s="1">
        <v>54</v>
      </c>
      <c r="K849" s="1">
        <v>50</v>
      </c>
    </row>
    <row r="850" spans="8:11">
      <c r="H850" s="1" t="s">
        <v>13</v>
      </c>
      <c r="I850" s="1">
        <v>59</v>
      </c>
      <c r="J850" s="1">
        <v>72</v>
      </c>
      <c r="K850" s="1">
        <v>68</v>
      </c>
    </row>
    <row r="851" spans="8:11">
      <c r="H851" s="1" t="s">
        <v>13</v>
      </c>
      <c r="I851" s="1">
        <v>80</v>
      </c>
      <c r="J851" s="1">
        <v>75</v>
      </c>
      <c r="K851" s="1">
        <v>69</v>
      </c>
    </row>
    <row r="852" spans="8:11">
      <c r="H852" s="1" t="s">
        <v>13</v>
      </c>
      <c r="I852" s="1">
        <v>71</v>
      </c>
      <c r="J852" s="1">
        <v>67</v>
      </c>
      <c r="K852" s="1">
        <v>67</v>
      </c>
    </row>
    <row r="853" spans="8:11">
      <c r="H853" s="1" t="s">
        <v>13</v>
      </c>
      <c r="I853" s="1">
        <v>61</v>
      </c>
      <c r="J853" s="1">
        <v>68</v>
      </c>
      <c r="K853" s="1">
        <v>63</v>
      </c>
    </row>
    <row r="854" spans="8:11">
      <c r="H854" s="1" t="s">
        <v>13</v>
      </c>
      <c r="I854" s="1">
        <v>87</v>
      </c>
      <c r="J854" s="1">
        <v>85</v>
      </c>
      <c r="K854" s="1">
        <v>93</v>
      </c>
    </row>
    <row r="855" spans="8:11">
      <c r="H855" s="1" t="s">
        <v>13</v>
      </c>
      <c r="I855" s="1">
        <v>82</v>
      </c>
      <c r="J855" s="1">
        <v>67</v>
      </c>
      <c r="K855" s="1">
        <v>61</v>
      </c>
    </row>
    <row r="856" spans="8:11">
      <c r="H856" s="1" t="s">
        <v>13</v>
      </c>
      <c r="I856" s="1">
        <v>62</v>
      </c>
      <c r="J856" s="1">
        <v>64</v>
      </c>
      <c r="K856" s="1">
        <v>55</v>
      </c>
    </row>
    <row r="857" spans="8:11">
      <c r="H857" s="1" t="s">
        <v>13</v>
      </c>
      <c r="I857" s="1">
        <v>97</v>
      </c>
      <c r="J857" s="1">
        <v>97</v>
      </c>
      <c r="K857" s="1">
        <v>96</v>
      </c>
    </row>
    <row r="858" spans="8:11">
      <c r="H858" s="1" t="s">
        <v>13</v>
      </c>
      <c r="I858" s="1">
        <v>75</v>
      </c>
      <c r="J858" s="1">
        <v>68</v>
      </c>
      <c r="K858" s="1">
        <v>65</v>
      </c>
    </row>
    <row r="859" spans="8:11">
      <c r="H859" s="1" t="s">
        <v>13</v>
      </c>
      <c r="I859" s="1">
        <v>65</v>
      </c>
      <c r="J859" s="1">
        <v>79</v>
      </c>
      <c r="K859" s="1">
        <v>81</v>
      </c>
    </row>
    <row r="860" spans="8:11">
      <c r="H860" s="1" t="s">
        <v>16</v>
      </c>
      <c r="I860" s="1">
        <v>52</v>
      </c>
      <c r="J860" s="1">
        <v>49</v>
      </c>
      <c r="K860" s="1">
        <v>46</v>
      </c>
    </row>
    <row r="861" spans="8:11">
      <c r="H861" s="1" t="s">
        <v>13</v>
      </c>
      <c r="I861" s="1">
        <v>87</v>
      </c>
      <c r="J861" s="1">
        <v>73</v>
      </c>
      <c r="K861" s="1">
        <v>72</v>
      </c>
    </row>
    <row r="862" spans="8:11">
      <c r="H862" s="1" t="s">
        <v>13</v>
      </c>
      <c r="I862" s="1">
        <v>53</v>
      </c>
      <c r="J862" s="1">
        <v>62</v>
      </c>
      <c r="K862" s="1">
        <v>53</v>
      </c>
    </row>
    <row r="863" spans="8:11">
      <c r="H863" s="1" t="s">
        <v>13</v>
      </c>
      <c r="I863" s="1">
        <v>81</v>
      </c>
      <c r="J863" s="1">
        <v>86</v>
      </c>
      <c r="K863" s="1">
        <v>87</v>
      </c>
    </row>
    <row r="864" spans="8:11">
      <c r="H864" s="1" t="s">
        <v>16</v>
      </c>
      <c r="I864" s="1">
        <v>39</v>
      </c>
      <c r="J864" s="1">
        <v>42</v>
      </c>
      <c r="K864" s="1">
        <v>38</v>
      </c>
    </row>
    <row r="865" spans="8:11">
      <c r="H865" s="1" t="s">
        <v>16</v>
      </c>
      <c r="I865" s="1">
        <v>71</v>
      </c>
      <c r="J865" s="1">
        <v>71</v>
      </c>
      <c r="K865" s="1">
        <v>80</v>
      </c>
    </row>
    <row r="866" spans="8:11">
      <c r="H866" s="1" t="s">
        <v>13</v>
      </c>
      <c r="I866" s="1">
        <v>97</v>
      </c>
      <c r="J866" s="1">
        <v>93</v>
      </c>
      <c r="K866" s="1">
        <v>91</v>
      </c>
    </row>
    <row r="867" spans="8:11">
      <c r="H867" s="1" t="s">
        <v>16</v>
      </c>
      <c r="I867" s="1">
        <v>82</v>
      </c>
      <c r="J867" s="1">
        <v>82</v>
      </c>
      <c r="K867" s="1">
        <v>88</v>
      </c>
    </row>
    <row r="868" spans="8:11">
      <c r="H868" s="1" t="s">
        <v>13</v>
      </c>
      <c r="I868" s="1">
        <v>59</v>
      </c>
      <c r="J868" s="1">
        <v>53</v>
      </c>
      <c r="K868" s="1">
        <v>52</v>
      </c>
    </row>
    <row r="869" spans="8:11">
      <c r="H869" s="1" t="s">
        <v>13</v>
      </c>
      <c r="I869" s="1">
        <v>61</v>
      </c>
      <c r="J869" s="1">
        <v>42</v>
      </c>
      <c r="K869" s="1">
        <v>41</v>
      </c>
    </row>
    <row r="870" spans="8:11">
      <c r="H870" s="1" t="s">
        <v>16</v>
      </c>
      <c r="I870" s="1">
        <v>78</v>
      </c>
      <c r="J870" s="1">
        <v>74</v>
      </c>
      <c r="K870" s="1">
        <v>72</v>
      </c>
    </row>
    <row r="871" spans="8:11">
      <c r="H871" s="1" t="s">
        <v>13</v>
      </c>
      <c r="I871" s="1">
        <v>49</v>
      </c>
      <c r="J871" s="1">
        <v>51</v>
      </c>
      <c r="K871" s="1">
        <v>51</v>
      </c>
    </row>
    <row r="872" spans="8:11">
      <c r="H872" s="1" t="s">
        <v>13</v>
      </c>
      <c r="I872" s="1">
        <v>59</v>
      </c>
      <c r="J872" s="1">
        <v>58</v>
      </c>
      <c r="K872" s="1">
        <v>47</v>
      </c>
    </row>
    <row r="873" spans="8:11">
      <c r="H873" s="1" t="s">
        <v>16</v>
      </c>
      <c r="I873" s="1">
        <v>70</v>
      </c>
      <c r="J873" s="1">
        <v>72</v>
      </c>
      <c r="K873" s="1">
        <v>76</v>
      </c>
    </row>
    <row r="874" spans="8:11">
      <c r="H874" s="1" t="s">
        <v>16</v>
      </c>
      <c r="I874" s="1">
        <v>82</v>
      </c>
      <c r="J874" s="1">
        <v>84</v>
      </c>
      <c r="K874" s="1">
        <v>78</v>
      </c>
    </row>
    <row r="875" spans="8:11">
      <c r="H875" s="1" t="s">
        <v>13</v>
      </c>
      <c r="I875" s="1">
        <v>90</v>
      </c>
      <c r="J875" s="1">
        <v>90</v>
      </c>
      <c r="K875" s="1">
        <v>82</v>
      </c>
    </row>
    <row r="876" spans="8:11">
      <c r="H876" s="1" t="s">
        <v>13</v>
      </c>
      <c r="I876" s="1">
        <v>43</v>
      </c>
      <c r="J876" s="1">
        <v>62</v>
      </c>
      <c r="K876" s="1">
        <v>61</v>
      </c>
    </row>
    <row r="877" spans="8:11">
      <c r="H877" s="1" t="s">
        <v>13</v>
      </c>
      <c r="I877" s="1">
        <v>80</v>
      </c>
      <c r="J877" s="1">
        <v>64</v>
      </c>
      <c r="K877" s="1">
        <v>66</v>
      </c>
    </row>
    <row r="878" spans="8:11">
      <c r="H878" s="1" t="s">
        <v>13</v>
      </c>
      <c r="I878" s="1">
        <v>81</v>
      </c>
      <c r="J878" s="1">
        <v>82</v>
      </c>
      <c r="K878" s="1">
        <v>84</v>
      </c>
    </row>
    <row r="879" spans="8:11">
      <c r="H879" s="1" t="s">
        <v>13</v>
      </c>
      <c r="I879" s="1">
        <v>57</v>
      </c>
      <c r="J879" s="1">
        <v>61</v>
      </c>
      <c r="K879" s="1">
        <v>54</v>
      </c>
    </row>
    <row r="880" spans="8:11">
      <c r="H880" s="1" t="s">
        <v>13</v>
      </c>
      <c r="I880" s="1">
        <v>59</v>
      </c>
      <c r="J880" s="1">
        <v>72</v>
      </c>
      <c r="K880" s="1">
        <v>80</v>
      </c>
    </row>
    <row r="881" spans="8:11">
      <c r="H881" s="1" t="s">
        <v>13</v>
      </c>
      <c r="I881" s="1">
        <v>64</v>
      </c>
      <c r="J881" s="1">
        <v>76</v>
      </c>
      <c r="K881" s="1">
        <v>74</v>
      </c>
    </row>
    <row r="882" spans="8:11">
      <c r="H882" s="1" t="s">
        <v>16</v>
      </c>
      <c r="I882" s="1">
        <v>63</v>
      </c>
      <c r="J882" s="1">
        <v>64</v>
      </c>
      <c r="K882" s="1">
        <v>66</v>
      </c>
    </row>
    <row r="883" spans="8:11">
      <c r="H883" s="1" t="s">
        <v>16</v>
      </c>
      <c r="I883" s="1">
        <v>71</v>
      </c>
      <c r="J883" s="1">
        <v>70</v>
      </c>
      <c r="K883" s="1">
        <v>70</v>
      </c>
    </row>
    <row r="884" spans="8:11">
      <c r="H884" s="1" t="s">
        <v>13</v>
      </c>
      <c r="I884" s="1">
        <v>64</v>
      </c>
      <c r="J884" s="1">
        <v>73</v>
      </c>
      <c r="K884" s="1">
        <v>71</v>
      </c>
    </row>
    <row r="885" spans="8:11">
      <c r="H885" s="1" t="s">
        <v>13</v>
      </c>
      <c r="I885" s="1">
        <v>55</v>
      </c>
      <c r="J885" s="1">
        <v>46</v>
      </c>
      <c r="K885" s="1">
        <v>44</v>
      </c>
    </row>
    <row r="886" spans="8:11">
      <c r="H886" s="1" t="s">
        <v>13</v>
      </c>
      <c r="I886" s="1">
        <v>51</v>
      </c>
      <c r="J886" s="1">
        <v>51</v>
      </c>
      <c r="K886" s="1">
        <v>54</v>
      </c>
    </row>
    <row r="887" spans="8:11">
      <c r="H887" s="1" t="s">
        <v>16</v>
      </c>
      <c r="I887" s="1">
        <v>62</v>
      </c>
      <c r="J887" s="1">
        <v>76</v>
      </c>
      <c r="K887" s="1">
        <v>80</v>
      </c>
    </row>
    <row r="888" spans="8:11">
      <c r="H888" s="1" t="s">
        <v>16</v>
      </c>
      <c r="I888" s="1">
        <v>93</v>
      </c>
      <c r="J888" s="1">
        <v>100</v>
      </c>
      <c r="K888" s="1">
        <v>95</v>
      </c>
    </row>
    <row r="889" spans="8:11">
      <c r="H889" s="1" t="s">
        <v>13</v>
      </c>
      <c r="I889" s="1">
        <v>54</v>
      </c>
      <c r="J889" s="1">
        <v>72</v>
      </c>
      <c r="K889" s="1">
        <v>59</v>
      </c>
    </row>
    <row r="890" spans="8:11">
      <c r="H890" s="1" t="s">
        <v>13</v>
      </c>
      <c r="I890" s="1">
        <v>69</v>
      </c>
      <c r="J890" s="1">
        <v>65</v>
      </c>
      <c r="K890" s="1">
        <v>74</v>
      </c>
    </row>
    <row r="891" spans="8:11">
      <c r="H891" s="1" t="s">
        <v>13</v>
      </c>
      <c r="I891" s="1">
        <v>44</v>
      </c>
      <c r="J891" s="1">
        <v>51</v>
      </c>
      <c r="K891" s="1">
        <v>48</v>
      </c>
    </row>
    <row r="892" spans="8:11">
      <c r="H892" s="1" t="s">
        <v>16</v>
      </c>
      <c r="I892" s="1">
        <v>86</v>
      </c>
      <c r="J892" s="1">
        <v>85</v>
      </c>
      <c r="K892" s="1">
        <v>91</v>
      </c>
    </row>
    <row r="893" spans="8:11">
      <c r="H893" s="1" t="s">
        <v>13</v>
      </c>
      <c r="I893" s="1">
        <v>85</v>
      </c>
      <c r="J893" s="1">
        <v>92</v>
      </c>
      <c r="K893" s="1">
        <v>85</v>
      </c>
    </row>
    <row r="894" spans="8:11">
      <c r="H894" s="1" t="s">
        <v>13</v>
      </c>
      <c r="I894" s="1">
        <v>50</v>
      </c>
      <c r="J894" s="1">
        <v>67</v>
      </c>
      <c r="K894" s="1">
        <v>73</v>
      </c>
    </row>
    <row r="895" spans="8:11">
      <c r="H895" s="1" t="s">
        <v>16</v>
      </c>
      <c r="I895" s="1">
        <v>88</v>
      </c>
      <c r="J895" s="1">
        <v>74</v>
      </c>
      <c r="K895" s="1">
        <v>75</v>
      </c>
    </row>
    <row r="896" spans="8:11">
      <c r="H896" s="1" t="s">
        <v>13</v>
      </c>
      <c r="I896" s="1">
        <v>59</v>
      </c>
      <c r="J896" s="1">
        <v>62</v>
      </c>
      <c r="K896" s="1">
        <v>69</v>
      </c>
    </row>
    <row r="897" spans="8:11">
      <c r="H897" s="1" t="s">
        <v>13</v>
      </c>
      <c r="I897" s="1">
        <v>32</v>
      </c>
      <c r="J897" s="1">
        <v>34</v>
      </c>
      <c r="K897" s="1">
        <v>38</v>
      </c>
    </row>
    <row r="898" spans="8:11">
      <c r="H898" s="1" t="s">
        <v>13</v>
      </c>
      <c r="I898" s="1">
        <v>36</v>
      </c>
      <c r="J898" s="1">
        <v>29</v>
      </c>
      <c r="K898" s="1">
        <v>27</v>
      </c>
    </row>
    <row r="899" spans="8:11">
      <c r="H899" s="1" t="s">
        <v>16</v>
      </c>
      <c r="I899" s="1">
        <v>63</v>
      </c>
      <c r="J899" s="1">
        <v>78</v>
      </c>
      <c r="K899" s="1">
        <v>79</v>
      </c>
    </row>
    <row r="900" spans="8:11">
      <c r="H900" s="1" t="s">
        <v>16</v>
      </c>
      <c r="I900" s="1">
        <v>67</v>
      </c>
      <c r="J900" s="1">
        <v>54</v>
      </c>
      <c r="K900" s="1">
        <v>63</v>
      </c>
    </row>
    <row r="901" spans="8:11">
      <c r="H901" s="1" t="s">
        <v>16</v>
      </c>
      <c r="I901" s="1">
        <v>65</v>
      </c>
      <c r="J901" s="1">
        <v>78</v>
      </c>
      <c r="K901" s="1">
        <v>82</v>
      </c>
    </row>
    <row r="902" spans="8:11">
      <c r="H902" s="1" t="s">
        <v>13</v>
      </c>
      <c r="I902" s="1">
        <v>85</v>
      </c>
      <c r="J902" s="1">
        <v>84</v>
      </c>
      <c r="K902" s="1">
        <v>89</v>
      </c>
    </row>
    <row r="903" spans="8:11">
      <c r="H903" s="1" t="s">
        <v>13</v>
      </c>
      <c r="I903" s="1">
        <v>73</v>
      </c>
      <c r="J903" s="1">
        <v>78</v>
      </c>
      <c r="K903" s="1">
        <v>74</v>
      </c>
    </row>
    <row r="904" spans="8:11">
      <c r="H904" s="1" t="s">
        <v>16</v>
      </c>
      <c r="I904" s="1">
        <v>34</v>
      </c>
      <c r="J904" s="1">
        <v>48</v>
      </c>
      <c r="K904" s="1">
        <v>41</v>
      </c>
    </row>
    <row r="905" spans="8:11">
      <c r="H905" s="1" t="s">
        <v>16</v>
      </c>
      <c r="I905" s="1">
        <v>93</v>
      </c>
      <c r="J905" s="1">
        <v>100</v>
      </c>
      <c r="K905" s="1">
        <v>100</v>
      </c>
    </row>
    <row r="906" spans="8:11">
      <c r="H906" s="1" t="s">
        <v>13</v>
      </c>
      <c r="I906" s="1">
        <v>67</v>
      </c>
      <c r="J906" s="1">
        <v>84</v>
      </c>
      <c r="K906" s="1">
        <v>84</v>
      </c>
    </row>
    <row r="907" spans="8:11">
      <c r="H907" s="1" t="s">
        <v>13</v>
      </c>
      <c r="I907" s="1">
        <v>88</v>
      </c>
      <c r="J907" s="1">
        <v>77</v>
      </c>
      <c r="K907" s="1">
        <v>77</v>
      </c>
    </row>
    <row r="908" spans="8:11">
      <c r="H908" s="1" t="s">
        <v>13</v>
      </c>
      <c r="I908" s="1">
        <v>57</v>
      </c>
      <c r="J908" s="1">
        <v>48</v>
      </c>
      <c r="K908" s="1">
        <v>51</v>
      </c>
    </row>
    <row r="909" spans="8:11">
      <c r="H909" s="1" t="s">
        <v>16</v>
      </c>
      <c r="I909" s="1">
        <v>79</v>
      </c>
      <c r="J909" s="1">
        <v>84</v>
      </c>
      <c r="K909" s="1">
        <v>91</v>
      </c>
    </row>
    <row r="910" spans="8:11">
      <c r="H910" s="1" t="s">
        <v>13</v>
      </c>
      <c r="I910" s="1">
        <v>67</v>
      </c>
      <c r="J910" s="1">
        <v>75</v>
      </c>
      <c r="K910" s="1">
        <v>72</v>
      </c>
    </row>
    <row r="911" spans="8:11">
      <c r="H911" s="1" t="s">
        <v>16</v>
      </c>
      <c r="I911" s="1">
        <v>70</v>
      </c>
      <c r="J911" s="1">
        <v>64</v>
      </c>
      <c r="K911" s="1">
        <v>70</v>
      </c>
    </row>
    <row r="912" spans="8:11">
      <c r="H912" s="1" t="s">
        <v>13</v>
      </c>
      <c r="I912" s="1">
        <v>50</v>
      </c>
      <c r="J912" s="1">
        <v>42</v>
      </c>
      <c r="K912" s="1">
        <v>48</v>
      </c>
    </row>
    <row r="913" spans="8:11">
      <c r="H913" s="1" t="s">
        <v>13</v>
      </c>
      <c r="I913" s="1">
        <v>69</v>
      </c>
      <c r="J913" s="1">
        <v>84</v>
      </c>
      <c r="K913" s="1">
        <v>82</v>
      </c>
    </row>
    <row r="914" spans="8:11">
      <c r="H914" s="1" t="s">
        <v>16</v>
      </c>
      <c r="I914" s="1">
        <v>52</v>
      </c>
      <c r="J914" s="1">
        <v>61</v>
      </c>
      <c r="K914" s="1">
        <v>66</v>
      </c>
    </row>
    <row r="915" spans="8:11">
      <c r="H915" s="1" t="s">
        <v>16</v>
      </c>
      <c r="I915" s="1">
        <v>47</v>
      </c>
      <c r="J915" s="1">
        <v>62</v>
      </c>
      <c r="K915" s="1">
        <v>66</v>
      </c>
    </row>
    <row r="916" spans="8:11">
      <c r="H916" s="1" t="s">
        <v>13</v>
      </c>
      <c r="I916" s="1">
        <v>46</v>
      </c>
      <c r="J916" s="1">
        <v>61</v>
      </c>
      <c r="K916" s="1">
        <v>55</v>
      </c>
    </row>
    <row r="917" spans="8:11">
      <c r="H917" s="1" t="s">
        <v>13</v>
      </c>
      <c r="I917" s="1">
        <v>68</v>
      </c>
      <c r="J917" s="1">
        <v>70</v>
      </c>
      <c r="K917" s="1">
        <v>66</v>
      </c>
    </row>
    <row r="918" spans="8:11">
      <c r="H918" s="1" t="s">
        <v>16</v>
      </c>
      <c r="I918" s="1">
        <v>100</v>
      </c>
      <c r="J918" s="1">
        <v>100</v>
      </c>
      <c r="K918" s="1">
        <v>100</v>
      </c>
    </row>
    <row r="919" spans="8:11">
      <c r="H919" s="1" t="s">
        <v>13</v>
      </c>
      <c r="I919" s="1">
        <v>44</v>
      </c>
      <c r="J919" s="1">
        <v>61</v>
      </c>
      <c r="K919" s="1">
        <v>52</v>
      </c>
    </row>
    <row r="920" spans="8:11">
      <c r="H920" s="1" t="s">
        <v>16</v>
      </c>
      <c r="I920" s="1">
        <v>57</v>
      </c>
      <c r="J920" s="1">
        <v>77</v>
      </c>
      <c r="K920" s="1">
        <v>80</v>
      </c>
    </row>
    <row r="921" spans="8:11">
      <c r="H921" s="1" t="s">
        <v>16</v>
      </c>
      <c r="I921" s="1">
        <v>91</v>
      </c>
      <c r="J921" s="1">
        <v>96</v>
      </c>
      <c r="K921" s="1">
        <v>91</v>
      </c>
    </row>
    <row r="922" spans="8:11">
      <c r="H922" s="1" t="s">
        <v>13</v>
      </c>
      <c r="I922" s="1">
        <v>69</v>
      </c>
      <c r="J922" s="1">
        <v>70</v>
      </c>
      <c r="K922" s="1">
        <v>67</v>
      </c>
    </row>
    <row r="923" spans="8:11">
      <c r="H923" s="1" t="s">
        <v>13</v>
      </c>
      <c r="I923" s="1">
        <v>35</v>
      </c>
      <c r="J923" s="1">
        <v>53</v>
      </c>
      <c r="K923" s="1">
        <v>46</v>
      </c>
    </row>
    <row r="924" spans="8:11">
      <c r="H924" s="1" t="s">
        <v>13</v>
      </c>
      <c r="I924" s="1">
        <v>72</v>
      </c>
      <c r="J924" s="1">
        <v>66</v>
      </c>
      <c r="K924" s="1">
        <v>66</v>
      </c>
    </row>
    <row r="925" spans="8:11">
      <c r="H925" s="1" t="s">
        <v>13</v>
      </c>
      <c r="I925" s="1">
        <v>54</v>
      </c>
      <c r="J925" s="1">
        <v>65</v>
      </c>
      <c r="K925" s="1">
        <v>65</v>
      </c>
    </row>
    <row r="926" spans="8:11">
      <c r="H926" s="1" t="s">
        <v>13</v>
      </c>
      <c r="I926" s="1">
        <v>74</v>
      </c>
      <c r="J926" s="1">
        <v>70</v>
      </c>
      <c r="K926" s="1">
        <v>69</v>
      </c>
    </row>
    <row r="927" spans="8:11">
      <c r="H927" s="1" t="s">
        <v>16</v>
      </c>
      <c r="I927" s="1">
        <v>74</v>
      </c>
      <c r="J927" s="1">
        <v>64</v>
      </c>
      <c r="K927" s="1">
        <v>60</v>
      </c>
    </row>
    <row r="928" spans="8:11">
      <c r="H928" s="1" t="s">
        <v>13</v>
      </c>
      <c r="I928" s="1">
        <v>64</v>
      </c>
      <c r="J928" s="1">
        <v>56</v>
      </c>
      <c r="K928" s="1">
        <v>52</v>
      </c>
    </row>
    <row r="929" spans="8:11">
      <c r="H929" s="1" t="s">
        <v>16</v>
      </c>
      <c r="I929" s="1">
        <v>65</v>
      </c>
      <c r="J929" s="1">
        <v>61</v>
      </c>
      <c r="K929" s="1">
        <v>71</v>
      </c>
    </row>
    <row r="930" spans="8:11">
      <c r="H930" s="1" t="s">
        <v>16</v>
      </c>
      <c r="I930" s="1">
        <v>46</v>
      </c>
      <c r="J930" s="1">
        <v>43</v>
      </c>
      <c r="K930" s="1">
        <v>44</v>
      </c>
    </row>
    <row r="931" spans="8:11">
      <c r="H931" s="1" t="s">
        <v>13</v>
      </c>
      <c r="I931" s="1">
        <v>48</v>
      </c>
      <c r="J931" s="1">
        <v>56</v>
      </c>
      <c r="K931" s="1">
        <v>51</v>
      </c>
    </row>
    <row r="932" spans="8:11">
      <c r="H932" s="1" t="s">
        <v>16</v>
      </c>
      <c r="I932" s="1">
        <v>67</v>
      </c>
      <c r="J932" s="1">
        <v>74</v>
      </c>
      <c r="K932" s="1">
        <v>70</v>
      </c>
    </row>
    <row r="933" spans="8:11">
      <c r="H933" s="1" t="s">
        <v>13</v>
      </c>
      <c r="I933" s="1">
        <v>62</v>
      </c>
      <c r="J933" s="1">
        <v>57</v>
      </c>
      <c r="K933" s="1">
        <v>62</v>
      </c>
    </row>
    <row r="934" spans="8:11">
      <c r="H934" s="1" t="s">
        <v>16</v>
      </c>
      <c r="I934" s="1">
        <v>61</v>
      </c>
      <c r="J934" s="1">
        <v>71</v>
      </c>
      <c r="K934" s="1">
        <v>73</v>
      </c>
    </row>
    <row r="935" spans="8:11">
      <c r="H935" s="1" t="s">
        <v>16</v>
      </c>
      <c r="I935" s="1">
        <v>70</v>
      </c>
      <c r="J935" s="1">
        <v>75</v>
      </c>
      <c r="K935" s="1">
        <v>74</v>
      </c>
    </row>
    <row r="936" spans="8:11">
      <c r="H936" s="1" t="s">
        <v>16</v>
      </c>
      <c r="I936" s="1">
        <v>98</v>
      </c>
      <c r="J936" s="1">
        <v>87</v>
      </c>
      <c r="K936" s="1">
        <v>90</v>
      </c>
    </row>
    <row r="937" spans="8:11">
      <c r="H937" s="1" t="s">
        <v>13</v>
      </c>
      <c r="I937" s="1">
        <v>70</v>
      </c>
      <c r="J937" s="1">
        <v>63</v>
      </c>
      <c r="K937" s="1">
        <v>58</v>
      </c>
    </row>
    <row r="938" spans="8:11">
      <c r="H938" s="1" t="s">
        <v>13</v>
      </c>
      <c r="I938" s="1">
        <v>67</v>
      </c>
      <c r="J938" s="1">
        <v>57</v>
      </c>
      <c r="K938" s="1">
        <v>53</v>
      </c>
    </row>
    <row r="939" spans="8:11">
      <c r="H939" s="1" t="s">
        <v>13</v>
      </c>
      <c r="I939" s="1">
        <v>57</v>
      </c>
      <c r="J939" s="1">
        <v>58</v>
      </c>
      <c r="K939" s="1">
        <v>57</v>
      </c>
    </row>
    <row r="940" spans="8:11">
      <c r="H940" s="1" t="s">
        <v>16</v>
      </c>
      <c r="I940" s="1">
        <v>85</v>
      </c>
      <c r="J940" s="1">
        <v>81</v>
      </c>
      <c r="K940" s="1">
        <v>85</v>
      </c>
    </row>
    <row r="941" spans="8:11">
      <c r="H941" s="1" t="s">
        <v>16</v>
      </c>
      <c r="I941" s="1">
        <v>77</v>
      </c>
      <c r="J941" s="1">
        <v>68</v>
      </c>
      <c r="K941" s="1">
        <v>69</v>
      </c>
    </row>
    <row r="942" spans="8:11">
      <c r="H942" s="1" t="s">
        <v>16</v>
      </c>
      <c r="I942" s="1">
        <v>72</v>
      </c>
      <c r="J942" s="1">
        <v>66</v>
      </c>
      <c r="K942" s="1">
        <v>72</v>
      </c>
    </row>
    <row r="943" spans="8:11">
      <c r="H943" s="1" t="s">
        <v>13</v>
      </c>
      <c r="I943" s="1">
        <v>78</v>
      </c>
      <c r="J943" s="1">
        <v>91</v>
      </c>
      <c r="K943" s="1">
        <v>96</v>
      </c>
    </row>
    <row r="944" spans="8:11">
      <c r="H944" s="1" t="s">
        <v>13</v>
      </c>
      <c r="I944" s="1">
        <v>81</v>
      </c>
      <c r="J944" s="1">
        <v>66</v>
      </c>
      <c r="K944" s="1">
        <v>64</v>
      </c>
    </row>
    <row r="945" spans="8:11">
      <c r="H945" s="1" t="s">
        <v>16</v>
      </c>
      <c r="I945" s="1">
        <v>61</v>
      </c>
      <c r="J945" s="1">
        <v>62</v>
      </c>
      <c r="K945" s="1">
        <v>61</v>
      </c>
    </row>
    <row r="946" spans="8:11">
      <c r="H946" s="1" t="s">
        <v>13</v>
      </c>
      <c r="I946" s="1">
        <v>58</v>
      </c>
      <c r="J946" s="1">
        <v>68</v>
      </c>
      <c r="K946" s="1">
        <v>61</v>
      </c>
    </row>
    <row r="947" spans="8:11">
      <c r="H947" s="1" t="s">
        <v>13</v>
      </c>
      <c r="I947" s="1">
        <v>54</v>
      </c>
      <c r="J947" s="1">
        <v>61</v>
      </c>
      <c r="K947" s="1">
        <v>58</v>
      </c>
    </row>
    <row r="948" spans="8:11">
      <c r="H948" s="1" t="s">
        <v>13</v>
      </c>
      <c r="I948" s="1">
        <v>82</v>
      </c>
      <c r="J948" s="1">
        <v>82</v>
      </c>
      <c r="K948" s="1">
        <v>80</v>
      </c>
    </row>
    <row r="949" spans="8:11">
      <c r="H949" s="1" t="s">
        <v>13</v>
      </c>
      <c r="I949" s="1">
        <v>49</v>
      </c>
      <c r="J949" s="1">
        <v>58</v>
      </c>
      <c r="K949" s="1">
        <v>60</v>
      </c>
    </row>
    <row r="950" spans="8:11">
      <c r="H950" s="1" t="s">
        <v>16</v>
      </c>
      <c r="I950" s="1">
        <v>49</v>
      </c>
      <c r="J950" s="1">
        <v>50</v>
      </c>
      <c r="K950" s="1">
        <v>52</v>
      </c>
    </row>
    <row r="951" spans="8:11">
      <c r="H951" s="1" t="s">
        <v>16</v>
      </c>
      <c r="I951" s="1">
        <v>57</v>
      </c>
      <c r="J951" s="1">
        <v>75</v>
      </c>
      <c r="K951" s="1">
        <v>73</v>
      </c>
    </row>
    <row r="952" spans="8:11">
      <c r="H952" s="1" t="s">
        <v>13</v>
      </c>
      <c r="I952" s="1">
        <v>94</v>
      </c>
      <c r="J952" s="1">
        <v>73</v>
      </c>
      <c r="K952" s="1">
        <v>71</v>
      </c>
    </row>
    <row r="953" spans="8:11">
      <c r="H953" s="1" t="s">
        <v>16</v>
      </c>
      <c r="I953" s="1">
        <v>75</v>
      </c>
      <c r="J953" s="1">
        <v>77</v>
      </c>
      <c r="K953" s="1">
        <v>83</v>
      </c>
    </row>
    <row r="954" spans="8:11">
      <c r="H954" s="1" t="s">
        <v>13</v>
      </c>
      <c r="I954" s="1">
        <v>74</v>
      </c>
      <c r="J954" s="1">
        <v>74</v>
      </c>
      <c r="K954" s="1">
        <v>72</v>
      </c>
    </row>
    <row r="955" spans="8:11">
      <c r="H955" s="1" t="s">
        <v>16</v>
      </c>
      <c r="I955" s="1">
        <v>58</v>
      </c>
      <c r="J955" s="1">
        <v>52</v>
      </c>
      <c r="K955" s="1">
        <v>54</v>
      </c>
    </row>
    <row r="956" spans="8:11">
      <c r="H956" s="1" t="s">
        <v>13</v>
      </c>
      <c r="I956" s="1">
        <v>62</v>
      </c>
      <c r="J956" s="1">
        <v>69</v>
      </c>
      <c r="K956" s="1">
        <v>69</v>
      </c>
    </row>
    <row r="957" spans="8:11">
      <c r="H957" s="1" t="s">
        <v>13</v>
      </c>
      <c r="I957" s="1">
        <v>72</v>
      </c>
      <c r="J957" s="1">
        <v>57</v>
      </c>
      <c r="K957" s="1">
        <v>62</v>
      </c>
    </row>
    <row r="958" spans="8:11">
      <c r="H958" s="1" t="s">
        <v>13</v>
      </c>
      <c r="I958" s="1">
        <v>84</v>
      </c>
      <c r="J958" s="1">
        <v>87</v>
      </c>
      <c r="K958" s="1">
        <v>81</v>
      </c>
    </row>
    <row r="959" spans="8:11">
      <c r="H959" s="1" t="s">
        <v>13</v>
      </c>
      <c r="I959" s="1">
        <v>92</v>
      </c>
      <c r="J959" s="1">
        <v>100</v>
      </c>
      <c r="K959" s="1">
        <v>100</v>
      </c>
    </row>
    <row r="960" spans="8:11">
      <c r="H960" s="1" t="s">
        <v>13</v>
      </c>
      <c r="I960" s="1">
        <v>45</v>
      </c>
      <c r="J960" s="1">
        <v>63</v>
      </c>
      <c r="K960" s="1">
        <v>59</v>
      </c>
    </row>
    <row r="961" spans="8:11">
      <c r="H961" s="1" t="s">
        <v>13</v>
      </c>
      <c r="I961" s="1">
        <v>75</v>
      </c>
      <c r="J961" s="1">
        <v>81</v>
      </c>
      <c r="K961" s="1">
        <v>71</v>
      </c>
    </row>
    <row r="962" spans="8:11">
      <c r="H962" s="1" t="s">
        <v>13</v>
      </c>
      <c r="I962" s="1">
        <v>56</v>
      </c>
      <c r="J962" s="1">
        <v>58</v>
      </c>
      <c r="K962" s="1">
        <v>64</v>
      </c>
    </row>
    <row r="963" spans="8:11">
      <c r="H963" s="1" t="s">
        <v>13</v>
      </c>
      <c r="I963" s="1">
        <v>48</v>
      </c>
      <c r="J963" s="1">
        <v>54</v>
      </c>
      <c r="K963" s="1">
        <v>53</v>
      </c>
    </row>
    <row r="964" spans="8:11">
      <c r="H964" s="1" t="s">
        <v>13</v>
      </c>
      <c r="I964" s="1">
        <v>100</v>
      </c>
      <c r="J964" s="1">
        <v>100</v>
      </c>
      <c r="K964" s="1">
        <v>100</v>
      </c>
    </row>
    <row r="965" spans="8:11">
      <c r="H965" s="1" t="s">
        <v>16</v>
      </c>
      <c r="I965" s="1">
        <v>65</v>
      </c>
      <c r="J965" s="1">
        <v>76</v>
      </c>
      <c r="K965" s="1">
        <v>75</v>
      </c>
    </row>
    <row r="966" spans="8:11">
      <c r="H966" s="1" t="s">
        <v>13</v>
      </c>
      <c r="I966" s="1">
        <v>72</v>
      </c>
      <c r="J966" s="1">
        <v>57</v>
      </c>
      <c r="K966" s="1">
        <v>58</v>
      </c>
    </row>
    <row r="967" spans="8:11">
      <c r="H967" s="1" t="s">
        <v>13</v>
      </c>
      <c r="I967" s="1">
        <v>62</v>
      </c>
      <c r="J967" s="1">
        <v>70</v>
      </c>
      <c r="K967" s="1">
        <v>72</v>
      </c>
    </row>
    <row r="968" spans="8:11">
      <c r="H968" s="1" t="s">
        <v>16</v>
      </c>
      <c r="I968" s="1">
        <v>66</v>
      </c>
      <c r="J968" s="1">
        <v>68</v>
      </c>
      <c r="K968" s="1">
        <v>64</v>
      </c>
    </row>
    <row r="969" spans="8:11">
      <c r="H969" s="1" t="s">
        <v>13</v>
      </c>
      <c r="I969" s="1">
        <v>63</v>
      </c>
      <c r="J969" s="1">
        <v>63</v>
      </c>
      <c r="K969" s="1">
        <v>60</v>
      </c>
    </row>
    <row r="970" spans="8:11">
      <c r="H970" s="1" t="s">
        <v>13</v>
      </c>
      <c r="I970" s="1">
        <v>68</v>
      </c>
      <c r="J970" s="1">
        <v>76</v>
      </c>
      <c r="K970" s="1">
        <v>67</v>
      </c>
    </row>
    <row r="971" spans="8:11">
      <c r="H971" s="1" t="s">
        <v>13</v>
      </c>
      <c r="I971" s="1">
        <v>75</v>
      </c>
      <c r="J971" s="1">
        <v>84</v>
      </c>
      <c r="K971" s="1">
        <v>80</v>
      </c>
    </row>
    <row r="972" spans="8:11">
      <c r="H972" s="1" t="s">
        <v>13</v>
      </c>
      <c r="I972" s="1">
        <v>89</v>
      </c>
      <c r="J972" s="1">
        <v>100</v>
      </c>
      <c r="K972" s="1">
        <v>100</v>
      </c>
    </row>
    <row r="973" spans="8:11">
      <c r="H973" s="1" t="s">
        <v>16</v>
      </c>
      <c r="I973" s="1">
        <v>78</v>
      </c>
      <c r="J973" s="1">
        <v>72</v>
      </c>
      <c r="K973" s="1">
        <v>69</v>
      </c>
    </row>
    <row r="974" spans="8:11">
      <c r="H974" s="1" t="s">
        <v>16</v>
      </c>
      <c r="I974" s="1">
        <v>53</v>
      </c>
      <c r="J974" s="1">
        <v>50</v>
      </c>
      <c r="K974" s="1">
        <v>60</v>
      </c>
    </row>
    <row r="975" spans="8:11">
      <c r="H975" s="1" t="s">
        <v>13</v>
      </c>
      <c r="I975" s="1">
        <v>49</v>
      </c>
      <c r="J975" s="1">
        <v>65</v>
      </c>
      <c r="K975" s="1">
        <v>61</v>
      </c>
    </row>
    <row r="976" spans="8:11">
      <c r="H976" s="1" t="s">
        <v>13</v>
      </c>
      <c r="I976" s="1">
        <v>54</v>
      </c>
      <c r="J976" s="1">
        <v>63</v>
      </c>
      <c r="K976" s="1">
        <v>67</v>
      </c>
    </row>
    <row r="977" spans="8:11">
      <c r="H977" s="1" t="s">
        <v>16</v>
      </c>
      <c r="I977" s="1">
        <v>64</v>
      </c>
      <c r="J977" s="1">
        <v>82</v>
      </c>
      <c r="K977" s="1">
        <v>77</v>
      </c>
    </row>
    <row r="978" spans="8:11">
      <c r="H978" s="1" t="s">
        <v>16</v>
      </c>
      <c r="I978" s="1">
        <v>60</v>
      </c>
      <c r="J978" s="1">
        <v>62</v>
      </c>
      <c r="K978" s="1">
        <v>60</v>
      </c>
    </row>
    <row r="979" spans="8:11">
      <c r="H979" s="1" t="s">
        <v>13</v>
      </c>
      <c r="I979" s="1">
        <v>62</v>
      </c>
      <c r="J979" s="1">
        <v>65</v>
      </c>
      <c r="K979" s="1">
        <v>58</v>
      </c>
    </row>
    <row r="980" spans="8:11">
      <c r="H980" s="1" t="s">
        <v>16</v>
      </c>
      <c r="I980" s="1">
        <v>55</v>
      </c>
      <c r="J980" s="1">
        <v>41</v>
      </c>
      <c r="K980" s="1">
        <v>48</v>
      </c>
    </row>
    <row r="981" spans="8:11">
      <c r="H981" s="1" t="s">
        <v>13</v>
      </c>
      <c r="I981" s="1">
        <v>91</v>
      </c>
      <c r="J981" s="1">
        <v>95</v>
      </c>
      <c r="K981" s="1">
        <v>94</v>
      </c>
    </row>
    <row r="982" spans="8:11">
      <c r="H982" s="1" t="s">
        <v>13</v>
      </c>
      <c r="I982" s="1">
        <v>8</v>
      </c>
      <c r="J982" s="1">
        <v>24</v>
      </c>
      <c r="K982" s="1">
        <v>23</v>
      </c>
    </row>
    <row r="983" spans="8:11">
      <c r="H983" s="1" t="s">
        <v>13</v>
      </c>
      <c r="I983" s="1">
        <v>81</v>
      </c>
      <c r="J983" s="1">
        <v>78</v>
      </c>
      <c r="K983" s="1">
        <v>78</v>
      </c>
    </row>
    <row r="984" spans="8:11">
      <c r="H984" s="1" t="s">
        <v>16</v>
      </c>
      <c r="I984" s="1">
        <v>79</v>
      </c>
      <c r="J984" s="1">
        <v>85</v>
      </c>
      <c r="K984" s="1">
        <v>86</v>
      </c>
    </row>
    <row r="985" spans="8:11">
      <c r="H985" s="1" t="s">
        <v>16</v>
      </c>
      <c r="I985" s="1">
        <v>78</v>
      </c>
      <c r="J985" s="1">
        <v>87</v>
      </c>
      <c r="K985" s="1">
        <v>91</v>
      </c>
    </row>
    <row r="986" spans="8:11">
      <c r="H986" s="1" t="s">
        <v>13</v>
      </c>
      <c r="I986" s="1">
        <v>74</v>
      </c>
      <c r="J986" s="1">
        <v>75</v>
      </c>
      <c r="K986" s="1">
        <v>82</v>
      </c>
    </row>
    <row r="987" spans="8:11">
      <c r="H987" s="1" t="s">
        <v>13</v>
      </c>
      <c r="I987" s="1">
        <v>57</v>
      </c>
      <c r="J987" s="1">
        <v>51</v>
      </c>
      <c r="K987" s="1">
        <v>54</v>
      </c>
    </row>
    <row r="988" spans="8:11">
      <c r="H988" s="1" t="s">
        <v>13</v>
      </c>
      <c r="I988" s="1">
        <v>40</v>
      </c>
      <c r="J988" s="1">
        <v>59</v>
      </c>
      <c r="K988" s="1">
        <v>51</v>
      </c>
    </row>
    <row r="989" spans="8:11">
      <c r="H989" s="1" t="s">
        <v>16</v>
      </c>
      <c r="I989" s="1">
        <v>81</v>
      </c>
      <c r="J989" s="1">
        <v>75</v>
      </c>
      <c r="K989" s="1">
        <v>76</v>
      </c>
    </row>
    <row r="990" spans="8:11">
      <c r="H990" s="1" t="s">
        <v>13</v>
      </c>
      <c r="I990" s="1">
        <v>44</v>
      </c>
      <c r="J990" s="1">
        <v>45</v>
      </c>
      <c r="K990" s="1">
        <v>45</v>
      </c>
    </row>
    <row r="991" spans="8:11">
      <c r="H991" s="1" t="s">
        <v>16</v>
      </c>
      <c r="I991" s="1">
        <v>67</v>
      </c>
      <c r="J991" s="1">
        <v>86</v>
      </c>
      <c r="K991" s="1">
        <v>83</v>
      </c>
    </row>
    <row r="992" spans="8:11">
      <c r="H992" s="1" t="s">
        <v>16</v>
      </c>
      <c r="I992" s="1">
        <v>86</v>
      </c>
      <c r="J992" s="1">
        <v>81</v>
      </c>
      <c r="K992" s="1">
        <v>75</v>
      </c>
    </row>
    <row r="993" spans="8:11">
      <c r="H993" s="1" t="s">
        <v>16</v>
      </c>
      <c r="I993" s="1">
        <v>65</v>
      </c>
      <c r="J993" s="1">
        <v>82</v>
      </c>
      <c r="K993" s="1">
        <v>78</v>
      </c>
    </row>
    <row r="994" spans="8:11">
      <c r="H994" s="1" t="s">
        <v>13</v>
      </c>
      <c r="I994" s="1">
        <v>55</v>
      </c>
      <c r="J994" s="1">
        <v>76</v>
      </c>
      <c r="K994" s="1">
        <v>76</v>
      </c>
    </row>
    <row r="995" spans="8:11">
      <c r="H995" s="1" t="s">
        <v>13</v>
      </c>
      <c r="I995" s="1">
        <v>62</v>
      </c>
      <c r="J995" s="1">
        <v>72</v>
      </c>
      <c r="K995" s="1">
        <v>74</v>
      </c>
    </row>
    <row r="996" spans="8:11">
      <c r="H996" s="1" t="s">
        <v>13</v>
      </c>
      <c r="I996" s="1">
        <v>63</v>
      </c>
      <c r="J996" s="1">
        <v>63</v>
      </c>
      <c r="K996" s="1">
        <v>62</v>
      </c>
    </row>
    <row r="997" spans="8:11">
      <c r="H997" s="1" t="s">
        <v>16</v>
      </c>
      <c r="I997" s="1">
        <v>88</v>
      </c>
      <c r="J997" s="1">
        <v>99</v>
      </c>
      <c r="K997" s="1">
        <v>95</v>
      </c>
    </row>
    <row r="998" spans="8:11">
      <c r="H998" s="1" t="s">
        <v>13</v>
      </c>
      <c r="I998" s="1">
        <v>62</v>
      </c>
      <c r="J998" s="1">
        <v>55</v>
      </c>
      <c r="K998" s="1">
        <v>55</v>
      </c>
    </row>
    <row r="999" spans="8:11">
      <c r="H999" s="1" t="s">
        <v>16</v>
      </c>
      <c r="I999" s="1">
        <v>59</v>
      </c>
      <c r="J999" s="1">
        <v>71</v>
      </c>
      <c r="K999" s="1">
        <v>65</v>
      </c>
    </row>
    <row r="1000" spans="8:11">
      <c r="H1000" s="1" t="s">
        <v>16</v>
      </c>
      <c r="I1000" s="1">
        <v>68</v>
      </c>
      <c r="J1000" s="1">
        <v>78</v>
      </c>
      <c r="K1000" s="1">
        <v>77</v>
      </c>
    </row>
    <row r="1001" spans="8:11">
      <c r="H1001" s="1" t="s">
        <v>13</v>
      </c>
      <c r="I1001" s="1">
        <v>77</v>
      </c>
      <c r="J1001" s="1">
        <v>86</v>
      </c>
      <c r="K1001" s="1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47AE-C8CD-4C7C-8BB1-173DA3E418E7}">
  <dimension ref="A1:Q1001"/>
  <sheetViews>
    <sheetView topLeftCell="J1" workbookViewId="0">
      <selection activeCell="P692" sqref="P692"/>
    </sheetView>
  </sheetViews>
  <sheetFormatPr defaultRowHeight="15"/>
  <cols>
    <col min="2" max="2" width="27.7109375" customWidth="1"/>
  </cols>
  <sheetData>
    <row r="1" spans="1:17" ht="29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1">
        <v>74</v>
      </c>
    </row>
    <row r="3" spans="1:17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1">
        <v>88</v>
      </c>
    </row>
    <row r="4" spans="1:17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1">
        <v>93</v>
      </c>
    </row>
    <row r="5" spans="1:17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1">
        <v>44</v>
      </c>
    </row>
    <row r="6" spans="1:17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1">
        <v>75</v>
      </c>
      <c r="N6" s="3"/>
      <c r="O6" s="3"/>
      <c r="P6" s="3"/>
      <c r="Q6" s="3"/>
    </row>
    <row r="7" spans="1:17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1">
        <v>78</v>
      </c>
      <c r="N7" s="3"/>
      <c r="O7" s="3"/>
      <c r="P7" s="3"/>
      <c r="Q7" s="3"/>
    </row>
    <row r="8" spans="1:17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1">
        <v>92</v>
      </c>
      <c r="N8" s="3"/>
      <c r="O8" s="3"/>
      <c r="P8" s="3"/>
      <c r="Q8" s="3"/>
    </row>
    <row r="9" spans="1:17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1">
        <v>39</v>
      </c>
      <c r="N9" s="3"/>
      <c r="O9" s="3"/>
      <c r="P9" s="3"/>
      <c r="Q9" s="3"/>
    </row>
    <row r="10" spans="1:17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1">
        <v>67</v>
      </c>
      <c r="N10" s="3"/>
      <c r="O10" s="3"/>
      <c r="P10" s="3"/>
      <c r="Q10" s="3"/>
    </row>
    <row r="11" spans="1:17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1">
        <v>50</v>
      </c>
    </row>
    <row r="12" spans="1:17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1">
        <v>52</v>
      </c>
    </row>
    <row r="13" spans="1:17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1">
        <v>43</v>
      </c>
    </row>
    <row r="14" spans="1:17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1">
        <v>73</v>
      </c>
    </row>
    <row r="15" spans="1:17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1">
        <v>70</v>
      </c>
    </row>
    <row r="16" spans="1:17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1">
        <v>58</v>
      </c>
    </row>
    <row r="17" spans="1:11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1">
        <v>78</v>
      </c>
    </row>
    <row r="18" spans="1:11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1">
        <v>86</v>
      </c>
    </row>
    <row r="19" spans="1:11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1">
        <v>28</v>
      </c>
    </row>
    <row r="20" spans="1:11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1">
        <v>46</v>
      </c>
    </row>
    <row r="21" spans="1:11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1">
        <v>61</v>
      </c>
    </row>
    <row r="22" spans="1:11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1">
        <v>63</v>
      </c>
    </row>
    <row r="23" spans="1:11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1">
        <v>70</v>
      </c>
    </row>
    <row r="24" spans="1:11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1">
        <v>53</v>
      </c>
    </row>
    <row r="25" spans="1:11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1">
        <v>73</v>
      </c>
    </row>
    <row r="26" spans="1:11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1">
        <v>80</v>
      </c>
    </row>
    <row r="27" spans="1:11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1">
        <v>72</v>
      </c>
    </row>
    <row r="28" spans="1:11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1">
        <v>55</v>
      </c>
    </row>
    <row r="29" spans="1:11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1">
        <v>75</v>
      </c>
    </row>
    <row r="30" spans="1:11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1">
        <v>65</v>
      </c>
    </row>
    <row r="31" spans="1:11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1">
        <v>75</v>
      </c>
    </row>
    <row r="32" spans="1:11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1">
        <v>74</v>
      </c>
    </row>
    <row r="33" spans="1:11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1">
        <v>61</v>
      </c>
    </row>
    <row r="34" spans="1:11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1">
        <v>65</v>
      </c>
    </row>
    <row r="35" spans="1:11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1">
        <v>38</v>
      </c>
    </row>
    <row r="36" spans="1:11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1">
        <v>82</v>
      </c>
    </row>
    <row r="37" spans="1:11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1">
        <v>79</v>
      </c>
    </row>
    <row r="38" spans="1:11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1">
        <v>83</v>
      </c>
    </row>
    <row r="39" spans="1:11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1">
        <v>59</v>
      </c>
    </row>
    <row r="40" spans="1:11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1">
        <v>88</v>
      </c>
    </row>
    <row r="41" spans="1:11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1">
        <v>57</v>
      </c>
    </row>
    <row r="42" spans="1:11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1">
        <v>54</v>
      </c>
    </row>
    <row r="43" spans="1:11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1">
        <v>68</v>
      </c>
    </row>
    <row r="44" spans="1:11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1">
        <v>65</v>
      </c>
    </row>
    <row r="45" spans="1:11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1">
        <v>66</v>
      </c>
    </row>
    <row r="46" spans="1:11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1">
        <v>54</v>
      </c>
    </row>
    <row r="47" spans="1:11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1">
        <v>57</v>
      </c>
    </row>
    <row r="48" spans="1:11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1">
        <v>62</v>
      </c>
    </row>
    <row r="49" spans="1:11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1">
        <v>76</v>
      </c>
    </row>
    <row r="50" spans="1:11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1">
        <v>76</v>
      </c>
    </row>
    <row r="51" spans="1:11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1">
        <v>82</v>
      </c>
    </row>
    <row r="52" spans="1:11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1">
        <v>48</v>
      </c>
    </row>
    <row r="53" spans="1:11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1">
        <v>68</v>
      </c>
    </row>
    <row r="54" spans="1:11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1">
        <v>42</v>
      </c>
    </row>
    <row r="55" spans="1:11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1">
        <v>75</v>
      </c>
    </row>
    <row r="56" spans="1:11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1">
        <v>87</v>
      </c>
    </row>
    <row r="57" spans="1:11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1">
        <v>43</v>
      </c>
    </row>
    <row r="58" spans="1:11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1">
        <v>86</v>
      </c>
    </row>
    <row r="59" spans="1:11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1">
        <v>49</v>
      </c>
    </row>
    <row r="60" spans="1:11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1">
        <v>58</v>
      </c>
    </row>
    <row r="61" spans="1:11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1">
        <v>10</v>
      </c>
    </row>
    <row r="62" spans="1:11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1">
        <v>72</v>
      </c>
    </row>
    <row r="63" spans="1:11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1">
        <v>34</v>
      </c>
    </row>
    <row r="64" spans="1:11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1">
        <v>55</v>
      </c>
    </row>
    <row r="65" spans="1:11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1">
        <v>71</v>
      </c>
    </row>
    <row r="66" spans="1:11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1">
        <v>59</v>
      </c>
    </row>
    <row r="67" spans="1:11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1">
        <v>61</v>
      </c>
    </row>
    <row r="68" spans="1:11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1">
        <v>37</v>
      </c>
    </row>
    <row r="69" spans="1:11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1">
        <v>74</v>
      </c>
    </row>
    <row r="70" spans="1:11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1">
        <v>56</v>
      </c>
    </row>
    <row r="71" spans="1:11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1">
        <v>57</v>
      </c>
    </row>
    <row r="72" spans="1:11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1">
        <v>73</v>
      </c>
    </row>
    <row r="73" spans="1:11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1">
        <v>63</v>
      </c>
    </row>
    <row r="74" spans="1:11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1">
        <v>48</v>
      </c>
    </row>
    <row r="75" spans="1:11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1">
        <v>56</v>
      </c>
    </row>
    <row r="76" spans="1:11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1">
        <v>41</v>
      </c>
    </row>
    <row r="77" spans="1:11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1">
        <v>38</v>
      </c>
    </row>
    <row r="78" spans="1:11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1">
        <v>22</v>
      </c>
    </row>
    <row r="79" spans="1:11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1">
        <v>81</v>
      </c>
    </row>
    <row r="80" spans="1:11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1">
        <v>72</v>
      </c>
    </row>
    <row r="81" spans="1:11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1">
        <v>68</v>
      </c>
    </row>
    <row r="82" spans="1:11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1">
        <v>50</v>
      </c>
    </row>
    <row r="83" spans="1:11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1">
        <v>45</v>
      </c>
    </row>
    <row r="84" spans="1:11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1">
        <v>54</v>
      </c>
    </row>
    <row r="85" spans="1:11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1">
        <v>63</v>
      </c>
    </row>
    <row r="86" spans="1:11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1">
        <v>34</v>
      </c>
    </row>
    <row r="87" spans="1:11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1">
        <v>82</v>
      </c>
    </row>
    <row r="88" spans="1:11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1">
        <v>88</v>
      </c>
    </row>
    <row r="89" spans="1:11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1">
        <v>74</v>
      </c>
    </row>
    <row r="90" spans="1:11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1">
        <v>67</v>
      </c>
    </row>
    <row r="91" spans="1:11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1">
        <v>82</v>
      </c>
    </row>
    <row r="92" spans="1:11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1">
        <v>74</v>
      </c>
    </row>
    <row r="93" spans="1:11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1">
        <v>36</v>
      </c>
    </row>
    <row r="94" spans="1:11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1">
        <v>71</v>
      </c>
    </row>
    <row r="95" spans="1:11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1">
        <v>50</v>
      </c>
    </row>
    <row r="96" spans="1:11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1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1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1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1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1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1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1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1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1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1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1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1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1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1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1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1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1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1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1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1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1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1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1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1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1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1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1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1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1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1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1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1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1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1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1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1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1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1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1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1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1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1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1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1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1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1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1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1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1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1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1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1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1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1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1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1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1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1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1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1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1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1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1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1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1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1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1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1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1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1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1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1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1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1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1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1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1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1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1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1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1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1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1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1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1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1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1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1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1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1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1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1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1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1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1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1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1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1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1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1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1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1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1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1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1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1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1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1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1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1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1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1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1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1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1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1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1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1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1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1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1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1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1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1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1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1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1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1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1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1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1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1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1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1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1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1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1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1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1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1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1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1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1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1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1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1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1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1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1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1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1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1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1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1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1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1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1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1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1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1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1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1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1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1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1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1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1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1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1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1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1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1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1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1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1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1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1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1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1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1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1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1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1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1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1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1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1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1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1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1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1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1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1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1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1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1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1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1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1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1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1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1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1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1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1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1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1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1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1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1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1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1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1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1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1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1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1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1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1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1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1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1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1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1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1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1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1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1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1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1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1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1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1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1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1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1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1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1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1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1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1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1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1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1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1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1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1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1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1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1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1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1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1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1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1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1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1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1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1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1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1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1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1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1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1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1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1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1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1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1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1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1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1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1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1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1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1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1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1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1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1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1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1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1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1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1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1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1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1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1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1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1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1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1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1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1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1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1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1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1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1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1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1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1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1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1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1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1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1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1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1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1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1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1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1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1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1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1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1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1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1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1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1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1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1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1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1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1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1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1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1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1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1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1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1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1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1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1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1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1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1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1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1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1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1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1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1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1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1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1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1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1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1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1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1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1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1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1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1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1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1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1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1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1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1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1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1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1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1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1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1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1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1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1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1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1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1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1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1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1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1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1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1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1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1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1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1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1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1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1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1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1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1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1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1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1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1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1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1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1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1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1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1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1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1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1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1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1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1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1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1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1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1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1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1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1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1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1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1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1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1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1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1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1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1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1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1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1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1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1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1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1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1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1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1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1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1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1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1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1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1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1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1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1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1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1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1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1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1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1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1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1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1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1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1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1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1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1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1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1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1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1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1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1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1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1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1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1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1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1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1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1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1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1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1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1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1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1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1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1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1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1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1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1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1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1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1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1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1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1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1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1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1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1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1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1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1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1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1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1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1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1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1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1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1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1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1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1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1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1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1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1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1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1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1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1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1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1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1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1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1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1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1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1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1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1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1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1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1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1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1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1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1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1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1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1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1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1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1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1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1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1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1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1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1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1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1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1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1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1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1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1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1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1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1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1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1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1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1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1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1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1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1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1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1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1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1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1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1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1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1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1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1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1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1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1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1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1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1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1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1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1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1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1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1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1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1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1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1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1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1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1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1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1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1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1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1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1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1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1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1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1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1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1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1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1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1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1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1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1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1">
        <v>64</v>
      </c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</sheetData>
  <conditionalFormatting sqref="O8">
    <cfRule type="expression" dxfId="15" priority="4">
      <formula>IF(ISBLANK(A2), "Missing", "OK")</formula>
    </cfRule>
  </conditionalFormatting>
  <conditionalFormatting sqref="O8">
    <cfRule type="expression" dxfId="14" priority="3">
      <formula>IF(COUNTA(B2:K2) &lt; COLUMNS(B2:K2), "Missing", "OK")</formula>
    </cfRule>
  </conditionalFormatting>
  <conditionalFormatting sqref="M699">
    <cfRule type="containsBlanks" dxfId="13" priority="2">
      <formula>LEN(TRIM(M699))=0</formula>
    </cfRule>
  </conditionalFormatting>
  <conditionalFormatting sqref="P898">
    <cfRule type="expression" dxfId="12" priority="1">
      <formula>AVERAGEIF(B2:K706, "&lt;&gt;")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158-B248-4287-B4D6-206ED7FDBAB2}">
  <dimension ref="A1:Q1001"/>
  <sheetViews>
    <sheetView workbookViewId="0">
      <selection sqref="A1:XFD1048576"/>
    </sheetView>
  </sheetViews>
  <sheetFormatPr defaultRowHeight="15"/>
  <sheetData>
    <row r="1" spans="1:17" ht="57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1">
        <v>74</v>
      </c>
    </row>
    <row r="3" spans="1:17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1">
        <v>88</v>
      </c>
    </row>
    <row r="4" spans="1:17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1">
        <v>93</v>
      </c>
    </row>
    <row r="5" spans="1:17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1">
        <v>44</v>
      </c>
    </row>
    <row r="6" spans="1:17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1">
        <v>75</v>
      </c>
      <c r="N6" s="3"/>
      <c r="O6" s="3"/>
      <c r="P6" s="3"/>
      <c r="Q6" s="3"/>
    </row>
    <row r="7" spans="1:17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1">
        <v>78</v>
      </c>
      <c r="N7" s="3"/>
      <c r="O7" s="3"/>
      <c r="P7" s="3"/>
      <c r="Q7" s="3"/>
    </row>
    <row r="8" spans="1:17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1">
        <v>92</v>
      </c>
      <c r="N8" s="3"/>
      <c r="O8" s="3"/>
      <c r="P8" s="3"/>
      <c r="Q8" s="3"/>
    </row>
    <row r="9" spans="1:17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1">
        <v>39</v>
      </c>
      <c r="N9" s="3"/>
      <c r="O9" s="3"/>
      <c r="P9" s="3"/>
      <c r="Q9" s="3"/>
    </row>
    <row r="10" spans="1:17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1">
        <v>67</v>
      </c>
      <c r="N10" s="3"/>
      <c r="O10" s="3"/>
      <c r="P10" s="3"/>
      <c r="Q10" s="3"/>
    </row>
    <row r="11" spans="1:17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1">
        <v>50</v>
      </c>
    </row>
    <row r="12" spans="1:17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1">
        <v>52</v>
      </c>
    </row>
    <row r="13" spans="1:17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1">
        <v>43</v>
      </c>
    </row>
    <row r="14" spans="1:17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1">
        <v>73</v>
      </c>
    </row>
    <row r="15" spans="1:17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1">
        <v>70</v>
      </c>
    </row>
    <row r="16" spans="1:17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1">
        <v>58</v>
      </c>
    </row>
    <row r="17" spans="1:11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1">
        <v>78</v>
      </c>
    </row>
    <row r="18" spans="1:11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1">
        <v>86</v>
      </c>
    </row>
    <row r="19" spans="1:11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1">
        <v>28</v>
      </c>
    </row>
    <row r="20" spans="1:11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1">
        <v>46</v>
      </c>
    </row>
    <row r="21" spans="1:11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1">
        <v>61</v>
      </c>
    </row>
    <row r="22" spans="1:11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1">
        <v>63</v>
      </c>
    </row>
    <row r="23" spans="1:11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1">
        <v>70</v>
      </c>
    </row>
    <row r="24" spans="1:11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1">
        <v>53</v>
      </c>
    </row>
    <row r="25" spans="1:11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1">
        <v>73</v>
      </c>
    </row>
    <row r="26" spans="1:11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1">
        <v>80</v>
      </c>
    </row>
    <row r="27" spans="1:11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1">
        <v>72</v>
      </c>
    </row>
    <row r="28" spans="1:11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1">
        <v>55</v>
      </c>
    </row>
    <row r="29" spans="1:11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1">
        <v>75</v>
      </c>
    </row>
    <row r="30" spans="1:11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1">
        <v>65</v>
      </c>
    </row>
    <row r="31" spans="1:11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1">
        <v>75</v>
      </c>
    </row>
    <row r="32" spans="1:11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1">
        <v>74</v>
      </c>
    </row>
    <row r="33" spans="1:11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1">
        <v>61</v>
      </c>
    </row>
    <row r="34" spans="1:11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1">
        <v>65</v>
      </c>
    </row>
    <row r="35" spans="1:11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1">
        <v>38</v>
      </c>
    </row>
    <row r="36" spans="1:11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1">
        <v>82</v>
      </c>
    </row>
    <row r="37" spans="1:11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1">
        <v>79</v>
      </c>
    </row>
    <row r="38" spans="1:11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1">
        <v>83</v>
      </c>
    </row>
    <row r="39" spans="1:11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1">
        <v>59</v>
      </c>
    </row>
    <row r="40" spans="1:11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1">
        <v>88</v>
      </c>
    </row>
    <row r="41" spans="1:11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1">
        <v>57</v>
      </c>
    </row>
    <row r="42" spans="1:11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1">
        <v>54</v>
      </c>
    </row>
    <row r="43" spans="1:11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1">
        <v>68</v>
      </c>
    </row>
    <row r="44" spans="1:11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1">
        <v>65</v>
      </c>
    </row>
    <row r="45" spans="1:11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1">
        <v>66</v>
      </c>
    </row>
    <row r="46" spans="1:11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1">
        <v>54</v>
      </c>
    </row>
    <row r="47" spans="1:11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1">
        <v>57</v>
      </c>
    </row>
    <row r="48" spans="1:11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1">
        <v>62</v>
      </c>
    </row>
    <row r="49" spans="1:11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1">
        <v>76</v>
      </c>
    </row>
    <row r="50" spans="1:11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1">
        <v>76</v>
      </c>
    </row>
    <row r="51" spans="1:11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1">
        <v>82</v>
      </c>
    </row>
    <row r="52" spans="1:11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1">
        <v>48</v>
      </c>
    </row>
    <row r="53" spans="1:11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1">
        <v>68</v>
      </c>
    </row>
    <row r="54" spans="1:11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1">
        <v>42</v>
      </c>
    </row>
    <row r="55" spans="1:11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1">
        <v>75</v>
      </c>
    </row>
    <row r="56" spans="1:11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1">
        <v>87</v>
      </c>
    </row>
    <row r="57" spans="1:11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1">
        <v>43</v>
      </c>
    </row>
    <row r="58" spans="1:11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1">
        <v>86</v>
      </c>
    </row>
    <row r="59" spans="1:11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1">
        <v>49</v>
      </c>
    </row>
    <row r="60" spans="1:11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1">
        <v>58</v>
      </c>
    </row>
    <row r="61" spans="1:11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1">
        <v>10</v>
      </c>
    </row>
    <row r="62" spans="1:11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1">
        <v>72</v>
      </c>
    </row>
    <row r="63" spans="1:11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1">
        <v>34</v>
      </c>
    </row>
    <row r="64" spans="1:11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1">
        <v>55</v>
      </c>
    </row>
    <row r="65" spans="1:11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1">
        <v>71</v>
      </c>
    </row>
    <row r="66" spans="1:11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1">
        <v>59</v>
      </c>
    </row>
    <row r="67" spans="1:11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1">
        <v>61</v>
      </c>
    </row>
    <row r="68" spans="1:11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1">
        <v>37</v>
      </c>
    </row>
    <row r="69" spans="1:11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1">
        <v>74</v>
      </c>
    </row>
    <row r="70" spans="1:11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1">
        <v>56</v>
      </c>
    </row>
    <row r="71" spans="1:11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1">
        <v>57</v>
      </c>
    </row>
    <row r="72" spans="1:11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1">
        <v>73</v>
      </c>
    </row>
    <row r="73" spans="1:11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1">
        <v>63</v>
      </c>
    </row>
    <row r="74" spans="1:11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1">
        <v>48</v>
      </c>
    </row>
    <row r="75" spans="1:11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1">
        <v>56</v>
      </c>
    </row>
    <row r="76" spans="1:11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1">
        <v>41</v>
      </c>
    </row>
    <row r="77" spans="1:11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1">
        <v>38</v>
      </c>
    </row>
    <row r="78" spans="1:11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1">
        <v>22</v>
      </c>
    </row>
    <row r="79" spans="1:11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1">
        <v>81</v>
      </c>
    </row>
    <row r="80" spans="1:11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1">
        <v>72</v>
      </c>
    </row>
    <row r="81" spans="1:11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1">
        <v>68</v>
      </c>
    </row>
    <row r="82" spans="1:11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1">
        <v>50</v>
      </c>
    </row>
    <row r="83" spans="1:11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1">
        <v>45</v>
      </c>
    </row>
    <row r="84" spans="1:11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1">
        <v>54</v>
      </c>
    </row>
    <row r="85" spans="1:11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1">
        <v>63</v>
      </c>
    </row>
    <row r="86" spans="1:11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1">
        <v>34</v>
      </c>
    </row>
    <row r="87" spans="1:11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1">
        <v>82</v>
      </c>
    </row>
    <row r="88" spans="1:11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1">
        <v>88</v>
      </c>
    </row>
    <row r="89" spans="1:11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1">
        <v>74</v>
      </c>
    </row>
    <row r="90" spans="1:11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1">
        <v>67</v>
      </c>
    </row>
    <row r="91" spans="1:11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1">
        <v>82</v>
      </c>
    </row>
    <row r="92" spans="1:11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1">
        <v>74</v>
      </c>
    </row>
    <row r="93" spans="1:11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1">
        <v>36</v>
      </c>
    </row>
    <row r="94" spans="1:11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1">
        <v>71</v>
      </c>
    </row>
    <row r="95" spans="1:11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1">
        <v>50</v>
      </c>
    </row>
    <row r="96" spans="1:11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1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1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1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1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1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1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1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1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1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1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1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1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1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1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1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1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1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1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1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1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1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1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1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1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1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1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1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1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1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1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1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1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1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1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1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1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1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1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1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1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1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1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1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1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1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1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1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1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1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1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1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1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1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1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1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1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1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1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1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1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1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1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1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1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1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1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1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1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1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1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1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1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1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1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1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1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1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1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1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1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1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1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1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1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1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1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1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1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1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1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1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1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1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1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1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1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1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1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1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1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1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1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1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1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1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1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1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1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1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1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1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1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1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1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1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1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1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1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1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1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1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1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1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1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1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1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1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1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1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1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1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1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1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1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1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1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1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1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1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1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1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1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1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1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1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1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1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1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1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1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1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1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1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1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1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1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1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1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1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1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1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1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1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1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1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1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1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1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1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1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1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1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1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1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1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1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1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1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1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1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1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1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1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1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1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1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1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1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1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1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1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1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1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1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1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1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1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1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1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1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1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1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1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1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1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1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1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1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1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1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1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1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1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1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1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1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1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1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1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1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1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1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1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1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1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1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1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1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1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1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1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1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1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1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1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1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1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1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1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1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1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1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1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1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1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1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1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1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1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1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1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1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1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1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1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1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1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1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1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1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1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1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1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1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1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1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1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1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1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1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1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1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1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1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1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1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1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1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1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1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1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1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1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1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1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1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1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1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1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1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1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1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1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1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1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1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1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1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1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1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1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1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1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1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1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1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1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1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1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1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1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1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1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1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1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1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1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1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1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1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1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1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1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1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1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1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1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1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1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1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1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1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1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1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1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1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1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1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1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1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1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1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1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1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1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1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1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1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1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1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1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1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1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1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1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1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1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1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1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1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1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1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1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1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1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1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1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1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1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1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1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1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1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1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1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1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1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1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1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1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1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1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1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1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1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1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1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1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1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1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1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1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1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1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1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1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1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1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1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1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1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1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1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1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1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1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1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1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1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1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1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1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1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1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1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1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1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1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1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1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1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1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1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1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1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1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1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1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1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1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1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1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1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1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1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1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1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1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1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1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1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1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1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1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1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1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1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1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1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1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1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1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1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1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1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1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1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1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1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1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1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1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1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1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1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1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1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1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1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1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1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1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1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1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1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1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1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1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1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1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1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1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1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1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1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1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1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1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1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1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1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1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1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1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1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1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1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1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1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1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1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1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1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1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1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1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1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1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1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1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1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1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1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1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1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1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1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1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1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1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1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1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1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1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1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1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1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1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1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1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1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1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1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1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1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1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1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1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1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1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1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1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1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1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1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1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1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1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1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1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1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1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1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1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1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1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1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1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1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1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1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1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1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1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1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1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1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1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1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1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1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1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1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1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1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1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1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1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1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1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1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1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1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1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1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1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1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1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1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1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1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1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1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1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1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1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1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1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1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1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1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1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1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1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1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1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1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1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1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1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1">
        <v>64</v>
      </c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</sheetData>
  <conditionalFormatting sqref="O8">
    <cfRule type="expression" dxfId="11" priority="4">
      <formula>IF(ISBLANK(A2), "Missing", "OK")</formula>
    </cfRule>
  </conditionalFormatting>
  <conditionalFormatting sqref="O8">
    <cfRule type="expression" dxfId="10" priority="3">
      <formula>IF(COUNTA(B2:K2) &lt; COLUMNS(B2:K2), "Missing", "OK")</formula>
    </cfRule>
  </conditionalFormatting>
  <conditionalFormatting sqref="M699">
    <cfRule type="containsBlanks" dxfId="9" priority="2">
      <formula>LEN(TRIM(M699))=0</formula>
    </cfRule>
  </conditionalFormatting>
  <conditionalFormatting sqref="P898">
    <cfRule type="expression" dxfId="8" priority="1">
      <formula>AVERAGEIF(B2:K706, "&lt;&gt;")</formula>
    </cfRule>
  </conditionalFormatting>
  <dataValidations count="1">
    <dataValidation type="whole" allowBlank="1" showInputMessage="1" showErrorMessage="1" sqref="B1:B1048576" xr:uid="{87163161-3023-45D8-92EF-08446DE2E422}">
      <formula1>2</formula1>
      <formula2>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AD71-F434-421D-A450-C44846BB306E}">
  <dimension ref="A1:Q1001"/>
  <sheetViews>
    <sheetView workbookViewId="0">
      <selection activeCell="C721" sqref="C721"/>
    </sheetView>
  </sheetViews>
  <sheetFormatPr defaultRowHeight="15"/>
  <cols>
    <col min="1" max="1" width="16.5703125" customWidth="1"/>
    <col min="2" max="2" width="48.85546875" customWidth="1"/>
  </cols>
  <sheetData>
    <row r="1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7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1">
        <v>74</v>
      </c>
    </row>
    <row r="3" spans="1:17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1">
        <v>88</v>
      </c>
    </row>
    <row r="4" spans="1:17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1">
        <v>93</v>
      </c>
    </row>
    <row r="5" spans="1:17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1">
        <v>44</v>
      </c>
    </row>
    <row r="6" spans="1:17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1">
        <v>75</v>
      </c>
      <c r="N6" s="3"/>
      <c r="O6" s="3"/>
      <c r="P6" s="3"/>
      <c r="Q6" s="3"/>
    </row>
    <row r="7" spans="1:17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1">
        <v>78</v>
      </c>
      <c r="N7" s="3"/>
      <c r="O7" s="3"/>
      <c r="P7" s="3"/>
      <c r="Q7" s="3"/>
    </row>
    <row r="8" spans="1:17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1">
        <v>92</v>
      </c>
      <c r="N8" s="3"/>
      <c r="O8" s="3"/>
      <c r="P8" s="3"/>
      <c r="Q8" s="3"/>
    </row>
    <row r="9" spans="1:17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1">
        <v>39</v>
      </c>
      <c r="N9" s="3"/>
      <c r="O9" s="3"/>
      <c r="P9" s="3"/>
      <c r="Q9" s="3"/>
    </row>
    <row r="10" spans="1:17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1">
        <v>67</v>
      </c>
      <c r="N10" s="3"/>
      <c r="O10" s="3"/>
      <c r="P10" s="3"/>
      <c r="Q10" s="3"/>
    </row>
    <row r="11" spans="1:17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1">
        <v>50</v>
      </c>
    </row>
    <row r="12" spans="1:17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1">
        <v>52</v>
      </c>
    </row>
    <row r="13" spans="1:17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1">
        <v>43</v>
      </c>
    </row>
    <row r="14" spans="1:17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1">
        <v>73</v>
      </c>
    </row>
    <row r="15" spans="1:17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1">
        <v>70</v>
      </c>
    </row>
    <row r="16" spans="1:17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1">
        <v>58</v>
      </c>
    </row>
    <row r="17" spans="1:11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1">
        <v>78</v>
      </c>
    </row>
    <row r="18" spans="1:11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1">
        <v>86</v>
      </c>
    </row>
    <row r="19" spans="1:11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1">
        <v>28</v>
      </c>
    </row>
    <row r="20" spans="1:11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1">
        <v>46</v>
      </c>
    </row>
    <row r="21" spans="1:11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1">
        <v>61</v>
      </c>
    </row>
    <row r="22" spans="1:11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1">
        <v>63</v>
      </c>
    </row>
    <row r="23" spans="1:11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1">
        <v>70</v>
      </c>
    </row>
    <row r="24" spans="1:11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1">
        <v>53</v>
      </c>
    </row>
    <row r="25" spans="1:11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1">
        <v>73</v>
      </c>
    </row>
    <row r="26" spans="1:11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1">
        <v>80</v>
      </c>
    </row>
    <row r="27" spans="1:11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1">
        <v>72</v>
      </c>
    </row>
    <row r="28" spans="1:11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1">
        <v>55</v>
      </c>
    </row>
    <row r="29" spans="1:11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1">
        <v>75</v>
      </c>
    </row>
    <row r="30" spans="1:11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1">
        <v>65</v>
      </c>
    </row>
    <row r="31" spans="1:11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1">
        <v>75</v>
      </c>
    </row>
    <row r="32" spans="1:11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1">
        <v>74</v>
      </c>
    </row>
    <row r="33" spans="1:11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1">
        <v>61</v>
      </c>
    </row>
    <row r="34" spans="1:11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1">
        <v>65</v>
      </c>
    </row>
    <row r="35" spans="1:11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1">
        <v>38</v>
      </c>
    </row>
    <row r="36" spans="1:11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1">
        <v>82</v>
      </c>
    </row>
    <row r="37" spans="1:11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1">
        <v>79</v>
      </c>
    </row>
    <row r="38" spans="1:11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1">
        <v>83</v>
      </c>
    </row>
    <row r="39" spans="1:11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1">
        <v>59</v>
      </c>
    </row>
    <row r="40" spans="1:11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1">
        <v>88</v>
      </c>
    </row>
    <row r="41" spans="1:11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1">
        <v>57</v>
      </c>
    </row>
    <row r="42" spans="1:11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1">
        <v>54</v>
      </c>
    </row>
    <row r="43" spans="1:11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1">
        <v>68</v>
      </c>
    </row>
    <row r="44" spans="1:11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1">
        <v>65</v>
      </c>
    </row>
    <row r="45" spans="1:11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1">
        <v>66</v>
      </c>
    </row>
    <row r="46" spans="1:11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1">
        <v>54</v>
      </c>
    </row>
    <row r="47" spans="1:11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1">
        <v>57</v>
      </c>
    </row>
    <row r="48" spans="1:11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1">
        <v>62</v>
      </c>
    </row>
    <row r="49" spans="1:11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1">
        <v>76</v>
      </c>
    </row>
    <row r="50" spans="1:11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1">
        <v>76</v>
      </c>
    </row>
    <row r="51" spans="1:11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1">
        <v>82</v>
      </c>
    </row>
    <row r="52" spans="1:11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1">
        <v>48</v>
      </c>
    </row>
    <row r="53" spans="1:11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1">
        <v>68</v>
      </c>
    </row>
    <row r="54" spans="1:11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1">
        <v>42</v>
      </c>
    </row>
    <row r="55" spans="1:11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1">
        <v>75</v>
      </c>
    </row>
    <row r="56" spans="1:11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1">
        <v>87</v>
      </c>
    </row>
    <row r="57" spans="1:11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1">
        <v>43</v>
      </c>
    </row>
    <row r="58" spans="1:11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1">
        <v>86</v>
      </c>
    </row>
    <row r="59" spans="1:11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1">
        <v>49</v>
      </c>
    </row>
    <row r="60" spans="1:11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1">
        <v>58</v>
      </c>
    </row>
    <row r="61" spans="1:11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1">
        <v>10</v>
      </c>
    </row>
    <row r="62" spans="1:11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1">
        <v>72</v>
      </c>
    </row>
    <row r="63" spans="1:11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1">
        <v>34</v>
      </c>
    </row>
    <row r="64" spans="1:11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1">
        <v>55</v>
      </c>
    </row>
    <row r="65" spans="1:11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1">
        <v>71</v>
      </c>
    </row>
    <row r="66" spans="1:11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1">
        <v>59</v>
      </c>
    </row>
    <row r="67" spans="1:11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1">
        <v>61</v>
      </c>
    </row>
    <row r="68" spans="1:11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1">
        <v>37</v>
      </c>
    </row>
    <row r="69" spans="1:11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1">
        <v>74</v>
      </c>
    </row>
    <row r="70" spans="1:11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1">
        <v>56</v>
      </c>
    </row>
    <row r="71" spans="1:11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1">
        <v>57</v>
      </c>
    </row>
    <row r="72" spans="1:11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1">
        <v>73</v>
      </c>
    </row>
    <row r="73" spans="1:11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1">
        <v>63</v>
      </c>
    </row>
    <row r="74" spans="1:11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1">
        <v>48</v>
      </c>
    </row>
    <row r="75" spans="1:11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1">
        <v>56</v>
      </c>
    </row>
    <row r="76" spans="1:11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1">
        <v>41</v>
      </c>
    </row>
    <row r="77" spans="1:11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1">
        <v>38</v>
      </c>
    </row>
    <row r="78" spans="1:11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1">
        <v>22</v>
      </c>
    </row>
    <row r="79" spans="1:11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1">
        <v>81</v>
      </c>
    </row>
    <row r="80" spans="1:11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1">
        <v>72</v>
      </c>
    </row>
    <row r="81" spans="1:11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1">
        <v>68</v>
      </c>
    </row>
    <row r="82" spans="1:11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1">
        <v>50</v>
      </c>
    </row>
    <row r="83" spans="1:11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1">
        <v>45</v>
      </c>
    </row>
    <row r="84" spans="1:11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1">
        <v>54</v>
      </c>
    </row>
    <row r="85" spans="1:11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1">
        <v>63</v>
      </c>
    </row>
    <row r="86" spans="1:11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1">
        <v>34</v>
      </c>
    </row>
    <row r="87" spans="1:11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1">
        <v>82</v>
      </c>
    </row>
    <row r="88" spans="1:11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1">
        <v>88</v>
      </c>
    </row>
    <row r="89" spans="1:11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1">
        <v>74</v>
      </c>
    </row>
    <row r="90" spans="1:11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1">
        <v>67</v>
      </c>
    </row>
    <row r="91" spans="1:11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1">
        <v>82</v>
      </c>
    </row>
    <row r="92" spans="1:11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1">
        <v>74</v>
      </c>
    </row>
    <row r="93" spans="1:11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1">
        <v>36</v>
      </c>
    </row>
    <row r="94" spans="1:11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1">
        <v>71</v>
      </c>
    </row>
    <row r="95" spans="1:11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1">
        <v>50</v>
      </c>
    </row>
    <row r="96" spans="1:11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1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1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1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1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1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1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1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1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1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1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1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1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1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1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1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1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1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1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1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1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1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1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1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1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1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1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1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1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1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1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1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1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1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1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1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1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1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1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1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1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1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1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1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1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1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1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1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1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1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1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1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1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1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1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1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1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1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1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1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1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1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1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1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1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1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1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1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1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1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1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1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1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1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1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1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1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1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1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1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1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1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1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1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1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1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1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1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1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1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1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1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1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1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1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1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1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1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1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1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1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1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1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1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1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1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1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1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1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1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1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1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1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1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1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1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1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1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1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1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1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1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1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1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1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1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1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1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1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1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1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1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1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1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1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1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1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1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1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1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1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1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1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1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1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1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1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1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1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1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1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1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1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1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1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1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1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1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1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1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1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1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1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1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1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1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1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1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1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1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1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1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1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1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1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1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1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1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1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1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1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1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1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1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1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1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1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1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1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1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1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1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1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1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1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1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1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1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1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1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1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1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1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1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1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1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1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1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1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1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1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1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1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1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1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1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1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1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1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1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1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1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1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1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1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1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1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1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1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1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1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1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1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1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1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1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1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1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1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1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1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1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1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1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1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1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1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1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1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1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1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1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1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1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1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1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1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1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1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1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1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1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1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1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1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1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1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1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1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1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1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1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1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1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1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1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1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1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1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1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1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1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1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1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1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1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1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1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1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1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1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1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1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1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1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1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1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1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1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1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1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1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1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1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1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1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1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1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1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1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1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1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1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1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1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1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1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1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1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1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1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1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1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1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1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1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1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1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1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1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1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1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1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1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1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1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1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1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1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1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1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1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1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1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1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1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1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1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1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1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1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1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1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1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1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1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1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1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1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1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1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1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1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1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1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1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1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1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1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1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1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1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1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1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1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1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1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1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1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1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1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1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1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1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1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1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1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1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1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1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1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1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1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1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1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1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1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1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1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1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1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1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1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1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1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1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1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1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1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1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1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1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1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1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1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1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1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1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1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1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1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1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1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1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1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1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1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1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1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1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1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1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1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1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1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1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1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1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1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1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1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1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1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1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1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1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1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1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1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1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1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1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1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1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1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1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1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1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1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1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1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1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1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1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1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1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1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1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1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1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1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1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1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1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1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1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1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1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1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1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1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1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1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1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1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1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1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1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1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1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1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1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1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1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1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1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1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1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1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1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1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1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1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1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1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1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1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1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1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1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1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1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1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1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1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1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1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1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1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1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1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1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1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1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1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1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1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1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1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1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1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1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1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1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1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1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1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1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1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1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1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1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1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1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1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1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1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1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1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1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1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1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1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1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1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1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1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1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1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1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1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1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1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1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1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1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1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1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1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1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1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1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1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1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1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1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1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1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1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1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1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1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1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1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1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1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1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1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1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1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1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1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1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1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1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1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1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1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1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1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1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1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1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1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1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1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1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1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1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1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1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1">
        <v>64</v>
      </c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72C7-6A03-4ABB-8A96-EA17D370CAE6}">
  <dimension ref="A1:Q1001"/>
  <sheetViews>
    <sheetView topLeftCell="H1" workbookViewId="0">
      <selection activeCell="M2" sqref="M2"/>
    </sheetView>
  </sheetViews>
  <sheetFormatPr defaultRowHeight="15"/>
  <cols>
    <col min="1" max="1" width="17.5703125" customWidth="1"/>
    <col min="2" max="2" width="19.140625" customWidth="1"/>
    <col min="3" max="3" width="24.7109375" customWidth="1"/>
    <col min="4" max="4" width="30.5703125" customWidth="1"/>
    <col min="5" max="5" width="26.28515625" customWidth="1"/>
    <col min="6" max="6" width="30.5703125" customWidth="1"/>
    <col min="7" max="7" width="23.7109375" customWidth="1"/>
    <col min="8" max="8" width="26.140625" customWidth="1"/>
    <col min="9" max="9" width="19.140625" customWidth="1"/>
    <col min="10" max="10" width="23.140625" customWidth="1"/>
    <col min="11" max="11" width="24.85546875" customWidth="1"/>
    <col min="12" max="12" width="32.7109375" customWidth="1"/>
    <col min="13" max="13" width="16.85546875" customWidth="1"/>
    <col min="14" max="14" width="24.7109375" customWidth="1"/>
    <col min="15" max="15" width="8.5703125" customWidth="1"/>
  </cols>
  <sheetData>
    <row r="1" spans="1:17" ht="57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3" t="s">
        <v>1</v>
      </c>
      <c r="M1" s="13"/>
      <c r="N1" s="11" t="s">
        <v>27</v>
      </c>
      <c r="O1" s="11"/>
    </row>
    <row r="2" spans="1:17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1">
        <v>74</v>
      </c>
      <c r="L2" t="s">
        <v>28</v>
      </c>
      <c r="M2">
        <f>ROUND(AVERAGE(B2:B706),1)</f>
        <v>4.9000000000000004</v>
      </c>
      <c r="N2" t="s">
        <v>11</v>
      </c>
      <c r="O2">
        <f>COUNTIF(C2:C706,"Instagram")</f>
        <v>249</v>
      </c>
    </row>
    <row r="3" spans="1:17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1">
        <v>88</v>
      </c>
      <c r="L3" t="s">
        <v>29</v>
      </c>
      <c r="M3">
        <f>MAX(B2:B706)</f>
        <v>8.5</v>
      </c>
      <c r="N3" t="s">
        <v>17</v>
      </c>
      <c r="O3">
        <f>COUNTIF(C2:C706, "TikTok")</f>
        <v>154</v>
      </c>
    </row>
    <row r="4" spans="1:17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1">
        <v>93</v>
      </c>
      <c r="L4" t="s">
        <v>30</v>
      </c>
      <c r="M4">
        <f>MIN(B2:B706)</f>
        <v>1.5</v>
      </c>
      <c r="N4" t="s">
        <v>21</v>
      </c>
      <c r="O4">
        <f>COUNTIF(C2:C706,"Snapchat")</f>
        <v>13</v>
      </c>
    </row>
    <row r="5" spans="1:17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1">
        <v>44</v>
      </c>
      <c r="L5" t="s">
        <v>31</v>
      </c>
      <c r="M5">
        <f>ROUND(_xlfn.STDEV.P(B2:B706),1)</f>
        <v>1.3</v>
      </c>
      <c r="N5" t="s">
        <v>18</v>
      </c>
      <c r="O5">
        <f>COUNTIF(C2:C706,"YouTube")</f>
        <v>10</v>
      </c>
    </row>
    <row r="6" spans="1:17" ht="18.75" customHeight="1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1">
        <v>75</v>
      </c>
      <c r="N6" s="3" t="s">
        <v>19</v>
      </c>
      <c r="O6" s="4">
        <f>COUNTIF(C2:C706,"FaceBook")</f>
        <v>123</v>
      </c>
      <c r="P6" s="3"/>
      <c r="Q6" s="3"/>
    </row>
    <row r="7" spans="1:17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1">
        <v>78</v>
      </c>
      <c r="L7" s="13" t="s">
        <v>4</v>
      </c>
      <c r="M7" s="13"/>
      <c r="N7" s="3" t="s">
        <v>14</v>
      </c>
      <c r="O7" s="3">
        <f>COUNTIF(C2:C706,"Twitter")</f>
        <v>30</v>
      </c>
      <c r="P7" s="3"/>
      <c r="Q7" s="3"/>
    </row>
    <row r="8" spans="1:17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1">
        <v>92</v>
      </c>
      <c r="L8" t="s">
        <v>32</v>
      </c>
      <c r="M8">
        <f>ROUND(AVERAGE(E2:E706),1)</f>
        <v>6.9</v>
      </c>
      <c r="N8" s="3" t="s">
        <v>20</v>
      </c>
      <c r="O8" s="3">
        <f>COUNTIF(C2:C706,"LinkedIn")</f>
        <v>21</v>
      </c>
      <c r="P8" s="3"/>
      <c r="Q8" s="3"/>
    </row>
    <row r="9" spans="1:17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1">
        <v>39</v>
      </c>
      <c r="L9" t="s">
        <v>33</v>
      </c>
      <c r="M9">
        <f>MAX(E2:E706)</f>
        <v>9.6</v>
      </c>
      <c r="N9" s="3"/>
      <c r="O9" s="3"/>
      <c r="P9" s="3"/>
      <c r="Q9" s="3"/>
    </row>
    <row r="10" spans="1:17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1">
        <v>67</v>
      </c>
      <c r="L10" t="s">
        <v>34</v>
      </c>
      <c r="M10">
        <f>MIN(E2:E706)</f>
        <v>3.8</v>
      </c>
      <c r="N10" s="11" t="s">
        <v>35</v>
      </c>
      <c r="O10" s="11"/>
      <c r="P10" s="3"/>
      <c r="Q10" s="3"/>
    </row>
    <row r="11" spans="1:17" ht="24.75" customHeight="1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1">
        <v>50</v>
      </c>
      <c r="N11" t="s">
        <v>12</v>
      </c>
      <c r="O11" s="4">
        <f>COUNTIF(D2:D706, "Yes")</f>
        <v>453</v>
      </c>
    </row>
    <row r="12" spans="1:17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1">
        <v>52</v>
      </c>
      <c r="L12" s="13" t="s">
        <v>5</v>
      </c>
      <c r="M12" s="13"/>
      <c r="N12" t="s">
        <v>15</v>
      </c>
      <c r="O12">
        <f>COUNTIF(D2:D706,"No")</f>
        <v>252</v>
      </c>
    </row>
    <row r="13" spans="1:17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1">
        <v>43</v>
      </c>
      <c r="L13" t="s">
        <v>36</v>
      </c>
      <c r="M13">
        <f>ROUND(AVERAGE(F2:F706),1)</f>
        <v>6.2</v>
      </c>
      <c r="N13" t="s">
        <v>37</v>
      </c>
      <c r="O13">
        <f>ROUND(COUNTIF(D2:D706, "Yes")/COUNTA(D2:D706)*100,1)</f>
        <v>64.3</v>
      </c>
    </row>
    <row r="14" spans="1:17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1">
        <v>73</v>
      </c>
      <c r="N14" t="s">
        <v>38</v>
      </c>
      <c r="O14">
        <f>ROUND(COUNTIF(D2:D706, "No")/COUNTA(D2:D706)*100,1)</f>
        <v>35.700000000000003</v>
      </c>
    </row>
    <row r="15" spans="1:17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1">
        <v>70</v>
      </c>
      <c r="L15" s="13" t="s">
        <v>6</v>
      </c>
      <c r="M15" s="13"/>
    </row>
    <row r="16" spans="1:17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1">
        <v>58</v>
      </c>
      <c r="L16" t="s">
        <v>39</v>
      </c>
      <c r="M16">
        <f>ROUND(AVERAGE(G2:G706),1)</f>
        <v>6.4</v>
      </c>
      <c r="N16" s="11" t="s">
        <v>40</v>
      </c>
      <c r="O16" s="11"/>
    </row>
    <row r="17" spans="1:15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1">
        <v>78</v>
      </c>
      <c r="N17" t="s">
        <v>41</v>
      </c>
      <c r="O17">
        <f>COUNTIF(H2:H706, "Completed")</f>
        <v>247</v>
      </c>
    </row>
    <row r="18" spans="1:15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1">
        <v>86</v>
      </c>
      <c r="L18" s="13" t="s">
        <v>42</v>
      </c>
      <c r="M18" s="13"/>
      <c r="N18" t="s">
        <v>43</v>
      </c>
      <c r="O18">
        <f>COUNTIF(H2:H706,"none")</f>
        <v>458</v>
      </c>
    </row>
    <row r="19" spans="1:15" ht="29.25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1">
        <v>28</v>
      </c>
      <c r="L19" t="s">
        <v>44</v>
      </c>
      <c r="M19" s="4">
        <f>ROUND(AVERAGE(I2:I706),1)</f>
        <v>66</v>
      </c>
    </row>
    <row r="20" spans="1:15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1">
        <v>46</v>
      </c>
      <c r="L20" t="s">
        <v>45</v>
      </c>
      <c r="M20">
        <f>MAX(I2:I706)</f>
        <v>100</v>
      </c>
    </row>
    <row r="21" spans="1:15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1">
        <v>61</v>
      </c>
      <c r="L21" t="s">
        <v>46</v>
      </c>
      <c r="M21">
        <f>MIN(I2:I706)</f>
        <v>0</v>
      </c>
    </row>
    <row r="22" spans="1:15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1">
        <v>63</v>
      </c>
    </row>
    <row r="23" spans="1:15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1">
        <v>70</v>
      </c>
      <c r="L23" s="12" t="s">
        <v>47</v>
      </c>
      <c r="M23" s="12"/>
    </row>
    <row r="24" spans="1:15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1">
        <v>53</v>
      </c>
      <c r="L24" t="s">
        <v>48</v>
      </c>
      <c r="M24">
        <f>ROUND(AVERAGE(J2:J706),1)</f>
        <v>69.099999999999994</v>
      </c>
    </row>
    <row r="25" spans="1:15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1">
        <v>73</v>
      </c>
    </row>
    <row r="26" spans="1:15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1">
        <v>80</v>
      </c>
      <c r="L26" s="12" t="s">
        <v>49</v>
      </c>
      <c r="M26" s="12"/>
    </row>
    <row r="27" spans="1:15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1">
        <v>72</v>
      </c>
      <c r="L27" t="s">
        <v>50</v>
      </c>
      <c r="M27">
        <f>ROUND(AVERAGE(K2:K706),1)</f>
        <v>67.900000000000006</v>
      </c>
    </row>
    <row r="28" spans="1:15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1">
        <v>55</v>
      </c>
    </row>
    <row r="29" spans="1:15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1">
        <v>75</v>
      </c>
      <c r="L29" s="13" t="s">
        <v>51</v>
      </c>
      <c r="M29" s="13"/>
    </row>
    <row r="30" spans="1:15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1">
        <v>65</v>
      </c>
      <c r="L30" t="s">
        <v>52</v>
      </c>
      <c r="M30">
        <f>COUNTA(A2:A706)</f>
        <v>705</v>
      </c>
    </row>
    <row r="31" spans="1:15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1">
        <v>75</v>
      </c>
    </row>
    <row r="32" spans="1:15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1">
        <v>74</v>
      </c>
    </row>
    <row r="33" spans="1:11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1">
        <v>61</v>
      </c>
    </row>
    <row r="34" spans="1:11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1">
        <v>65</v>
      </c>
    </row>
    <row r="35" spans="1:11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1">
        <v>38</v>
      </c>
    </row>
    <row r="36" spans="1:11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1">
        <v>82</v>
      </c>
    </row>
    <row r="37" spans="1:11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1">
        <v>79</v>
      </c>
    </row>
    <row r="38" spans="1:11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1">
        <v>83</v>
      </c>
    </row>
    <row r="39" spans="1:11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1">
        <v>59</v>
      </c>
    </row>
    <row r="40" spans="1:11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1">
        <v>88</v>
      </c>
    </row>
    <row r="41" spans="1:11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1">
        <v>57</v>
      </c>
    </row>
    <row r="42" spans="1:11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1">
        <v>54</v>
      </c>
    </row>
    <row r="43" spans="1:11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1">
        <v>68</v>
      </c>
    </row>
    <row r="44" spans="1:11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1">
        <v>65</v>
      </c>
    </row>
    <row r="45" spans="1:11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1">
        <v>66</v>
      </c>
    </row>
    <row r="46" spans="1:11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1">
        <v>54</v>
      </c>
    </row>
    <row r="47" spans="1:11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1">
        <v>57</v>
      </c>
    </row>
    <row r="48" spans="1:11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1">
        <v>62</v>
      </c>
    </row>
    <row r="49" spans="1:11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1">
        <v>76</v>
      </c>
    </row>
    <row r="50" spans="1:11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1">
        <v>76</v>
      </c>
    </row>
    <row r="51" spans="1:11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1">
        <v>82</v>
      </c>
    </row>
    <row r="52" spans="1:11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1">
        <v>48</v>
      </c>
    </row>
    <row r="53" spans="1:11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1">
        <v>68</v>
      </c>
    </row>
    <row r="54" spans="1:11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1">
        <v>42</v>
      </c>
    </row>
    <row r="55" spans="1:11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1">
        <v>75</v>
      </c>
    </row>
    <row r="56" spans="1:11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1">
        <v>87</v>
      </c>
    </row>
    <row r="57" spans="1:11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1">
        <v>43</v>
      </c>
    </row>
    <row r="58" spans="1:11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1">
        <v>86</v>
      </c>
    </row>
    <row r="59" spans="1:11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1">
        <v>49</v>
      </c>
    </row>
    <row r="60" spans="1:11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1">
        <v>58</v>
      </c>
    </row>
    <row r="61" spans="1:11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1">
        <v>10</v>
      </c>
    </row>
    <row r="62" spans="1:11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1">
        <v>72</v>
      </c>
    </row>
    <row r="63" spans="1:11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1">
        <v>34</v>
      </c>
    </row>
    <row r="64" spans="1:11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1">
        <v>55</v>
      </c>
    </row>
    <row r="65" spans="1:11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1">
        <v>71</v>
      </c>
    </row>
    <row r="66" spans="1:11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1">
        <v>59</v>
      </c>
    </row>
    <row r="67" spans="1:11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1">
        <v>61</v>
      </c>
    </row>
    <row r="68" spans="1:11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1">
        <v>37</v>
      </c>
    </row>
    <row r="69" spans="1:11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1">
        <v>74</v>
      </c>
    </row>
    <row r="70" spans="1:11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1">
        <v>56</v>
      </c>
    </row>
    <row r="71" spans="1:11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1">
        <v>57</v>
      </c>
    </row>
    <row r="72" spans="1:11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1">
        <v>73</v>
      </c>
    </row>
    <row r="73" spans="1:11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1">
        <v>63</v>
      </c>
    </row>
    <row r="74" spans="1:11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1">
        <v>48</v>
      </c>
    </row>
    <row r="75" spans="1:11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1">
        <v>56</v>
      </c>
    </row>
    <row r="76" spans="1:11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1">
        <v>41</v>
      </c>
    </row>
    <row r="77" spans="1:11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1">
        <v>38</v>
      </c>
    </row>
    <row r="78" spans="1:11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1">
        <v>22</v>
      </c>
    </row>
    <row r="79" spans="1:11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1">
        <v>81</v>
      </c>
    </row>
    <row r="80" spans="1:11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1">
        <v>72</v>
      </c>
    </row>
    <row r="81" spans="1:11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1">
        <v>68</v>
      </c>
    </row>
    <row r="82" spans="1:11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1">
        <v>50</v>
      </c>
    </row>
    <row r="83" spans="1:11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1">
        <v>45</v>
      </c>
    </row>
    <row r="84" spans="1:11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1">
        <v>54</v>
      </c>
    </row>
    <row r="85" spans="1:11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1">
        <v>63</v>
      </c>
    </row>
    <row r="86" spans="1:11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1">
        <v>34</v>
      </c>
    </row>
    <row r="87" spans="1:11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1">
        <v>82</v>
      </c>
    </row>
    <row r="88" spans="1:11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1">
        <v>88</v>
      </c>
    </row>
    <row r="89" spans="1:11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1">
        <v>74</v>
      </c>
    </row>
    <row r="90" spans="1:11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1">
        <v>67</v>
      </c>
    </row>
    <row r="91" spans="1:11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1">
        <v>82</v>
      </c>
    </row>
    <row r="92" spans="1:11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1">
        <v>74</v>
      </c>
    </row>
    <row r="93" spans="1:11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1">
        <v>36</v>
      </c>
    </row>
    <row r="94" spans="1:11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1">
        <v>71</v>
      </c>
    </row>
    <row r="95" spans="1:11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1">
        <v>50</v>
      </c>
    </row>
    <row r="96" spans="1:11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1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1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1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1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1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1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1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1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1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1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1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1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1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1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1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1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1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1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1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1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1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1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1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1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1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1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1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1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1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1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1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1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1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1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1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1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1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1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1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1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1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1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1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1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1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1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1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1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1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1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1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1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1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1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1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1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1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1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1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1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1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1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1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1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1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1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1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1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1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1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1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1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1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1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1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1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1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1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1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1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1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1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1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1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1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1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1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1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1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1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1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1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1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1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1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1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1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1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1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1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1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1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1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1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1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1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1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1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1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1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1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1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1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1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1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1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1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1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1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1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1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1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1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1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1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1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1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1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1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1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1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1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1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1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1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1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1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1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1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1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1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1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1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1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1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1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1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1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1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1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1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1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1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1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1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1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1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1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1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1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1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1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1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1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1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1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1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1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1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1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1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1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1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1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1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1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1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1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1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1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1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1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1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1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1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1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1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1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1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1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1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1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1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1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1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1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1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1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1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1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1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1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1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1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1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1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1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1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1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1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1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1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1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1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1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1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1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1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1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1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1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1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1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1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1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1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1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1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1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1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1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1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1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1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1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1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1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1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1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1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1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1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1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1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1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1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1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1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1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1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1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1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1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1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1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1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1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1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1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1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1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1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1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1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1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1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1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1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1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1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1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1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1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1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1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1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1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1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1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1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1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1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1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1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1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1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1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1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1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1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1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1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1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1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1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1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1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1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1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1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1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1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1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1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1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1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1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1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1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1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1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1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1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1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1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1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1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1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1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1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1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1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1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1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1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1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1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1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1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1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1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1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1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1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1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1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1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1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1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1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1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1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1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1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1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1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1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1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1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1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1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1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1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1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1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1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1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1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1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1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1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1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1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1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1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1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1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1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1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1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1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1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1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1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1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1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1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1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1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1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1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1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1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1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1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1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1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1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1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1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1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1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1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1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1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1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1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1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1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1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1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1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1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1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1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1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1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1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1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1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1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1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1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1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1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1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1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1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1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1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1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1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1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1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1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1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1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1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1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1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1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1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1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1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1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1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1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1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1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1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1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1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1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1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1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1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1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1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1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1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1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1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1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1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1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1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1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1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1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1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1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1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1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1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1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1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1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1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1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1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1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1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1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1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1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1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1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1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1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1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1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1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1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1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1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1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1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1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1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1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1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1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1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1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1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1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1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1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1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1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1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1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1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1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1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1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1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1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1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1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1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1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1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1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1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1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1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1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1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1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1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1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1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1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1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1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1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1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1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1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1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1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1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1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1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1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1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1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1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1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1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1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1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1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1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1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1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1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1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1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1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1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1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1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1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1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1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1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1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1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1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1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1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1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1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1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1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1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1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1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1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1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1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1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1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1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1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1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1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1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1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1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1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1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1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1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1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1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1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1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1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1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1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1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1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1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1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1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1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1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1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1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1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1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1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1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1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1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1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1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1">
        <v>64</v>
      </c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</sheetData>
  <mergeCells count="11">
    <mergeCell ref="N1:O1"/>
    <mergeCell ref="N10:O10"/>
    <mergeCell ref="L23:M23"/>
    <mergeCell ref="L26:M26"/>
    <mergeCell ref="L29:M29"/>
    <mergeCell ref="L1:M1"/>
    <mergeCell ref="L7:M7"/>
    <mergeCell ref="L12:M12"/>
    <mergeCell ref="L15:M15"/>
    <mergeCell ref="L18:M18"/>
    <mergeCell ref="N16:O16"/>
  </mergeCells>
  <conditionalFormatting sqref="O8">
    <cfRule type="expression" dxfId="7" priority="4">
      <formula>IF(ISBLANK(A2), "Missing", "OK")</formula>
    </cfRule>
  </conditionalFormatting>
  <conditionalFormatting sqref="O8">
    <cfRule type="expression" dxfId="6" priority="3">
      <formula>IF(COUNTA(B2:K2) &lt; COLUMNS(B2:K2), "Missing", "OK")</formula>
    </cfRule>
  </conditionalFormatting>
  <conditionalFormatting sqref="M699">
    <cfRule type="containsBlanks" dxfId="5" priority="2">
      <formula>LEN(TRIM(M699))=0</formula>
    </cfRule>
  </conditionalFormatting>
  <conditionalFormatting sqref="P898">
    <cfRule type="expression" dxfId="4" priority="1">
      <formula>AVERAGEIF(B2:K706, "&lt;&gt;")</formula>
    </cfRule>
  </conditionalFormatting>
  <dataValidations count="1">
    <dataValidation type="whole" allowBlank="1" showInputMessage="1" showErrorMessage="1" sqref="B1:B1001" xr:uid="{58D4C5BE-9941-40F1-8179-CC17D538EE4C}">
      <formula1>2</formula1>
      <formula2>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7C43-B135-414B-A843-64C4A4C0FA13}">
  <dimension ref="A1:I250"/>
  <sheetViews>
    <sheetView workbookViewId="0">
      <selection activeCell="L14" sqref="L14"/>
    </sheetView>
  </sheetViews>
  <sheetFormatPr defaultRowHeight="15"/>
  <cols>
    <col min="1" max="1" width="21.42578125" bestFit="1" customWidth="1"/>
    <col min="2" max="2" width="31.5703125" bestFit="1" customWidth="1"/>
    <col min="3" max="3" width="23.85546875" bestFit="1" customWidth="1"/>
    <col min="4" max="4" width="22" bestFit="1" customWidth="1"/>
    <col min="5" max="5" width="17.140625" bestFit="1" customWidth="1"/>
    <col min="6" max="6" width="23.85546875" bestFit="1" customWidth="1"/>
    <col min="7" max="7" width="13.140625" bestFit="1" customWidth="1"/>
    <col min="8" max="8" width="15.140625" bestFit="1" customWidth="1"/>
    <col min="9" max="9" width="14.5703125" bestFit="1" customWidth="1"/>
  </cols>
  <sheetData>
    <row r="1" spans="1:9">
      <c r="A1" s="10" t="s">
        <v>53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9">
      <c r="A4" t="s">
        <v>19</v>
      </c>
      <c r="B4" t="s">
        <v>12</v>
      </c>
      <c r="C4">
        <v>6.3</v>
      </c>
      <c r="D4">
        <v>5</v>
      </c>
      <c r="E4">
        <v>8</v>
      </c>
      <c r="F4" t="s">
        <v>16</v>
      </c>
      <c r="G4">
        <v>59</v>
      </c>
      <c r="H4">
        <v>63</v>
      </c>
      <c r="I4">
        <v>64</v>
      </c>
    </row>
    <row r="5" spans="1:9">
      <c r="A5" t="s">
        <v>19</v>
      </c>
      <c r="B5" t="s">
        <v>15</v>
      </c>
      <c r="C5">
        <v>7.1</v>
      </c>
      <c r="D5">
        <v>7</v>
      </c>
      <c r="E5">
        <v>5</v>
      </c>
      <c r="F5" t="s">
        <v>16</v>
      </c>
      <c r="G5">
        <v>29</v>
      </c>
      <c r="H5">
        <v>40</v>
      </c>
      <c r="I5">
        <v>44</v>
      </c>
    </row>
    <row r="6" spans="1:9">
      <c r="A6" t="s">
        <v>19</v>
      </c>
      <c r="B6" t="s">
        <v>12</v>
      </c>
      <c r="C6">
        <v>5.7</v>
      </c>
      <c r="D6">
        <v>4</v>
      </c>
      <c r="E6">
        <v>9</v>
      </c>
      <c r="F6" t="s">
        <v>16</v>
      </c>
      <c r="G6">
        <v>50</v>
      </c>
      <c r="H6">
        <v>64</v>
      </c>
      <c r="I6">
        <v>66</v>
      </c>
    </row>
    <row r="7" spans="1:9">
      <c r="A7" t="s">
        <v>19</v>
      </c>
      <c r="B7" t="s">
        <v>15</v>
      </c>
      <c r="C7">
        <v>6.7</v>
      </c>
      <c r="D7">
        <v>7</v>
      </c>
      <c r="E7">
        <v>5</v>
      </c>
      <c r="F7" t="s">
        <v>16</v>
      </c>
      <c r="G7">
        <v>46</v>
      </c>
      <c r="H7">
        <v>42</v>
      </c>
      <c r="I7">
        <v>46</v>
      </c>
    </row>
    <row r="8" spans="1:9">
      <c r="A8" t="s">
        <v>19</v>
      </c>
      <c r="B8" t="s">
        <v>15</v>
      </c>
      <c r="C8">
        <v>6.9</v>
      </c>
      <c r="D8">
        <v>7</v>
      </c>
      <c r="E8">
        <v>5</v>
      </c>
      <c r="F8" t="s">
        <v>16</v>
      </c>
      <c r="G8">
        <v>74</v>
      </c>
      <c r="H8">
        <v>71</v>
      </c>
      <c r="I8">
        <v>80</v>
      </c>
    </row>
    <row r="9" spans="1:9">
      <c r="A9" t="s">
        <v>19</v>
      </c>
      <c r="B9" t="s">
        <v>15</v>
      </c>
      <c r="C9">
        <v>7.2</v>
      </c>
      <c r="D9">
        <v>7</v>
      </c>
      <c r="E9">
        <v>5</v>
      </c>
      <c r="F9" t="s">
        <v>16</v>
      </c>
      <c r="G9">
        <v>69</v>
      </c>
      <c r="H9">
        <v>79</v>
      </c>
      <c r="I9">
        <v>81</v>
      </c>
    </row>
    <row r="10" spans="1:9">
      <c r="A10" t="s">
        <v>19</v>
      </c>
      <c r="B10" t="s">
        <v>12</v>
      </c>
      <c r="C10">
        <v>6.2</v>
      </c>
      <c r="D10">
        <v>5</v>
      </c>
      <c r="E10">
        <v>8</v>
      </c>
      <c r="F10" t="s">
        <v>16</v>
      </c>
      <c r="G10">
        <v>65</v>
      </c>
      <c r="H10">
        <v>81</v>
      </c>
      <c r="I10">
        <v>81</v>
      </c>
    </row>
    <row r="11" spans="1:9">
      <c r="A11" t="s">
        <v>19</v>
      </c>
      <c r="B11" t="s">
        <v>15</v>
      </c>
      <c r="C11">
        <v>7.3</v>
      </c>
      <c r="D11">
        <v>7</v>
      </c>
      <c r="E11">
        <v>5</v>
      </c>
      <c r="F11" t="s">
        <v>16</v>
      </c>
      <c r="G11">
        <v>100</v>
      </c>
      <c r="H11">
        <v>97</v>
      </c>
      <c r="I11">
        <v>99</v>
      </c>
    </row>
    <row r="12" spans="1:9">
      <c r="A12" t="s">
        <v>19</v>
      </c>
      <c r="B12" t="s">
        <v>15</v>
      </c>
      <c r="C12">
        <v>6.7</v>
      </c>
      <c r="D12">
        <v>7</v>
      </c>
      <c r="E12">
        <v>5</v>
      </c>
      <c r="F12" t="s">
        <v>16</v>
      </c>
      <c r="G12">
        <v>57</v>
      </c>
      <c r="H12">
        <v>74</v>
      </c>
      <c r="I12">
        <v>76</v>
      </c>
    </row>
    <row r="13" spans="1:9">
      <c r="A13" t="s">
        <v>19</v>
      </c>
      <c r="B13" t="s">
        <v>12</v>
      </c>
      <c r="C13">
        <v>6.3</v>
      </c>
      <c r="D13">
        <v>5</v>
      </c>
      <c r="E13">
        <v>8</v>
      </c>
      <c r="F13" t="s">
        <v>16</v>
      </c>
      <c r="G13">
        <v>92</v>
      </c>
      <c r="H13">
        <v>100</v>
      </c>
      <c r="I13">
        <v>99</v>
      </c>
    </row>
    <row r="14" spans="1:9">
      <c r="A14" t="s">
        <v>19</v>
      </c>
      <c r="B14" t="s">
        <v>15</v>
      </c>
      <c r="C14">
        <v>6.5</v>
      </c>
      <c r="D14">
        <v>7</v>
      </c>
      <c r="E14">
        <v>5</v>
      </c>
      <c r="F14" t="s">
        <v>16</v>
      </c>
      <c r="G14">
        <v>71</v>
      </c>
      <c r="H14">
        <v>84</v>
      </c>
      <c r="I14">
        <v>87</v>
      </c>
    </row>
    <row r="15" spans="1:9">
      <c r="A15" t="s">
        <v>19</v>
      </c>
      <c r="B15" t="s">
        <v>15</v>
      </c>
      <c r="C15">
        <v>7.1</v>
      </c>
      <c r="D15">
        <v>7</v>
      </c>
      <c r="E15">
        <v>5</v>
      </c>
      <c r="F15" t="s">
        <v>16</v>
      </c>
      <c r="G15">
        <v>79</v>
      </c>
      <c r="H15">
        <v>74</v>
      </c>
      <c r="I15">
        <v>72</v>
      </c>
    </row>
    <row r="16" spans="1:9">
      <c r="A16" t="s">
        <v>19</v>
      </c>
      <c r="B16" t="s">
        <v>12</v>
      </c>
      <c r="C16">
        <v>5.9</v>
      </c>
      <c r="D16">
        <v>4</v>
      </c>
      <c r="E16">
        <v>9</v>
      </c>
      <c r="F16" t="s">
        <v>16</v>
      </c>
      <c r="G16">
        <v>50</v>
      </c>
      <c r="H16">
        <v>66</v>
      </c>
      <c r="I16">
        <v>64</v>
      </c>
    </row>
    <row r="17" spans="1:9">
      <c r="A17" t="s">
        <v>19</v>
      </c>
      <c r="B17" t="s">
        <v>15</v>
      </c>
      <c r="C17">
        <v>8.5</v>
      </c>
      <c r="D17">
        <v>7</v>
      </c>
      <c r="E17">
        <v>5</v>
      </c>
      <c r="F17" t="s">
        <v>16</v>
      </c>
      <c r="G17">
        <v>61</v>
      </c>
      <c r="H17">
        <v>71</v>
      </c>
      <c r="I17">
        <v>78</v>
      </c>
    </row>
    <row r="18" spans="1:9">
      <c r="A18" t="s">
        <v>19</v>
      </c>
      <c r="B18" t="s">
        <v>15</v>
      </c>
      <c r="C18">
        <v>6.8</v>
      </c>
      <c r="D18">
        <v>7</v>
      </c>
      <c r="E18">
        <v>5</v>
      </c>
      <c r="F18" t="s">
        <v>16</v>
      </c>
      <c r="G18">
        <v>63</v>
      </c>
      <c r="H18">
        <v>55</v>
      </c>
      <c r="I18">
        <v>63</v>
      </c>
    </row>
    <row r="19" spans="1:9">
      <c r="A19" t="s">
        <v>19</v>
      </c>
      <c r="B19" t="s">
        <v>15</v>
      </c>
      <c r="C19">
        <v>8.3000000000000007</v>
      </c>
      <c r="D19">
        <v>7</v>
      </c>
      <c r="E19">
        <v>5</v>
      </c>
      <c r="F19" t="s">
        <v>16</v>
      </c>
      <c r="G19">
        <v>72</v>
      </c>
      <c r="H19">
        <v>67</v>
      </c>
      <c r="I19">
        <v>64</v>
      </c>
    </row>
    <row r="20" spans="1:9">
      <c r="A20" t="s">
        <v>19</v>
      </c>
      <c r="B20" t="s">
        <v>15</v>
      </c>
      <c r="C20">
        <v>7</v>
      </c>
      <c r="D20">
        <v>7</v>
      </c>
      <c r="E20">
        <v>5</v>
      </c>
      <c r="F20" t="s">
        <v>16</v>
      </c>
      <c r="G20">
        <v>80</v>
      </c>
      <c r="H20">
        <v>78</v>
      </c>
      <c r="I20">
        <v>81</v>
      </c>
    </row>
    <row r="21" spans="1:9">
      <c r="A21" t="s">
        <v>19</v>
      </c>
      <c r="B21" t="s">
        <v>15</v>
      </c>
      <c r="C21">
        <v>6.6</v>
      </c>
      <c r="D21">
        <v>7</v>
      </c>
      <c r="E21">
        <v>6</v>
      </c>
      <c r="F21" t="s">
        <v>16</v>
      </c>
      <c r="G21">
        <v>50</v>
      </c>
      <c r="H21">
        <v>47</v>
      </c>
      <c r="I21">
        <v>54</v>
      </c>
    </row>
    <row r="22" spans="1:9">
      <c r="A22" t="s">
        <v>19</v>
      </c>
      <c r="B22" t="s">
        <v>12</v>
      </c>
      <c r="C22">
        <v>7.8</v>
      </c>
      <c r="D22">
        <v>7</v>
      </c>
      <c r="E22">
        <v>6</v>
      </c>
      <c r="F22" t="s">
        <v>16</v>
      </c>
      <c r="G22">
        <v>79</v>
      </c>
      <c r="H22">
        <v>88</v>
      </c>
      <c r="I22">
        <v>94</v>
      </c>
    </row>
    <row r="23" spans="1:9">
      <c r="A23" t="s">
        <v>19</v>
      </c>
      <c r="B23" t="s">
        <v>15</v>
      </c>
      <c r="C23">
        <v>8</v>
      </c>
      <c r="D23">
        <v>7</v>
      </c>
      <c r="E23">
        <v>5</v>
      </c>
      <c r="F23" t="s">
        <v>16</v>
      </c>
      <c r="G23">
        <v>66</v>
      </c>
      <c r="H23">
        <v>74</v>
      </c>
      <c r="I23">
        <v>73</v>
      </c>
    </row>
    <row r="24" spans="1:9">
      <c r="A24" t="s">
        <v>19</v>
      </c>
      <c r="B24" t="s">
        <v>12</v>
      </c>
      <c r="C24">
        <v>5.9</v>
      </c>
      <c r="D24">
        <v>6</v>
      </c>
      <c r="E24">
        <v>7</v>
      </c>
      <c r="F24" t="s">
        <v>16</v>
      </c>
      <c r="G24">
        <v>79</v>
      </c>
      <c r="H24">
        <v>92</v>
      </c>
      <c r="I24">
        <v>89</v>
      </c>
    </row>
    <row r="25" spans="1:9">
      <c r="A25" t="s">
        <v>19</v>
      </c>
      <c r="B25" t="s">
        <v>12</v>
      </c>
      <c r="C25">
        <v>5.5</v>
      </c>
      <c r="D25">
        <v>6</v>
      </c>
      <c r="E25">
        <v>7</v>
      </c>
      <c r="F25" t="s">
        <v>16</v>
      </c>
      <c r="G25">
        <v>87</v>
      </c>
      <c r="H25">
        <v>74</v>
      </c>
      <c r="I25">
        <v>70</v>
      </c>
    </row>
    <row r="26" spans="1:9">
      <c r="A26" t="s">
        <v>19</v>
      </c>
      <c r="B26" t="s">
        <v>15</v>
      </c>
      <c r="C26">
        <v>7.9</v>
      </c>
      <c r="D26">
        <v>7</v>
      </c>
      <c r="E26">
        <v>5</v>
      </c>
      <c r="F26" t="s">
        <v>16</v>
      </c>
      <c r="G26">
        <v>51</v>
      </c>
      <c r="H26">
        <v>54</v>
      </c>
      <c r="I26">
        <v>41</v>
      </c>
    </row>
    <row r="27" spans="1:9">
      <c r="A27" t="s">
        <v>19</v>
      </c>
      <c r="B27" t="s">
        <v>15</v>
      </c>
      <c r="C27">
        <v>8.8000000000000007</v>
      </c>
      <c r="D27">
        <v>8</v>
      </c>
      <c r="E27">
        <v>4</v>
      </c>
      <c r="F27" t="s">
        <v>16</v>
      </c>
      <c r="G27">
        <v>57</v>
      </c>
      <c r="H27">
        <v>58</v>
      </c>
      <c r="I27">
        <v>64</v>
      </c>
    </row>
    <row r="28" spans="1:9">
      <c r="A28" t="s">
        <v>19</v>
      </c>
      <c r="B28" t="s">
        <v>15</v>
      </c>
      <c r="C28">
        <v>8.3000000000000007</v>
      </c>
      <c r="D28">
        <v>7</v>
      </c>
      <c r="E28">
        <v>5</v>
      </c>
      <c r="F28" t="s">
        <v>16</v>
      </c>
      <c r="G28">
        <v>68</v>
      </c>
      <c r="H28">
        <v>75</v>
      </c>
      <c r="I28">
        <v>81</v>
      </c>
    </row>
    <row r="29" spans="1:9">
      <c r="A29" t="s">
        <v>19</v>
      </c>
      <c r="B29" t="s">
        <v>15</v>
      </c>
      <c r="C29">
        <v>8.6999999999999993</v>
      </c>
      <c r="D29">
        <v>8</v>
      </c>
      <c r="E29">
        <v>4</v>
      </c>
      <c r="F29" t="s">
        <v>16</v>
      </c>
      <c r="G29">
        <v>84</v>
      </c>
      <c r="H29">
        <v>83</v>
      </c>
      <c r="I29">
        <v>78</v>
      </c>
    </row>
    <row r="30" spans="1:9">
      <c r="A30" t="s">
        <v>19</v>
      </c>
      <c r="B30" t="s">
        <v>12</v>
      </c>
      <c r="C30">
        <v>7.3</v>
      </c>
      <c r="D30">
        <v>5</v>
      </c>
      <c r="E30">
        <v>8</v>
      </c>
      <c r="F30" t="s">
        <v>16</v>
      </c>
      <c r="G30">
        <v>59</v>
      </c>
      <c r="H30">
        <v>70</v>
      </c>
      <c r="I30">
        <v>66</v>
      </c>
    </row>
    <row r="31" spans="1:9">
      <c r="A31" t="s">
        <v>19</v>
      </c>
      <c r="B31" t="s">
        <v>12</v>
      </c>
      <c r="C31">
        <v>4.7</v>
      </c>
      <c r="D31">
        <v>6</v>
      </c>
      <c r="E31">
        <v>7</v>
      </c>
      <c r="F31" t="s">
        <v>16</v>
      </c>
      <c r="G31">
        <v>66</v>
      </c>
      <c r="H31">
        <v>74</v>
      </c>
      <c r="I31">
        <v>78</v>
      </c>
    </row>
    <row r="32" spans="1:9">
      <c r="A32" t="s">
        <v>19</v>
      </c>
      <c r="B32" t="s">
        <v>15</v>
      </c>
      <c r="C32">
        <v>7.2</v>
      </c>
      <c r="D32">
        <v>7</v>
      </c>
      <c r="E32">
        <v>6</v>
      </c>
      <c r="F32" t="s">
        <v>16</v>
      </c>
      <c r="G32">
        <v>75</v>
      </c>
      <c r="H32">
        <v>88</v>
      </c>
      <c r="I32">
        <v>85</v>
      </c>
    </row>
    <row r="33" spans="1:9">
      <c r="A33" t="s">
        <v>19</v>
      </c>
      <c r="B33" t="s">
        <v>15</v>
      </c>
      <c r="C33">
        <v>7.1</v>
      </c>
      <c r="D33">
        <v>7</v>
      </c>
      <c r="E33">
        <v>6</v>
      </c>
      <c r="F33" t="s">
        <v>16</v>
      </c>
      <c r="G33">
        <v>58</v>
      </c>
      <c r="H33">
        <v>76</v>
      </c>
      <c r="I33">
        <v>78</v>
      </c>
    </row>
    <row r="34" spans="1:9">
      <c r="A34" t="s">
        <v>19</v>
      </c>
      <c r="B34" t="s">
        <v>15</v>
      </c>
      <c r="C34">
        <v>7.3</v>
      </c>
      <c r="D34">
        <v>7</v>
      </c>
      <c r="E34">
        <v>5</v>
      </c>
      <c r="F34" t="s">
        <v>16</v>
      </c>
      <c r="G34">
        <v>72</v>
      </c>
      <c r="H34">
        <v>73</v>
      </c>
      <c r="I34">
        <v>74</v>
      </c>
    </row>
    <row r="35" spans="1:9">
      <c r="A35" t="s">
        <v>19</v>
      </c>
      <c r="B35" t="s">
        <v>15</v>
      </c>
      <c r="C35">
        <v>8.4</v>
      </c>
      <c r="D35">
        <v>8</v>
      </c>
      <c r="E35">
        <v>4</v>
      </c>
      <c r="F35" t="s">
        <v>16</v>
      </c>
      <c r="G35">
        <v>87</v>
      </c>
      <c r="H35">
        <v>100</v>
      </c>
      <c r="I35">
        <v>95</v>
      </c>
    </row>
    <row r="36" spans="1:9">
      <c r="A36" t="s">
        <v>19</v>
      </c>
      <c r="B36" t="s">
        <v>15</v>
      </c>
      <c r="C36">
        <v>7.5</v>
      </c>
      <c r="D36">
        <v>7</v>
      </c>
      <c r="E36">
        <v>5</v>
      </c>
      <c r="F36" t="s">
        <v>16</v>
      </c>
      <c r="G36">
        <v>46</v>
      </c>
      <c r="H36">
        <v>54</v>
      </c>
      <c r="I36">
        <v>58</v>
      </c>
    </row>
    <row r="37" spans="1:9">
      <c r="A37" t="s">
        <v>19</v>
      </c>
      <c r="B37" t="s">
        <v>15</v>
      </c>
      <c r="C37">
        <v>7.6</v>
      </c>
      <c r="D37">
        <v>7</v>
      </c>
      <c r="E37">
        <v>6</v>
      </c>
      <c r="F37" t="s">
        <v>16</v>
      </c>
      <c r="G37">
        <v>97</v>
      </c>
      <c r="H37">
        <v>100</v>
      </c>
      <c r="I37">
        <v>100</v>
      </c>
    </row>
    <row r="38" spans="1:9">
      <c r="A38" t="s">
        <v>19</v>
      </c>
      <c r="B38" t="s">
        <v>15</v>
      </c>
      <c r="C38">
        <v>8.3000000000000007</v>
      </c>
      <c r="D38">
        <v>8</v>
      </c>
      <c r="E38">
        <v>4</v>
      </c>
      <c r="F38" t="s">
        <v>16</v>
      </c>
      <c r="G38">
        <v>45</v>
      </c>
      <c r="H38">
        <v>73</v>
      </c>
      <c r="I38">
        <v>70</v>
      </c>
    </row>
    <row r="39" spans="1:9">
      <c r="A39" t="s">
        <v>19</v>
      </c>
      <c r="B39" t="s">
        <v>15</v>
      </c>
      <c r="C39">
        <v>7.8</v>
      </c>
      <c r="D39">
        <v>7</v>
      </c>
      <c r="E39">
        <v>6</v>
      </c>
      <c r="F39" t="s">
        <v>16</v>
      </c>
      <c r="G39">
        <v>65</v>
      </c>
      <c r="H39">
        <v>67</v>
      </c>
      <c r="I39">
        <v>65</v>
      </c>
    </row>
    <row r="40" spans="1:9">
      <c r="A40" t="s">
        <v>19</v>
      </c>
      <c r="B40" t="s">
        <v>15</v>
      </c>
      <c r="C40">
        <v>8.1999999999999993</v>
      </c>
      <c r="D40">
        <v>8</v>
      </c>
      <c r="E40">
        <v>4</v>
      </c>
      <c r="F40" t="s">
        <v>16</v>
      </c>
      <c r="G40">
        <v>85</v>
      </c>
      <c r="H40">
        <v>84</v>
      </c>
      <c r="I40">
        <v>78</v>
      </c>
    </row>
    <row r="41" spans="1:9">
      <c r="A41" t="s">
        <v>19</v>
      </c>
      <c r="B41" t="s">
        <v>15</v>
      </c>
      <c r="C41">
        <v>8</v>
      </c>
      <c r="D41">
        <v>7</v>
      </c>
      <c r="E41">
        <v>6</v>
      </c>
      <c r="F41" t="s">
        <v>16</v>
      </c>
      <c r="G41">
        <v>76</v>
      </c>
      <c r="H41">
        <v>83</v>
      </c>
      <c r="I41">
        <v>79</v>
      </c>
    </row>
    <row r="42" spans="1:9">
      <c r="A42" t="s">
        <v>19</v>
      </c>
      <c r="B42" t="s">
        <v>15</v>
      </c>
      <c r="C42">
        <v>8.1</v>
      </c>
      <c r="D42">
        <v>7</v>
      </c>
      <c r="E42">
        <v>5</v>
      </c>
      <c r="F42" t="s">
        <v>16</v>
      </c>
      <c r="G42">
        <v>69</v>
      </c>
      <c r="H42">
        <v>84</v>
      </c>
      <c r="I42">
        <v>85</v>
      </c>
    </row>
    <row r="43" spans="1:9">
      <c r="A43" t="s">
        <v>19</v>
      </c>
      <c r="B43" t="s">
        <v>15</v>
      </c>
      <c r="C43">
        <v>8.3000000000000007</v>
      </c>
      <c r="D43">
        <v>7</v>
      </c>
      <c r="E43">
        <v>5</v>
      </c>
      <c r="F43" t="s">
        <v>16</v>
      </c>
      <c r="G43">
        <v>67</v>
      </c>
      <c r="H43">
        <v>84</v>
      </c>
      <c r="I43">
        <v>86</v>
      </c>
    </row>
    <row r="44" spans="1:9">
      <c r="A44" t="s">
        <v>19</v>
      </c>
      <c r="B44" t="s">
        <v>15</v>
      </c>
      <c r="C44">
        <v>8.8000000000000007</v>
      </c>
      <c r="D44">
        <v>7</v>
      </c>
      <c r="E44">
        <v>6</v>
      </c>
      <c r="F44" t="s">
        <v>16</v>
      </c>
      <c r="G44">
        <v>84</v>
      </c>
      <c r="H44">
        <v>83</v>
      </c>
      <c r="I44">
        <v>75</v>
      </c>
    </row>
    <row r="45" spans="1:9">
      <c r="A45" t="s">
        <v>19</v>
      </c>
      <c r="B45" t="s">
        <v>15</v>
      </c>
      <c r="C45">
        <v>7.6</v>
      </c>
      <c r="D45">
        <v>7</v>
      </c>
      <c r="E45">
        <v>5</v>
      </c>
      <c r="F45" t="s">
        <v>16</v>
      </c>
      <c r="G45">
        <v>78</v>
      </c>
      <c r="H45">
        <v>77</v>
      </c>
      <c r="I45">
        <v>80</v>
      </c>
    </row>
    <row r="46" spans="1:9">
      <c r="A46" t="s">
        <v>19</v>
      </c>
      <c r="B46" t="s">
        <v>12</v>
      </c>
      <c r="C46">
        <v>6.6</v>
      </c>
      <c r="D46">
        <v>6</v>
      </c>
      <c r="E46">
        <v>7</v>
      </c>
      <c r="F46" t="s">
        <v>16</v>
      </c>
      <c r="G46">
        <v>81</v>
      </c>
      <c r="H46">
        <v>82</v>
      </c>
      <c r="I46">
        <v>82</v>
      </c>
    </row>
    <row r="47" spans="1:9">
      <c r="A47" t="s">
        <v>19</v>
      </c>
      <c r="B47" t="s">
        <v>12</v>
      </c>
      <c r="C47">
        <v>6.6</v>
      </c>
      <c r="D47">
        <v>6</v>
      </c>
      <c r="E47">
        <v>7</v>
      </c>
      <c r="F47" t="s">
        <v>16</v>
      </c>
      <c r="G47">
        <v>64</v>
      </c>
      <c r="H47">
        <v>60</v>
      </c>
      <c r="I47">
        <v>74</v>
      </c>
    </row>
    <row r="48" spans="1:9">
      <c r="A48" t="s">
        <v>11</v>
      </c>
      <c r="B48" t="s">
        <v>12</v>
      </c>
      <c r="C48">
        <v>6.6</v>
      </c>
      <c r="D48">
        <v>6</v>
      </c>
      <c r="E48">
        <v>7</v>
      </c>
      <c r="F48" t="s">
        <v>16</v>
      </c>
      <c r="G48">
        <v>57</v>
      </c>
      <c r="H48">
        <v>78</v>
      </c>
      <c r="I48">
        <v>79</v>
      </c>
    </row>
    <row r="49" spans="1:9">
      <c r="A49" t="s">
        <v>11</v>
      </c>
      <c r="B49" t="s">
        <v>12</v>
      </c>
      <c r="C49">
        <v>6</v>
      </c>
      <c r="D49">
        <v>4</v>
      </c>
      <c r="E49">
        <v>9</v>
      </c>
      <c r="F49" t="s">
        <v>16</v>
      </c>
      <c r="G49">
        <v>62</v>
      </c>
      <c r="H49">
        <v>66</v>
      </c>
      <c r="I49">
        <v>68</v>
      </c>
    </row>
    <row r="50" spans="1:9">
      <c r="A50" t="s">
        <v>11</v>
      </c>
      <c r="B50" t="s">
        <v>12</v>
      </c>
      <c r="C50">
        <v>5.5</v>
      </c>
      <c r="D50">
        <v>5</v>
      </c>
      <c r="E50">
        <v>9</v>
      </c>
      <c r="F50" t="s">
        <v>16</v>
      </c>
      <c r="G50">
        <v>78</v>
      </c>
      <c r="H50">
        <v>72</v>
      </c>
      <c r="I50">
        <v>70</v>
      </c>
    </row>
    <row r="51" spans="1:9">
      <c r="A51" t="s">
        <v>11</v>
      </c>
      <c r="B51" t="s">
        <v>12</v>
      </c>
      <c r="C51">
        <v>6</v>
      </c>
      <c r="D51">
        <v>5</v>
      </c>
      <c r="E51">
        <v>8</v>
      </c>
      <c r="F51" t="s">
        <v>16</v>
      </c>
      <c r="G51">
        <v>70</v>
      </c>
      <c r="H51">
        <v>82</v>
      </c>
      <c r="I51">
        <v>76</v>
      </c>
    </row>
    <row r="52" spans="1:9">
      <c r="A52" t="s">
        <v>11</v>
      </c>
      <c r="B52" t="s">
        <v>12</v>
      </c>
      <c r="C52">
        <v>6.5</v>
      </c>
      <c r="D52">
        <v>6</v>
      </c>
      <c r="E52">
        <v>7</v>
      </c>
      <c r="F52" t="s">
        <v>16</v>
      </c>
      <c r="G52">
        <v>69</v>
      </c>
      <c r="H52">
        <v>77</v>
      </c>
      <c r="I52">
        <v>78</v>
      </c>
    </row>
    <row r="53" spans="1:9">
      <c r="A53" t="s">
        <v>11</v>
      </c>
      <c r="B53" t="s">
        <v>12</v>
      </c>
      <c r="C53">
        <v>5.9</v>
      </c>
      <c r="D53">
        <v>4</v>
      </c>
      <c r="E53">
        <v>9</v>
      </c>
      <c r="F53" t="s">
        <v>16</v>
      </c>
      <c r="G53">
        <v>51</v>
      </c>
      <c r="H53">
        <v>56</v>
      </c>
      <c r="I53">
        <v>53</v>
      </c>
    </row>
    <row r="54" spans="1:9">
      <c r="A54" t="s">
        <v>11</v>
      </c>
      <c r="B54" t="s">
        <v>12</v>
      </c>
      <c r="C54">
        <v>6</v>
      </c>
      <c r="D54">
        <v>5</v>
      </c>
      <c r="E54">
        <v>8</v>
      </c>
      <c r="F54" t="s">
        <v>16</v>
      </c>
      <c r="G54">
        <v>74</v>
      </c>
      <c r="H54">
        <v>79</v>
      </c>
      <c r="I54">
        <v>80</v>
      </c>
    </row>
    <row r="55" spans="1:9">
      <c r="A55" t="s">
        <v>11</v>
      </c>
      <c r="B55" t="s">
        <v>15</v>
      </c>
      <c r="C55">
        <v>7.5</v>
      </c>
      <c r="D55">
        <v>7</v>
      </c>
      <c r="E55">
        <v>5</v>
      </c>
      <c r="F55" t="s">
        <v>16</v>
      </c>
      <c r="G55">
        <v>80</v>
      </c>
      <c r="H55">
        <v>92</v>
      </c>
      <c r="I55">
        <v>88</v>
      </c>
    </row>
    <row r="56" spans="1:9">
      <c r="A56" t="s">
        <v>11</v>
      </c>
      <c r="B56" t="s">
        <v>15</v>
      </c>
      <c r="C56">
        <v>7.2</v>
      </c>
      <c r="D56">
        <v>7</v>
      </c>
      <c r="E56">
        <v>5</v>
      </c>
      <c r="F56" t="s">
        <v>16</v>
      </c>
      <c r="G56">
        <v>44</v>
      </c>
      <c r="H56">
        <v>51</v>
      </c>
      <c r="I56">
        <v>55</v>
      </c>
    </row>
    <row r="57" spans="1:9">
      <c r="A57" t="s">
        <v>11</v>
      </c>
      <c r="B57" t="s">
        <v>12</v>
      </c>
      <c r="C57">
        <v>6.1</v>
      </c>
      <c r="D57">
        <v>5</v>
      </c>
      <c r="E57">
        <v>8</v>
      </c>
      <c r="F57" t="s">
        <v>16</v>
      </c>
      <c r="G57">
        <v>69</v>
      </c>
      <c r="H57">
        <v>70</v>
      </c>
      <c r="I57">
        <v>63</v>
      </c>
    </row>
    <row r="58" spans="1:9">
      <c r="A58" t="s">
        <v>11</v>
      </c>
      <c r="B58" t="s">
        <v>12</v>
      </c>
      <c r="C58">
        <v>6.6</v>
      </c>
      <c r="D58">
        <v>6</v>
      </c>
      <c r="E58">
        <v>7</v>
      </c>
      <c r="F58" t="s">
        <v>16</v>
      </c>
      <c r="G58">
        <v>100</v>
      </c>
      <c r="H58">
        <v>96</v>
      </c>
      <c r="I58">
        <v>86</v>
      </c>
    </row>
    <row r="59" spans="1:9">
      <c r="A59" t="s">
        <v>11</v>
      </c>
      <c r="B59" t="s">
        <v>12</v>
      </c>
      <c r="C59">
        <v>5.9</v>
      </c>
      <c r="D59">
        <v>6</v>
      </c>
      <c r="E59">
        <v>7</v>
      </c>
      <c r="F59" t="s">
        <v>16</v>
      </c>
      <c r="G59">
        <v>55</v>
      </c>
      <c r="H59">
        <v>65</v>
      </c>
      <c r="I59">
        <v>62</v>
      </c>
    </row>
    <row r="60" spans="1:9">
      <c r="A60" t="s">
        <v>11</v>
      </c>
      <c r="B60" t="s">
        <v>12</v>
      </c>
      <c r="C60">
        <v>6.9</v>
      </c>
      <c r="D60">
        <v>6</v>
      </c>
      <c r="E60">
        <v>7</v>
      </c>
      <c r="F60" t="s">
        <v>16</v>
      </c>
      <c r="G60">
        <v>69</v>
      </c>
      <c r="H60">
        <v>60</v>
      </c>
      <c r="I60">
        <v>63</v>
      </c>
    </row>
    <row r="61" spans="1:9">
      <c r="A61" t="s">
        <v>11</v>
      </c>
      <c r="B61" t="s">
        <v>12</v>
      </c>
      <c r="C61">
        <v>5.2</v>
      </c>
      <c r="D61">
        <v>5</v>
      </c>
      <c r="E61">
        <v>9</v>
      </c>
      <c r="F61" t="s">
        <v>16</v>
      </c>
      <c r="G61">
        <v>82</v>
      </c>
      <c r="H61">
        <v>84</v>
      </c>
      <c r="I61">
        <v>82</v>
      </c>
    </row>
    <row r="62" spans="1:9">
      <c r="A62" t="s">
        <v>11</v>
      </c>
      <c r="B62" t="s">
        <v>12</v>
      </c>
      <c r="C62">
        <v>6.7</v>
      </c>
      <c r="D62">
        <v>6</v>
      </c>
      <c r="E62">
        <v>7</v>
      </c>
      <c r="F62" t="s">
        <v>16</v>
      </c>
      <c r="G62">
        <v>56</v>
      </c>
      <c r="H62">
        <v>79</v>
      </c>
      <c r="I62">
        <v>72</v>
      </c>
    </row>
    <row r="63" spans="1:9">
      <c r="A63" t="s">
        <v>11</v>
      </c>
      <c r="B63" t="s">
        <v>12</v>
      </c>
      <c r="C63">
        <v>5.9</v>
      </c>
      <c r="D63">
        <v>6</v>
      </c>
      <c r="E63">
        <v>7</v>
      </c>
      <c r="F63" t="s">
        <v>16</v>
      </c>
      <c r="G63">
        <v>58</v>
      </c>
      <c r="H63">
        <v>59</v>
      </c>
      <c r="I63">
        <v>58</v>
      </c>
    </row>
    <row r="64" spans="1:9">
      <c r="A64" t="s">
        <v>11</v>
      </c>
      <c r="B64" t="s">
        <v>12</v>
      </c>
      <c r="C64">
        <v>6.7</v>
      </c>
      <c r="D64">
        <v>6</v>
      </c>
      <c r="E64">
        <v>7</v>
      </c>
      <c r="F64" t="s">
        <v>16</v>
      </c>
      <c r="G64">
        <v>61</v>
      </c>
      <c r="H64">
        <v>51</v>
      </c>
      <c r="I64">
        <v>52</v>
      </c>
    </row>
    <row r="65" spans="1:9">
      <c r="A65" t="s">
        <v>11</v>
      </c>
      <c r="B65" t="s">
        <v>12</v>
      </c>
      <c r="C65">
        <v>7.2</v>
      </c>
      <c r="D65">
        <v>5</v>
      </c>
      <c r="E65">
        <v>7</v>
      </c>
      <c r="F65" t="s">
        <v>16</v>
      </c>
      <c r="G65">
        <v>71</v>
      </c>
      <c r="H65">
        <v>75</v>
      </c>
      <c r="I65">
        <v>70</v>
      </c>
    </row>
    <row r="66" spans="1:9">
      <c r="A66" t="s">
        <v>11</v>
      </c>
      <c r="B66" t="s">
        <v>12</v>
      </c>
      <c r="C66">
        <v>5.9</v>
      </c>
      <c r="D66">
        <v>5</v>
      </c>
      <c r="E66">
        <v>8</v>
      </c>
      <c r="F66" t="s">
        <v>16</v>
      </c>
      <c r="G66">
        <v>92</v>
      </c>
      <c r="H66">
        <v>100</v>
      </c>
      <c r="I66">
        <v>100</v>
      </c>
    </row>
    <row r="67" spans="1:9">
      <c r="A67" t="s">
        <v>11</v>
      </c>
      <c r="B67" t="s">
        <v>12</v>
      </c>
      <c r="C67">
        <v>8.1</v>
      </c>
      <c r="D67">
        <v>7</v>
      </c>
      <c r="E67">
        <v>6</v>
      </c>
      <c r="F67" t="s">
        <v>16</v>
      </c>
      <c r="G67">
        <v>63</v>
      </c>
      <c r="H67">
        <v>80</v>
      </c>
      <c r="I67">
        <v>80</v>
      </c>
    </row>
    <row r="68" spans="1:9">
      <c r="A68" t="s">
        <v>11</v>
      </c>
      <c r="B68" t="s">
        <v>15</v>
      </c>
      <c r="C68">
        <v>8.8000000000000007</v>
      </c>
      <c r="D68">
        <v>8</v>
      </c>
      <c r="E68">
        <v>4</v>
      </c>
      <c r="F68" t="s">
        <v>16</v>
      </c>
      <c r="G68">
        <v>96</v>
      </c>
      <c r="H68">
        <v>90</v>
      </c>
      <c r="I68">
        <v>92</v>
      </c>
    </row>
    <row r="69" spans="1:9">
      <c r="A69" t="s">
        <v>11</v>
      </c>
      <c r="B69" t="s">
        <v>12</v>
      </c>
      <c r="C69">
        <v>6</v>
      </c>
      <c r="D69">
        <v>5</v>
      </c>
      <c r="E69">
        <v>8</v>
      </c>
      <c r="F69" t="s">
        <v>16</v>
      </c>
      <c r="G69">
        <v>55</v>
      </c>
      <c r="H69">
        <v>72</v>
      </c>
      <c r="I69">
        <v>79</v>
      </c>
    </row>
    <row r="70" spans="1:9">
      <c r="A70" t="s">
        <v>11</v>
      </c>
      <c r="B70" t="s">
        <v>12</v>
      </c>
      <c r="C70">
        <v>6.1</v>
      </c>
      <c r="D70">
        <v>5</v>
      </c>
      <c r="E70">
        <v>8</v>
      </c>
      <c r="F70" t="s">
        <v>16</v>
      </c>
      <c r="G70">
        <v>92</v>
      </c>
      <c r="H70">
        <v>100</v>
      </c>
      <c r="I70">
        <v>97</v>
      </c>
    </row>
    <row r="71" spans="1:9">
      <c r="A71" t="s">
        <v>11</v>
      </c>
      <c r="B71" t="s">
        <v>12</v>
      </c>
      <c r="C71">
        <v>6.2</v>
      </c>
      <c r="D71">
        <v>5</v>
      </c>
      <c r="E71">
        <v>8</v>
      </c>
      <c r="F71" t="s">
        <v>16</v>
      </c>
      <c r="G71">
        <v>51</v>
      </c>
      <c r="H71">
        <v>60</v>
      </c>
      <c r="I71">
        <v>58</v>
      </c>
    </row>
    <row r="72" spans="1:9">
      <c r="A72" t="s">
        <v>11</v>
      </c>
      <c r="B72" t="s">
        <v>15</v>
      </c>
      <c r="C72">
        <v>8.5</v>
      </c>
      <c r="D72">
        <v>8</v>
      </c>
      <c r="E72">
        <v>4</v>
      </c>
      <c r="F72" t="s">
        <v>16</v>
      </c>
      <c r="G72">
        <v>62</v>
      </c>
      <c r="H72">
        <v>61</v>
      </c>
      <c r="I72">
        <v>58</v>
      </c>
    </row>
    <row r="73" spans="1:9">
      <c r="A73" t="s">
        <v>11</v>
      </c>
      <c r="B73" t="s">
        <v>12</v>
      </c>
      <c r="C73">
        <v>6.3</v>
      </c>
      <c r="D73">
        <v>5</v>
      </c>
      <c r="E73">
        <v>8</v>
      </c>
      <c r="F73" t="s">
        <v>16</v>
      </c>
      <c r="G73">
        <v>56</v>
      </c>
      <c r="H73">
        <v>61</v>
      </c>
      <c r="I73">
        <v>60</v>
      </c>
    </row>
    <row r="74" spans="1:9">
      <c r="A74" t="s">
        <v>11</v>
      </c>
      <c r="B74" t="s">
        <v>12</v>
      </c>
      <c r="C74">
        <v>5.4</v>
      </c>
      <c r="D74">
        <v>5</v>
      </c>
      <c r="E74">
        <v>8</v>
      </c>
      <c r="F74" t="s">
        <v>16</v>
      </c>
      <c r="G74">
        <v>43</v>
      </c>
      <c r="H74">
        <v>45</v>
      </c>
      <c r="I74">
        <v>50</v>
      </c>
    </row>
    <row r="75" spans="1:9">
      <c r="A75" t="s">
        <v>11</v>
      </c>
      <c r="B75" t="s">
        <v>12</v>
      </c>
      <c r="C75">
        <v>7.6</v>
      </c>
      <c r="D75">
        <v>7</v>
      </c>
      <c r="E75">
        <v>6</v>
      </c>
      <c r="F75" t="s">
        <v>16</v>
      </c>
      <c r="G75">
        <v>54</v>
      </c>
      <c r="H75">
        <v>61</v>
      </c>
      <c r="I75">
        <v>62</v>
      </c>
    </row>
    <row r="76" spans="1:9">
      <c r="A76" t="s">
        <v>11</v>
      </c>
      <c r="B76" t="s">
        <v>12</v>
      </c>
      <c r="C76">
        <v>7.5</v>
      </c>
      <c r="D76">
        <v>7</v>
      </c>
      <c r="E76">
        <v>6</v>
      </c>
      <c r="F76" t="s">
        <v>16</v>
      </c>
      <c r="G76">
        <v>95</v>
      </c>
      <c r="H76">
        <v>89</v>
      </c>
      <c r="I76">
        <v>92</v>
      </c>
    </row>
    <row r="77" spans="1:9">
      <c r="A77" t="s">
        <v>11</v>
      </c>
      <c r="B77" t="s">
        <v>12</v>
      </c>
      <c r="C77">
        <v>5.4</v>
      </c>
      <c r="D77">
        <v>5</v>
      </c>
      <c r="E77">
        <v>8</v>
      </c>
      <c r="F77" t="s">
        <v>16</v>
      </c>
      <c r="G77">
        <v>60</v>
      </c>
      <c r="H77">
        <v>44</v>
      </c>
      <c r="I77">
        <v>47</v>
      </c>
    </row>
    <row r="78" spans="1:9">
      <c r="A78" t="s">
        <v>11</v>
      </c>
      <c r="B78" t="s">
        <v>12</v>
      </c>
      <c r="C78">
        <v>8.5</v>
      </c>
      <c r="D78">
        <v>6</v>
      </c>
      <c r="E78">
        <v>7</v>
      </c>
      <c r="F78" t="s">
        <v>16</v>
      </c>
      <c r="G78">
        <v>79</v>
      </c>
      <c r="H78">
        <v>82</v>
      </c>
      <c r="I78">
        <v>82</v>
      </c>
    </row>
    <row r="79" spans="1:9">
      <c r="A79" t="s">
        <v>11</v>
      </c>
      <c r="B79" t="s">
        <v>12</v>
      </c>
      <c r="C79">
        <v>6.2</v>
      </c>
      <c r="D79">
        <v>5</v>
      </c>
      <c r="E79">
        <v>8</v>
      </c>
      <c r="F79" t="s">
        <v>16</v>
      </c>
      <c r="G79">
        <v>77</v>
      </c>
      <c r="H79">
        <v>89</v>
      </c>
      <c r="I79">
        <v>98</v>
      </c>
    </row>
    <row r="80" spans="1:9">
      <c r="A80" t="s">
        <v>11</v>
      </c>
      <c r="B80" t="s">
        <v>15</v>
      </c>
      <c r="C80">
        <v>9.1</v>
      </c>
      <c r="D80">
        <v>7</v>
      </c>
      <c r="E80">
        <v>5</v>
      </c>
      <c r="F80" t="s">
        <v>16</v>
      </c>
      <c r="G80">
        <v>64</v>
      </c>
      <c r="H80">
        <v>53</v>
      </c>
      <c r="I80">
        <v>57</v>
      </c>
    </row>
    <row r="81" spans="1:9">
      <c r="A81" t="s">
        <v>11</v>
      </c>
      <c r="B81" t="s">
        <v>12</v>
      </c>
      <c r="C81">
        <v>8.3000000000000007</v>
      </c>
      <c r="D81">
        <v>6</v>
      </c>
      <c r="E81">
        <v>7</v>
      </c>
      <c r="F81" t="s">
        <v>16</v>
      </c>
      <c r="G81">
        <v>73</v>
      </c>
      <c r="H81">
        <v>71</v>
      </c>
      <c r="I81">
        <v>68</v>
      </c>
    </row>
    <row r="82" spans="1:9">
      <c r="A82" t="s">
        <v>11</v>
      </c>
      <c r="B82" t="s">
        <v>12</v>
      </c>
      <c r="C82">
        <v>4</v>
      </c>
      <c r="D82">
        <v>5</v>
      </c>
      <c r="E82">
        <v>9</v>
      </c>
      <c r="F82" t="s">
        <v>16</v>
      </c>
      <c r="G82">
        <v>76</v>
      </c>
      <c r="H82">
        <v>62</v>
      </c>
      <c r="I82">
        <v>66</v>
      </c>
    </row>
    <row r="83" spans="1:9">
      <c r="A83" t="s">
        <v>11</v>
      </c>
      <c r="B83" t="s">
        <v>15</v>
      </c>
      <c r="C83">
        <v>9.4</v>
      </c>
      <c r="D83">
        <v>8</v>
      </c>
      <c r="E83">
        <v>4</v>
      </c>
      <c r="F83" t="s">
        <v>16</v>
      </c>
      <c r="G83">
        <v>90</v>
      </c>
      <c r="H83">
        <v>90</v>
      </c>
      <c r="I83">
        <v>91</v>
      </c>
    </row>
    <row r="84" spans="1:9">
      <c r="A84" t="s">
        <v>11</v>
      </c>
      <c r="B84" t="s">
        <v>12</v>
      </c>
      <c r="C84">
        <v>8.5</v>
      </c>
      <c r="D84">
        <v>7</v>
      </c>
      <c r="E84">
        <v>6</v>
      </c>
      <c r="F84" t="s">
        <v>16</v>
      </c>
      <c r="G84">
        <v>68</v>
      </c>
      <c r="H84">
        <v>86</v>
      </c>
      <c r="I84">
        <v>84</v>
      </c>
    </row>
    <row r="85" spans="1:9">
      <c r="A85" t="s">
        <v>11</v>
      </c>
      <c r="B85" t="s">
        <v>15</v>
      </c>
      <c r="C85">
        <v>8.9</v>
      </c>
      <c r="D85">
        <v>7</v>
      </c>
      <c r="E85">
        <v>5</v>
      </c>
      <c r="F85" t="s">
        <v>16</v>
      </c>
      <c r="G85">
        <v>77</v>
      </c>
      <c r="H85">
        <v>88</v>
      </c>
      <c r="I85">
        <v>85</v>
      </c>
    </row>
    <row r="86" spans="1:9">
      <c r="A86" t="s">
        <v>11</v>
      </c>
      <c r="B86" t="s">
        <v>15</v>
      </c>
      <c r="C86">
        <v>7.4</v>
      </c>
      <c r="D86">
        <v>8</v>
      </c>
      <c r="E86">
        <v>5</v>
      </c>
      <c r="F86" t="s">
        <v>16</v>
      </c>
      <c r="G86">
        <v>91</v>
      </c>
      <c r="H86">
        <v>89</v>
      </c>
      <c r="I86">
        <v>92</v>
      </c>
    </row>
    <row r="87" spans="1:9">
      <c r="A87" t="s">
        <v>11</v>
      </c>
      <c r="B87" t="s">
        <v>15</v>
      </c>
      <c r="C87">
        <v>9.3000000000000007</v>
      </c>
      <c r="D87">
        <v>8</v>
      </c>
      <c r="E87">
        <v>4</v>
      </c>
      <c r="F87" t="s">
        <v>16</v>
      </c>
      <c r="G87">
        <v>75</v>
      </c>
      <c r="H87">
        <v>58</v>
      </c>
      <c r="I87">
        <v>62</v>
      </c>
    </row>
    <row r="88" spans="1:9">
      <c r="A88" t="s">
        <v>11</v>
      </c>
      <c r="B88" t="s">
        <v>15</v>
      </c>
      <c r="C88">
        <v>7.6</v>
      </c>
      <c r="D88">
        <v>8</v>
      </c>
      <c r="E88">
        <v>5</v>
      </c>
      <c r="F88" t="s">
        <v>16</v>
      </c>
      <c r="G88">
        <v>65</v>
      </c>
      <c r="H88">
        <v>77</v>
      </c>
      <c r="I88">
        <v>74</v>
      </c>
    </row>
    <row r="89" spans="1:9">
      <c r="A89" t="s">
        <v>11</v>
      </c>
      <c r="B89" t="s">
        <v>12</v>
      </c>
      <c r="C89">
        <v>7.9</v>
      </c>
      <c r="D89">
        <v>6</v>
      </c>
      <c r="E89">
        <v>7</v>
      </c>
      <c r="F89" t="s">
        <v>16</v>
      </c>
      <c r="G89">
        <v>67</v>
      </c>
      <c r="H89">
        <v>74</v>
      </c>
      <c r="I89">
        <v>77</v>
      </c>
    </row>
    <row r="90" spans="1:9">
      <c r="A90" t="s">
        <v>11</v>
      </c>
      <c r="B90" t="s">
        <v>12</v>
      </c>
      <c r="C90">
        <v>7.9</v>
      </c>
      <c r="D90">
        <v>6</v>
      </c>
      <c r="E90">
        <v>7</v>
      </c>
      <c r="F90" t="s">
        <v>16</v>
      </c>
      <c r="G90">
        <v>67</v>
      </c>
      <c r="H90">
        <v>81</v>
      </c>
      <c r="I90">
        <v>79</v>
      </c>
    </row>
    <row r="91" spans="1:9">
      <c r="A91" t="s">
        <v>11</v>
      </c>
      <c r="B91" t="s">
        <v>12</v>
      </c>
      <c r="C91">
        <v>6.6</v>
      </c>
      <c r="D91">
        <v>5</v>
      </c>
      <c r="E91">
        <v>8</v>
      </c>
      <c r="F91" t="s">
        <v>16</v>
      </c>
      <c r="G91">
        <v>53</v>
      </c>
      <c r="H91">
        <v>37</v>
      </c>
      <c r="I91">
        <v>40</v>
      </c>
    </row>
    <row r="92" spans="1:9">
      <c r="A92" t="s">
        <v>11</v>
      </c>
      <c r="B92" t="s">
        <v>15</v>
      </c>
      <c r="C92">
        <v>7.8</v>
      </c>
      <c r="D92">
        <v>8</v>
      </c>
      <c r="E92">
        <v>5</v>
      </c>
      <c r="F92" t="s">
        <v>16</v>
      </c>
      <c r="G92">
        <v>75</v>
      </c>
      <c r="H92">
        <v>81</v>
      </c>
      <c r="I92">
        <v>84</v>
      </c>
    </row>
    <row r="93" spans="1:9">
      <c r="A93" t="s">
        <v>11</v>
      </c>
      <c r="B93" t="s">
        <v>15</v>
      </c>
      <c r="C93">
        <v>8</v>
      </c>
      <c r="D93">
        <v>8</v>
      </c>
      <c r="E93">
        <v>5</v>
      </c>
      <c r="F93" t="s">
        <v>16</v>
      </c>
      <c r="G93">
        <v>71</v>
      </c>
      <c r="H93">
        <v>61</v>
      </c>
      <c r="I93">
        <v>69</v>
      </c>
    </row>
    <row r="94" spans="1:9">
      <c r="A94" t="s">
        <v>11</v>
      </c>
      <c r="B94" t="s">
        <v>12</v>
      </c>
      <c r="C94">
        <v>7.7</v>
      </c>
      <c r="D94">
        <v>6</v>
      </c>
      <c r="E94">
        <v>7</v>
      </c>
      <c r="F94" t="s">
        <v>16</v>
      </c>
      <c r="G94">
        <v>82</v>
      </c>
      <c r="H94">
        <v>93</v>
      </c>
      <c r="I94">
        <v>93</v>
      </c>
    </row>
    <row r="95" spans="1:9">
      <c r="A95" t="s">
        <v>11</v>
      </c>
      <c r="B95" t="s">
        <v>12</v>
      </c>
      <c r="C95">
        <v>4.5999999999999996</v>
      </c>
      <c r="D95">
        <v>5</v>
      </c>
      <c r="E95">
        <v>9</v>
      </c>
      <c r="F95" t="s">
        <v>16</v>
      </c>
      <c r="G95">
        <v>71</v>
      </c>
      <c r="H95">
        <v>74</v>
      </c>
      <c r="I95">
        <v>68</v>
      </c>
    </row>
    <row r="96" spans="1:9">
      <c r="A96" t="s">
        <v>11</v>
      </c>
      <c r="B96" t="s">
        <v>15</v>
      </c>
      <c r="C96">
        <v>8.8000000000000007</v>
      </c>
      <c r="D96">
        <v>8</v>
      </c>
      <c r="E96">
        <v>4</v>
      </c>
      <c r="F96" t="s">
        <v>16</v>
      </c>
      <c r="G96">
        <v>51</v>
      </c>
      <c r="H96">
        <v>72</v>
      </c>
      <c r="I96">
        <v>79</v>
      </c>
    </row>
    <row r="97" spans="1:9">
      <c r="A97" t="s">
        <v>11</v>
      </c>
      <c r="B97" t="s">
        <v>12</v>
      </c>
      <c r="C97">
        <v>7.2</v>
      </c>
      <c r="D97">
        <v>5</v>
      </c>
      <c r="E97">
        <v>8</v>
      </c>
      <c r="F97" t="s">
        <v>16</v>
      </c>
      <c r="G97">
        <v>100</v>
      </c>
      <c r="H97">
        <v>100</v>
      </c>
      <c r="I97">
        <v>93</v>
      </c>
    </row>
    <row r="98" spans="1:9">
      <c r="A98" t="s">
        <v>11</v>
      </c>
      <c r="B98" t="s">
        <v>12</v>
      </c>
      <c r="C98">
        <v>7.7</v>
      </c>
      <c r="D98">
        <v>6</v>
      </c>
      <c r="E98">
        <v>7</v>
      </c>
      <c r="F98" t="s">
        <v>16</v>
      </c>
      <c r="G98">
        <v>87</v>
      </c>
      <c r="H98">
        <v>84</v>
      </c>
      <c r="I98">
        <v>85</v>
      </c>
    </row>
    <row r="99" spans="1:9">
      <c r="A99" t="s">
        <v>11</v>
      </c>
      <c r="B99" t="s">
        <v>12</v>
      </c>
      <c r="C99">
        <v>7.4</v>
      </c>
      <c r="D99">
        <v>5</v>
      </c>
      <c r="E99">
        <v>8</v>
      </c>
      <c r="F99" t="s">
        <v>16</v>
      </c>
      <c r="G99">
        <v>70</v>
      </c>
      <c r="H99">
        <v>89</v>
      </c>
      <c r="I99">
        <v>88</v>
      </c>
    </row>
    <row r="100" spans="1:9">
      <c r="A100" t="s">
        <v>11</v>
      </c>
      <c r="B100" t="s">
        <v>15</v>
      </c>
      <c r="C100">
        <v>8.3000000000000007</v>
      </c>
      <c r="D100">
        <v>7</v>
      </c>
      <c r="E100">
        <v>5</v>
      </c>
      <c r="F100" t="s">
        <v>16</v>
      </c>
      <c r="G100">
        <v>52</v>
      </c>
      <c r="H100">
        <v>57</v>
      </c>
      <c r="I100">
        <v>56</v>
      </c>
    </row>
    <row r="101" spans="1:9">
      <c r="A101" t="s">
        <v>11</v>
      </c>
      <c r="B101" t="s">
        <v>12</v>
      </c>
      <c r="C101">
        <v>6.1</v>
      </c>
      <c r="D101">
        <v>5</v>
      </c>
      <c r="E101">
        <v>7</v>
      </c>
      <c r="F101" t="s">
        <v>16</v>
      </c>
      <c r="G101">
        <v>82</v>
      </c>
      <c r="H101">
        <v>78</v>
      </c>
      <c r="I101">
        <v>74</v>
      </c>
    </row>
    <row r="102" spans="1:9">
      <c r="A102" t="s">
        <v>11</v>
      </c>
      <c r="B102" t="s">
        <v>12</v>
      </c>
      <c r="C102">
        <v>7.5</v>
      </c>
      <c r="D102">
        <v>6</v>
      </c>
      <c r="E102">
        <v>7</v>
      </c>
      <c r="F102" t="s">
        <v>16</v>
      </c>
      <c r="G102">
        <v>59</v>
      </c>
      <c r="H102">
        <v>54</v>
      </c>
      <c r="I102">
        <v>67</v>
      </c>
    </row>
    <row r="103" spans="1:9">
      <c r="A103" t="s">
        <v>11</v>
      </c>
      <c r="B103" t="s">
        <v>15</v>
      </c>
      <c r="C103">
        <v>8.6</v>
      </c>
      <c r="D103">
        <v>8</v>
      </c>
      <c r="E103">
        <v>4</v>
      </c>
      <c r="F103" t="s">
        <v>16</v>
      </c>
      <c r="G103">
        <v>65</v>
      </c>
      <c r="H103">
        <v>74</v>
      </c>
      <c r="I103">
        <v>77</v>
      </c>
    </row>
    <row r="104" spans="1:9">
      <c r="A104" t="s">
        <v>11</v>
      </c>
      <c r="B104" t="s">
        <v>12</v>
      </c>
      <c r="C104">
        <v>6.4</v>
      </c>
      <c r="D104">
        <v>5</v>
      </c>
      <c r="E104">
        <v>7</v>
      </c>
      <c r="F104" t="s">
        <v>16</v>
      </c>
      <c r="G104">
        <v>53</v>
      </c>
      <c r="H104">
        <v>51</v>
      </c>
      <c r="I104">
        <v>51</v>
      </c>
    </row>
    <row r="105" spans="1:9">
      <c r="A105" t="s">
        <v>11</v>
      </c>
      <c r="B105" t="s">
        <v>12</v>
      </c>
      <c r="C105">
        <v>6.5</v>
      </c>
      <c r="D105">
        <v>5</v>
      </c>
      <c r="E105">
        <v>7</v>
      </c>
      <c r="F105" t="s">
        <v>16</v>
      </c>
      <c r="G105">
        <v>67</v>
      </c>
      <c r="H105">
        <v>75</v>
      </c>
      <c r="I105">
        <v>70</v>
      </c>
    </row>
    <row r="106" spans="1:9">
      <c r="A106" t="s">
        <v>11</v>
      </c>
      <c r="B106" t="s">
        <v>12</v>
      </c>
      <c r="C106">
        <v>6.7</v>
      </c>
      <c r="D106">
        <v>5</v>
      </c>
      <c r="E106">
        <v>7</v>
      </c>
      <c r="F106" t="s">
        <v>16</v>
      </c>
      <c r="G106">
        <v>81</v>
      </c>
      <c r="H106">
        <v>91</v>
      </c>
      <c r="I106">
        <v>87</v>
      </c>
    </row>
    <row r="107" spans="1:9">
      <c r="A107" t="s">
        <v>11</v>
      </c>
      <c r="B107" t="s">
        <v>12</v>
      </c>
      <c r="C107">
        <v>6.8</v>
      </c>
      <c r="D107">
        <v>5</v>
      </c>
      <c r="E107">
        <v>7</v>
      </c>
      <c r="F107" t="s">
        <v>16</v>
      </c>
      <c r="G107">
        <v>52</v>
      </c>
      <c r="H107">
        <v>70</v>
      </c>
      <c r="I107">
        <v>62</v>
      </c>
    </row>
    <row r="108" spans="1:9">
      <c r="A108" t="s">
        <v>11</v>
      </c>
      <c r="B108" t="s">
        <v>12</v>
      </c>
      <c r="C108">
        <v>7</v>
      </c>
      <c r="D108">
        <v>5</v>
      </c>
      <c r="E108">
        <v>7</v>
      </c>
      <c r="F108" t="s">
        <v>16</v>
      </c>
      <c r="G108">
        <v>45</v>
      </c>
      <c r="H108">
        <v>52</v>
      </c>
      <c r="I108">
        <v>49</v>
      </c>
    </row>
    <row r="109" spans="1:9">
      <c r="A109" t="s">
        <v>11</v>
      </c>
      <c r="B109" t="s">
        <v>12</v>
      </c>
      <c r="C109">
        <v>7.1</v>
      </c>
      <c r="D109">
        <v>5</v>
      </c>
      <c r="E109">
        <v>7</v>
      </c>
      <c r="F109" t="s">
        <v>16</v>
      </c>
      <c r="G109">
        <v>62</v>
      </c>
      <c r="H109">
        <v>66</v>
      </c>
      <c r="I109">
        <v>68</v>
      </c>
    </row>
    <row r="110" spans="1:9">
      <c r="A110" t="s">
        <v>11</v>
      </c>
      <c r="B110" t="s">
        <v>12</v>
      </c>
      <c r="C110">
        <v>7.1</v>
      </c>
      <c r="D110">
        <v>6</v>
      </c>
      <c r="E110">
        <v>7</v>
      </c>
      <c r="F110" t="s">
        <v>16</v>
      </c>
      <c r="G110">
        <v>49</v>
      </c>
      <c r="H110">
        <v>58</v>
      </c>
      <c r="I110">
        <v>60</v>
      </c>
    </row>
    <row r="111" spans="1:9">
      <c r="A111" t="s">
        <v>11</v>
      </c>
      <c r="B111" t="s">
        <v>12</v>
      </c>
      <c r="C111">
        <v>7.3</v>
      </c>
      <c r="D111">
        <v>7</v>
      </c>
      <c r="E111">
        <v>6</v>
      </c>
      <c r="F111" t="s">
        <v>16</v>
      </c>
      <c r="G111">
        <v>63</v>
      </c>
      <c r="H111">
        <v>78</v>
      </c>
      <c r="I111">
        <v>80</v>
      </c>
    </row>
    <row r="112" spans="1:9">
      <c r="A112" t="s">
        <v>11</v>
      </c>
      <c r="B112" t="s">
        <v>12</v>
      </c>
      <c r="C112">
        <v>7.3</v>
      </c>
      <c r="D112">
        <v>5</v>
      </c>
      <c r="E112">
        <v>7</v>
      </c>
      <c r="F112" t="s">
        <v>16</v>
      </c>
      <c r="G112">
        <v>77</v>
      </c>
      <c r="H112">
        <v>62</v>
      </c>
      <c r="I112">
        <v>62</v>
      </c>
    </row>
    <row r="113" spans="1:9">
      <c r="A113" t="s">
        <v>11</v>
      </c>
      <c r="B113" t="s">
        <v>12</v>
      </c>
      <c r="C113">
        <v>7.4</v>
      </c>
      <c r="D113">
        <v>5</v>
      </c>
      <c r="E113">
        <v>7</v>
      </c>
      <c r="F113" t="s">
        <v>16</v>
      </c>
      <c r="G113">
        <v>59</v>
      </c>
      <c r="H113">
        <v>69</v>
      </c>
      <c r="I113">
        <v>65</v>
      </c>
    </row>
    <row r="114" spans="1:9">
      <c r="A114" t="s">
        <v>11</v>
      </c>
      <c r="B114" t="s">
        <v>12</v>
      </c>
      <c r="C114">
        <v>5.4</v>
      </c>
      <c r="D114">
        <v>5</v>
      </c>
      <c r="E114">
        <v>9</v>
      </c>
      <c r="F114" t="s">
        <v>16</v>
      </c>
      <c r="G114">
        <v>76</v>
      </c>
      <c r="H114">
        <v>70</v>
      </c>
      <c r="I114">
        <v>69</v>
      </c>
    </row>
    <row r="115" spans="1:9">
      <c r="A115" t="s">
        <v>11</v>
      </c>
      <c r="B115" t="s">
        <v>12</v>
      </c>
      <c r="C115">
        <v>7.1</v>
      </c>
      <c r="D115">
        <v>7</v>
      </c>
      <c r="E115">
        <v>6</v>
      </c>
      <c r="F115" t="s">
        <v>16</v>
      </c>
      <c r="G115">
        <v>62</v>
      </c>
      <c r="H115">
        <v>56</v>
      </c>
      <c r="I115">
        <v>53</v>
      </c>
    </row>
    <row r="116" spans="1:9">
      <c r="A116" t="s">
        <v>11</v>
      </c>
      <c r="B116" t="s">
        <v>15</v>
      </c>
      <c r="C116">
        <v>7.5</v>
      </c>
      <c r="D116">
        <v>7</v>
      </c>
      <c r="E116">
        <v>5</v>
      </c>
      <c r="F116" t="s">
        <v>16</v>
      </c>
      <c r="G116">
        <v>82</v>
      </c>
      <c r="H116">
        <v>75</v>
      </c>
      <c r="I116">
        <v>77</v>
      </c>
    </row>
    <row r="117" spans="1:9">
      <c r="A117" t="s">
        <v>11</v>
      </c>
      <c r="B117" t="s">
        <v>12</v>
      </c>
      <c r="C117">
        <v>6.8</v>
      </c>
      <c r="D117">
        <v>6</v>
      </c>
      <c r="E117">
        <v>7</v>
      </c>
      <c r="F117" t="s">
        <v>16</v>
      </c>
      <c r="G117">
        <v>67</v>
      </c>
      <c r="H117">
        <v>79</v>
      </c>
      <c r="I117">
        <v>84</v>
      </c>
    </row>
    <row r="118" spans="1:9">
      <c r="A118" t="s">
        <v>11</v>
      </c>
      <c r="B118" t="s">
        <v>12</v>
      </c>
      <c r="C118">
        <v>7.7</v>
      </c>
      <c r="D118">
        <v>5</v>
      </c>
      <c r="E118">
        <v>7</v>
      </c>
      <c r="F118" t="s">
        <v>16</v>
      </c>
      <c r="G118">
        <v>74</v>
      </c>
      <c r="H118">
        <v>71</v>
      </c>
      <c r="I118">
        <v>78</v>
      </c>
    </row>
    <row r="119" spans="1:9">
      <c r="A119" t="s">
        <v>11</v>
      </c>
      <c r="B119" t="s">
        <v>12</v>
      </c>
      <c r="C119">
        <v>5</v>
      </c>
      <c r="D119">
        <v>4</v>
      </c>
      <c r="E119">
        <v>9</v>
      </c>
      <c r="F119" t="s">
        <v>16</v>
      </c>
      <c r="G119">
        <v>77</v>
      </c>
      <c r="H119">
        <v>82</v>
      </c>
      <c r="I119">
        <v>91</v>
      </c>
    </row>
    <row r="120" spans="1:9">
      <c r="A120" t="s">
        <v>11</v>
      </c>
      <c r="B120" t="s">
        <v>12</v>
      </c>
      <c r="C120">
        <v>8</v>
      </c>
      <c r="D120">
        <v>5</v>
      </c>
      <c r="E120">
        <v>7</v>
      </c>
      <c r="F120" t="s">
        <v>16</v>
      </c>
      <c r="G120">
        <v>87</v>
      </c>
      <c r="H120">
        <v>91</v>
      </c>
      <c r="I120">
        <v>81</v>
      </c>
    </row>
    <row r="121" spans="1:9">
      <c r="A121" t="s">
        <v>11</v>
      </c>
      <c r="B121" t="s">
        <v>15</v>
      </c>
      <c r="C121">
        <v>7.7</v>
      </c>
      <c r="D121">
        <v>7</v>
      </c>
      <c r="E121">
        <v>5</v>
      </c>
      <c r="F121" t="s">
        <v>16</v>
      </c>
      <c r="G121">
        <v>67</v>
      </c>
      <c r="H121">
        <v>84</v>
      </c>
      <c r="I121">
        <v>81</v>
      </c>
    </row>
    <row r="122" spans="1:9">
      <c r="A122" t="s">
        <v>11</v>
      </c>
      <c r="B122" t="s">
        <v>12</v>
      </c>
      <c r="C122">
        <v>6</v>
      </c>
      <c r="D122">
        <v>5</v>
      </c>
      <c r="E122">
        <v>9</v>
      </c>
      <c r="F122" t="s">
        <v>16</v>
      </c>
      <c r="G122">
        <v>56</v>
      </c>
      <c r="H122">
        <v>68</v>
      </c>
      <c r="I122">
        <v>74</v>
      </c>
    </row>
    <row r="123" spans="1:9">
      <c r="A123" t="s">
        <v>11</v>
      </c>
      <c r="B123" t="s">
        <v>12</v>
      </c>
      <c r="C123">
        <v>5.2</v>
      </c>
      <c r="D123">
        <v>4</v>
      </c>
      <c r="E123">
        <v>9</v>
      </c>
      <c r="F123" t="s">
        <v>16</v>
      </c>
      <c r="G123">
        <v>81</v>
      </c>
      <c r="H123">
        <v>78</v>
      </c>
      <c r="I123">
        <v>81</v>
      </c>
    </row>
    <row r="124" spans="1:9">
      <c r="A124" t="s">
        <v>11</v>
      </c>
      <c r="B124" t="s">
        <v>12</v>
      </c>
      <c r="C124">
        <v>6.9</v>
      </c>
      <c r="D124">
        <v>5</v>
      </c>
      <c r="E124">
        <v>7</v>
      </c>
      <c r="F124" t="s">
        <v>16</v>
      </c>
      <c r="G124">
        <v>77</v>
      </c>
      <c r="H124">
        <v>76</v>
      </c>
      <c r="I124">
        <v>77</v>
      </c>
    </row>
    <row r="125" spans="1:9">
      <c r="A125" t="s">
        <v>11</v>
      </c>
      <c r="B125" t="s">
        <v>12</v>
      </c>
      <c r="C125">
        <v>6.7</v>
      </c>
      <c r="D125">
        <v>6</v>
      </c>
      <c r="E125">
        <v>7</v>
      </c>
      <c r="F125" t="s">
        <v>16</v>
      </c>
      <c r="G125">
        <v>88</v>
      </c>
      <c r="H125">
        <v>95</v>
      </c>
      <c r="I125">
        <v>94</v>
      </c>
    </row>
    <row r="126" spans="1:9">
      <c r="A126" t="s">
        <v>11</v>
      </c>
      <c r="B126" t="s">
        <v>15</v>
      </c>
      <c r="C126">
        <v>7.5</v>
      </c>
      <c r="D126">
        <v>7</v>
      </c>
      <c r="E126">
        <v>5</v>
      </c>
      <c r="F126" t="s">
        <v>16</v>
      </c>
      <c r="G126">
        <v>97</v>
      </c>
      <c r="H126">
        <v>82</v>
      </c>
      <c r="I126">
        <v>88</v>
      </c>
    </row>
    <row r="127" spans="1:9">
      <c r="A127" t="s">
        <v>11</v>
      </c>
      <c r="B127" t="s">
        <v>12</v>
      </c>
      <c r="C127">
        <v>6.5</v>
      </c>
      <c r="D127">
        <v>6</v>
      </c>
      <c r="E127">
        <v>7</v>
      </c>
      <c r="F127" t="s">
        <v>16</v>
      </c>
      <c r="G127">
        <v>59</v>
      </c>
      <c r="H127">
        <v>63</v>
      </c>
      <c r="I127">
        <v>75</v>
      </c>
    </row>
    <row r="128" spans="1:9">
      <c r="A128" t="s">
        <v>11</v>
      </c>
      <c r="B128" t="s">
        <v>12</v>
      </c>
      <c r="C128">
        <v>5.7</v>
      </c>
      <c r="D128">
        <v>4</v>
      </c>
      <c r="E128">
        <v>9</v>
      </c>
      <c r="F128" t="s">
        <v>16</v>
      </c>
      <c r="G128">
        <v>88</v>
      </c>
      <c r="H128">
        <v>92</v>
      </c>
      <c r="I128">
        <v>95</v>
      </c>
    </row>
    <row r="129" spans="1:9">
      <c r="A129" t="s">
        <v>11</v>
      </c>
      <c r="B129" t="s">
        <v>12</v>
      </c>
      <c r="C129">
        <v>6.3</v>
      </c>
      <c r="D129">
        <v>6</v>
      </c>
      <c r="E129">
        <v>7</v>
      </c>
      <c r="F129" t="s">
        <v>16</v>
      </c>
      <c r="G129">
        <v>79</v>
      </c>
      <c r="H129">
        <v>79</v>
      </c>
      <c r="I129">
        <v>78</v>
      </c>
    </row>
    <row r="130" spans="1:9">
      <c r="A130" t="s">
        <v>11</v>
      </c>
      <c r="B130" t="s">
        <v>12</v>
      </c>
      <c r="C130">
        <v>6.8</v>
      </c>
      <c r="D130">
        <v>5</v>
      </c>
      <c r="E130">
        <v>7</v>
      </c>
      <c r="F130" t="s">
        <v>16</v>
      </c>
      <c r="G130">
        <v>78</v>
      </c>
      <c r="H130">
        <v>77</v>
      </c>
      <c r="I130">
        <v>77</v>
      </c>
    </row>
    <row r="131" spans="1:9">
      <c r="A131" t="s">
        <v>11</v>
      </c>
      <c r="B131" t="s">
        <v>12</v>
      </c>
      <c r="C131">
        <v>5.8</v>
      </c>
      <c r="D131">
        <v>4</v>
      </c>
      <c r="E131">
        <v>9</v>
      </c>
      <c r="F131" t="s">
        <v>16</v>
      </c>
      <c r="G131">
        <v>60</v>
      </c>
      <c r="H131">
        <v>70</v>
      </c>
      <c r="I131">
        <v>70</v>
      </c>
    </row>
    <row r="132" spans="1:9">
      <c r="A132" t="s">
        <v>11</v>
      </c>
      <c r="B132" t="s">
        <v>15</v>
      </c>
      <c r="C132">
        <v>7.8</v>
      </c>
      <c r="D132">
        <v>8</v>
      </c>
      <c r="E132">
        <v>4</v>
      </c>
      <c r="F132" t="s">
        <v>16</v>
      </c>
      <c r="G132">
        <v>58</v>
      </c>
      <c r="H132">
        <v>70</v>
      </c>
      <c r="I132">
        <v>68</v>
      </c>
    </row>
    <row r="133" spans="1:9">
      <c r="A133" t="s">
        <v>23</v>
      </c>
      <c r="B133" t="s">
        <v>12</v>
      </c>
      <c r="C133">
        <v>7.6</v>
      </c>
      <c r="D133">
        <v>6</v>
      </c>
      <c r="E133">
        <v>6</v>
      </c>
      <c r="F133" t="s">
        <v>16</v>
      </c>
      <c r="G133">
        <v>59</v>
      </c>
      <c r="H133">
        <v>64</v>
      </c>
      <c r="I133">
        <v>75</v>
      </c>
    </row>
    <row r="134" spans="1:9">
      <c r="A134" t="s">
        <v>23</v>
      </c>
      <c r="B134" t="s">
        <v>12</v>
      </c>
      <c r="C134">
        <v>7.5</v>
      </c>
      <c r="D134">
        <v>6</v>
      </c>
      <c r="E134">
        <v>6</v>
      </c>
      <c r="F134" t="s">
        <v>16</v>
      </c>
      <c r="G134">
        <v>99</v>
      </c>
      <c r="H134">
        <v>87</v>
      </c>
      <c r="I134">
        <v>81</v>
      </c>
    </row>
    <row r="135" spans="1:9">
      <c r="A135" t="s">
        <v>23</v>
      </c>
      <c r="B135" t="s">
        <v>12</v>
      </c>
      <c r="C135">
        <v>7.4</v>
      </c>
      <c r="D135">
        <v>6</v>
      </c>
      <c r="E135">
        <v>6</v>
      </c>
      <c r="F135" t="s">
        <v>16</v>
      </c>
      <c r="G135">
        <v>40</v>
      </c>
      <c r="H135">
        <v>46</v>
      </c>
      <c r="I135">
        <v>50</v>
      </c>
    </row>
    <row r="136" spans="1:9">
      <c r="A136" t="s">
        <v>23</v>
      </c>
      <c r="B136" t="s">
        <v>12</v>
      </c>
      <c r="C136">
        <v>6.8</v>
      </c>
      <c r="D136">
        <v>6</v>
      </c>
      <c r="E136">
        <v>6</v>
      </c>
      <c r="F136" t="s">
        <v>16</v>
      </c>
      <c r="G136">
        <v>83</v>
      </c>
      <c r="H136">
        <v>82</v>
      </c>
      <c r="I136">
        <v>84</v>
      </c>
    </row>
    <row r="137" spans="1:9">
      <c r="A137" t="s">
        <v>23</v>
      </c>
      <c r="B137" t="s">
        <v>12</v>
      </c>
      <c r="C137">
        <v>7.1</v>
      </c>
      <c r="D137">
        <v>6</v>
      </c>
      <c r="E137">
        <v>6</v>
      </c>
      <c r="F137" t="s">
        <v>16</v>
      </c>
      <c r="G137">
        <v>88</v>
      </c>
      <c r="H137">
        <v>85</v>
      </c>
      <c r="I137">
        <v>76</v>
      </c>
    </row>
    <row r="138" spans="1:9">
      <c r="A138" t="s">
        <v>23</v>
      </c>
      <c r="B138" t="s">
        <v>12</v>
      </c>
      <c r="C138">
        <v>6.9</v>
      </c>
      <c r="D138">
        <v>6</v>
      </c>
      <c r="E138">
        <v>6</v>
      </c>
      <c r="F138" t="s">
        <v>16</v>
      </c>
      <c r="G138">
        <v>47</v>
      </c>
      <c r="H138">
        <v>49</v>
      </c>
      <c r="I138">
        <v>49</v>
      </c>
    </row>
    <row r="139" spans="1:9">
      <c r="A139" t="s">
        <v>22</v>
      </c>
      <c r="B139" t="s">
        <v>15</v>
      </c>
      <c r="C139">
        <v>8.9</v>
      </c>
      <c r="D139">
        <v>8</v>
      </c>
      <c r="E139">
        <v>3</v>
      </c>
      <c r="F139" t="s">
        <v>16</v>
      </c>
      <c r="G139">
        <v>67</v>
      </c>
      <c r="H139">
        <v>61</v>
      </c>
      <c r="I139">
        <v>68</v>
      </c>
    </row>
    <row r="140" spans="1:9">
      <c r="A140" t="s">
        <v>22</v>
      </c>
      <c r="B140" t="s">
        <v>15</v>
      </c>
      <c r="C140">
        <v>8.8000000000000007</v>
      </c>
      <c r="D140">
        <v>8</v>
      </c>
      <c r="E140">
        <v>3</v>
      </c>
      <c r="F140" t="s">
        <v>16</v>
      </c>
      <c r="G140">
        <v>74</v>
      </c>
      <c r="H140">
        <v>75</v>
      </c>
      <c r="I140">
        <v>83</v>
      </c>
    </row>
    <row r="141" spans="1:9">
      <c r="A141" t="s">
        <v>22</v>
      </c>
      <c r="B141" t="s">
        <v>15</v>
      </c>
      <c r="C141">
        <v>7.9</v>
      </c>
      <c r="D141">
        <v>8</v>
      </c>
      <c r="E141">
        <v>3</v>
      </c>
      <c r="F141" t="s">
        <v>16</v>
      </c>
      <c r="G141">
        <v>52</v>
      </c>
      <c r="H141">
        <v>66</v>
      </c>
      <c r="I141">
        <v>73</v>
      </c>
    </row>
    <row r="142" spans="1:9">
      <c r="A142" t="s">
        <v>22</v>
      </c>
      <c r="B142" t="s">
        <v>15</v>
      </c>
      <c r="C142">
        <v>8.6999999999999993</v>
      </c>
      <c r="D142">
        <v>8</v>
      </c>
      <c r="E142">
        <v>3</v>
      </c>
      <c r="F142" t="s">
        <v>16</v>
      </c>
      <c r="G142">
        <v>46</v>
      </c>
      <c r="H142">
        <v>41</v>
      </c>
      <c r="I142">
        <v>43</v>
      </c>
    </row>
    <row r="143" spans="1:9">
      <c r="A143" t="s">
        <v>22</v>
      </c>
      <c r="B143" t="s">
        <v>15</v>
      </c>
      <c r="C143">
        <v>7.8</v>
      </c>
      <c r="D143">
        <v>8</v>
      </c>
      <c r="E143">
        <v>3</v>
      </c>
      <c r="F143" t="s">
        <v>16</v>
      </c>
      <c r="G143">
        <v>73</v>
      </c>
      <c r="H143">
        <v>68</v>
      </c>
      <c r="I143">
        <v>66</v>
      </c>
    </row>
    <row r="144" spans="1:9">
      <c r="A144" t="s">
        <v>20</v>
      </c>
      <c r="B144" t="s">
        <v>15</v>
      </c>
      <c r="C144">
        <v>8</v>
      </c>
      <c r="D144">
        <v>9</v>
      </c>
      <c r="E144">
        <v>2</v>
      </c>
      <c r="F144" t="s">
        <v>16</v>
      </c>
      <c r="G144">
        <v>88</v>
      </c>
      <c r="H144">
        <v>95</v>
      </c>
      <c r="I144">
        <v>92</v>
      </c>
    </row>
    <row r="145" spans="1:9">
      <c r="A145" t="s">
        <v>20</v>
      </c>
      <c r="B145" t="s">
        <v>15</v>
      </c>
      <c r="C145">
        <v>7.3</v>
      </c>
      <c r="D145">
        <v>8</v>
      </c>
      <c r="E145">
        <v>4</v>
      </c>
      <c r="F145" t="s">
        <v>16</v>
      </c>
      <c r="G145">
        <v>65</v>
      </c>
      <c r="H145">
        <v>75</v>
      </c>
      <c r="I145">
        <v>70</v>
      </c>
    </row>
    <row r="146" spans="1:9">
      <c r="A146" t="s">
        <v>20</v>
      </c>
      <c r="B146" t="s">
        <v>15</v>
      </c>
      <c r="C146">
        <v>7.1</v>
      </c>
      <c r="D146">
        <v>8</v>
      </c>
      <c r="E146">
        <v>4</v>
      </c>
      <c r="F146" t="s">
        <v>16</v>
      </c>
      <c r="G146">
        <v>63</v>
      </c>
      <c r="H146">
        <v>72</v>
      </c>
      <c r="I146">
        <v>70</v>
      </c>
    </row>
    <row r="147" spans="1:9">
      <c r="A147" t="s">
        <v>20</v>
      </c>
      <c r="B147" t="s">
        <v>15</v>
      </c>
      <c r="C147">
        <v>7.3</v>
      </c>
      <c r="D147">
        <v>8</v>
      </c>
      <c r="E147">
        <v>4</v>
      </c>
      <c r="F147" t="s">
        <v>16</v>
      </c>
      <c r="G147">
        <v>68</v>
      </c>
      <c r="H147">
        <v>74</v>
      </c>
      <c r="I147">
        <v>74</v>
      </c>
    </row>
    <row r="148" spans="1:9">
      <c r="A148" t="s">
        <v>20</v>
      </c>
      <c r="B148" t="s">
        <v>15</v>
      </c>
      <c r="C148">
        <v>7</v>
      </c>
      <c r="D148">
        <v>7</v>
      </c>
      <c r="E148">
        <v>5</v>
      </c>
      <c r="F148" t="s">
        <v>16</v>
      </c>
      <c r="G148">
        <v>98</v>
      </c>
      <c r="H148">
        <v>86</v>
      </c>
      <c r="I148">
        <v>90</v>
      </c>
    </row>
    <row r="149" spans="1:9">
      <c r="A149" t="s">
        <v>21</v>
      </c>
      <c r="B149" t="s">
        <v>12</v>
      </c>
      <c r="C149">
        <v>5.7</v>
      </c>
      <c r="D149">
        <v>6</v>
      </c>
      <c r="E149">
        <v>7</v>
      </c>
      <c r="F149" t="s">
        <v>16</v>
      </c>
      <c r="G149">
        <v>59</v>
      </c>
      <c r="H149">
        <v>65</v>
      </c>
      <c r="I149">
        <v>66</v>
      </c>
    </row>
    <row r="150" spans="1:9">
      <c r="A150" t="s">
        <v>21</v>
      </c>
      <c r="B150" t="s">
        <v>12</v>
      </c>
      <c r="C150">
        <v>5.5</v>
      </c>
      <c r="D150">
        <v>5</v>
      </c>
      <c r="E150">
        <v>8</v>
      </c>
      <c r="F150" t="s">
        <v>16</v>
      </c>
      <c r="G150">
        <v>58</v>
      </c>
      <c r="H150">
        <v>63</v>
      </c>
      <c r="I150">
        <v>73</v>
      </c>
    </row>
    <row r="151" spans="1:9">
      <c r="A151" t="s">
        <v>21</v>
      </c>
      <c r="B151" t="s">
        <v>12</v>
      </c>
      <c r="C151">
        <v>5.3</v>
      </c>
      <c r="D151">
        <v>5</v>
      </c>
      <c r="E151">
        <v>8</v>
      </c>
      <c r="F151" t="s">
        <v>16</v>
      </c>
      <c r="G151">
        <v>65</v>
      </c>
      <c r="H151">
        <v>66</v>
      </c>
      <c r="I151">
        <v>62</v>
      </c>
    </row>
    <row r="152" spans="1:9">
      <c r="A152" t="s">
        <v>21</v>
      </c>
      <c r="B152" t="s">
        <v>12</v>
      </c>
      <c r="C152">
        <v>5.5</v>
      </c>
      <c r="D152">
        <v>5</v>
      </c>
      <c r="E152">
        <v>8</v>
      </c>
      <c r="F152" t="s">
        <v>16</v>
      </c>
      <c r="G152">
        <v>66</v>
      </c>
      <c r="H152">
        <v>63</v>
      </c>
      <c r="I152">
        <v>64</v>
      </c>
    </row>
    <row r="153" spans="1:9">
      <c r="A153" t="s">
        <v>17</v>
      </c>
      <c r="B153" t="s">
        <v>15</v>
      </c>
      <c r="C153">
        <v>7.2</v>
      </c>
      <c r="D153">
        <v>7</v>
      </c>
      <c r="E153">
        <v>5</v>
      </c>
      <c r="F153" t="s">
        <v>16</v>
      </c>
      <c r="G153">
        <v>79</v>
      </c>
      <c r="H153">
        <v>81</v>
      </c>
      <c r="I153">
        <v>82</v>
      </c>
    </row>
    <row r="154" spans="1:9">
      <c r="A154" t="s">
        <v>17</v>
      </c>
      <c r="B154" t="s">
        <v>12</v>
      </c>
      <c r="C154">
        <v>6.2</v>
      </c>
      <c r="D154">
        <v>5</v>
      </c>
      <c r="E154">
        <v>8</v>
      </c>
      <c r="F154" t="s">
        <v>16</v>
      </c>
      <c r="G154">
        <v>75</v>
      </c>
      <c r="H154">
        <v>82</v>
      </c>
      <c r="I154">
        <v>90</v>
      </c>
    </row>
    <row r="155" spans="1:9">
      <c r="A155" t="s">
        <v>17</v>
      </c>
      <c r="B155" t="s">
        <v>12</v>
      </c>
      <c r="C155">
        <v>5.8</v>
      </c>
      <c r="D155">
        <v>4</v>
      </c>
      <c r="E155">
        <v>9</v>
      </c>
      <c r="F155" t="s">
        <v>16</v>
      </c>
      <c r="G155">
        <v>66</v>
      </c>
      <c r="H155">
        <v>74</v>
      </c>
      <c r="I155">
        <v>81</v>
      </c>
    </row>
    <row r="156" spans="1:9">
      <c r="A156" t="s">
        <v>17</v>
      </c>
      <c r="B156" t="s">
        <v>15</v>
      </c>
      <c r="C156">
        <v>6.5</v>
      </c>
      <c r="D156">
        <v>7</v>
      </c>
      <c r="E156">
        <v>5</v>
      </c>
      <c r="F156" t="s">
        <v>16</v>
      </c>
      <c r="G156">
        <v>64</v>
      </c>
      <c r="H156">
        <v>64</v>
      </c>
      <c r="I156">
        <v>67</v>
      </c>
    </row>
    <row r="157" spans="1:9">
      <c r="A157" t="s">
        <v>17</v>
      </c>
      <c r="B157" t="s">
        <v>15</v>
      </c>
      <c r="C157">
        <v>7.2</v>
      </c>
      <c r="D157">
        <v>7</v>
      </c>
      <c r="E157">
        <v>5</v>
      </c>
      <c r="F157" t="s">
        <v>16</v>
      </c>
      <c r="G157">
        <v>73</v>
      </c>
      <c r="H157">
        <v>78</v>
      </c>
      <c r="I157">
        <v>76</v>
      </c>
    </row>
    <row r="158" spans="1:9">
      <c r="A158" t="s">
        <v>17</v>
      </c>
      <c r="B158" t="s">
        <v>15</v>
      </c>
      <c r="C158">
        <v>7.1</v>
      </c>
      <c r="D158">
        <v>7</v>
      </c>
      <c r="E158">
        <v>5</v>
      </c>
      <c r="F158" t="s">
        <v>16</v>
      </c>
      <c r="G158">
        <v>63</v>
      </c>
      <c r="H158">
        <v>73</v>
      </c>
      <c r="I158">
        <v>71</v>
      </c>
    </row>
    <row r="159" spans="1:9">
      <c r="A159" t="s">
        <v>17</v>
      </c>
      <c r="B159" t="s">
        <v>12</v>
      </c>
      <c r="C159">
        <v>6.3</v>
      </c>
      <c r="D159">
        <v>5</v>
      </c>
      <c r="E159">
        <v>8</v>
      </c>
      <c r="F159" t="s">
        <v>16</v>
      </c>
      <c r="G159">
        <v>65</v>
      </c>
      <c r="H159">
        <v>70</v>
      </c>
      <c r="I159">
        <v>74</v>
      </c>
    </row>
    <row r="160" spans="1:9">
      <c r="A160" t="s">
        <v>17</v>
      </c>
      <c r="B160" t="s">
        <v>12</v>
      </c>
      <c r="C160">
        <v>5.7</v>
      </c>
      <c r="D160">
        <v>4</v>
      </c>
      <c r="E160">
        <v>9</v>
      </c>
      <c r="F160" t="s">
        <v>16</v>
      </c>
      <c r="G160">
        <v>74</v>
      </c>
      <c r="H160">
        <v>88</v>
      </c>
      <c r="I160">
        <v>90</v>
      </c>
    </row>
    <row r="161" spans="1:9">
      <c r="A161" t="s">
        <v>17</v>
      </c>
      <c r="B161" t="s">
        <v>12</v>
      </c>
      <c r="C161">
        <v>6.4</v>
      </c>
      <c r="D161">
        <v>5</v>
      </c>
      <c r="E161">
        <v>8</v>
      </c>
      <c r="F161" t="s">
        <v>16</v>
      </c>
      <c r="G161">
        <v>67</v>
      </c>
      <c r="H161">
        <v>80</v>
      </c>
      <c r="I161">
        <v>81</v>
      </c>
    </row>
    <row r="162" spans="1:9">
      <c r="A162" t="s">
        <v>17</v>
      </c>
      <c r="B162" t="s">
        <v>12</v>
      </c>
      <c r="C162">
        <v>5.5</v>
      </c>
      <c r="D162">
        <v>5</v>
      </c>
      <c r="E162">
        <v>8</v>
      </c>
      <c r="F162" t="s">
        <v>16</v>
      </c>
      <c r="G162">
        <v>81</v>
      </c>
      <c r="H162">
        <v>81</v>
      </c>
      <c r="I162">
        <v>79</v>
      </c>
    </row>
    <row r="163" spans="1:9">
      <c r="A163" t="s">
        <v>17</v>
      </c>
      <c r="B163" t="s">
        <v>12</v>
      </c>
      <c r="C163">
        <v>6.3</v>
      </c>
      <c r="D163">
        <v>5</v>
      </c>
      <c r="E163">
        <v>8</v>
      </c>
      <c r="F163" t="s">
        <v>16</v>
      </c>
      <c r="G163">
        <v>65</v>
      </c>
      <c r="H163">
        <v>73</v>
      </c>
      <c r="I163">
        <v>68</v>
      </c>
    </row>
    <row r="164" spans="1:9">
      <c r="A164" t="s">
        <v>17</v>
      </c>
      <c r="B164" t="s">
        <v>12</v>
      </c>
      <c r="C164">
        <v>6.3</v>
      </c>
      <c r="D164">
        <v>5</v>
      </c>
      <c r="E164">
        <v>8</v>
      </c>
      <c r="F164" t="s">
        <v>16</v>
      </c>
      <c r="G164">
        <v>84</v>
      </c>
      <c r="H164">
        <v>89</v>
      </c>
      <c r="I164">
        <v>90</v>
      </c>
    </row>
    <row r="165" spans="1:9">
      <c r="A165" t="s">
        <v>17</v>
      </c>
      <c r="B165" t="s">
        <v>12</v>
      </c>
      <c r="C165">
        <v>5.8</v>
      </c>
      <c r="D165">
        <v>6</v>
      </c>
      <c r="E165">
        <v>7</v>
      </c>
      <c r="F165" t="s">
        <v>16</v>
      </c>
      <c r="G165">
        <v>77</v>
      </c>
      <c r="H165">
        <v>69</v>
      </c>
      <c r="I165">
        <v>68</v>
      </c>
    </row>
    <row r="166" spans="1:9">
      <c r="A166" t="s">
        <v>17</v>
      </c>
      <c r="B166" t="s">
        <v>12</v>
      </c>
      <c r="C166">
        <v>5.2</v>
      </c>
      <c r="D166">
        <v>5</v>
      </c>
      <c r="E166">
        <v>8</v>
      </c>
      <c r="F166" t="s">
        <v>16</v>
      </c>
      <c r="G166">
        <v>82</v>
      </c>
      <c r="H166">
        <v>85</v>
      </c>
      <c r="I166">
        <v>86</v>
      </c>
    </row>
    <row r="167" spans="1:9">
      <c r="A167" t="s">
        <v>17</v>
      </c>
      <c r="B167" t="s">
        <v>12</v>
      </c>
      <c r="C167">
        <v>6.2</v>
      </c>
      <c r="D167">
        <v>5</v>
      </c>
      <c r="E167">
        <v>8</v>
      </c>
      <c r="F167" t="s">
        <v>16</v>
      </c>
      <c r="G167">
        <v>40</v>
      </c>
      <c r="H167">
        <v>55</v>
      </c>
      <c r="I167">
        <v>53</v>
      </c>
    </row>
    <row r="168" spans="1:9">
      <c r="A168" t="s">
        <v>17</v>
      </c>
      <c r="B168" t="s">
        <v>12</v>
      </c>
      <c r="C168">
        <v>7.7</v>
      </c>
      <c r="D168">
        <v>7</v>
      </c>
      <c r="E168">
        <v>6</v>
      </c>
      <c r="F168" t="s">
        <v>16</v>
      </c>
      <c r="G168">
        <v>97</v>
      </c>
      <c r="H168">
        <v>92</v>
      </c>
      <c r="I168">
        <v>86</v>
      </c>
    </row>
    <row r="169" spans="1:9">
      <c r="A169" t="s">
        <v>17</v>
      </c>
      <c r="B169" t="s">
        <v>12</v>
      </c>
      <c r="C169">
        <v>6.7</v>
      </c>
      <c r="D169">
        <v>6</v>
      </c>
      <c r="E169">
        <v>7</v>
      </c>
      <c r="F169" t="s">
        <v>16</v>
      </c>
      <c r="G169">
        <v>73</v>
      </c>
      <c r="H169">
        <v>69</v>
      </c>
      <c r="I169">
        <v>68</v>
      </c>
    </row>
    <row r="170" spans="1:9">
      <c r="A170" t="s">
        <v>17</v>
      </c>
      <c r="B170" t="s">
        <v>12</v>
      </c>
      <c r="C170">
        <v>6.6</v>
      </c>
      <c r="D170">
        <v>6</v>
      </c>
      <c r="E170">
        <v>7</v>
      </c>
      <c r="F170" t="s">
        <v>16</v>
      </c>
      <c r="G170">
        <v>68</v>
      </c>
      <c r="H170">
        <v>67</v>
      </c>
      <c r="I170">
        <v>73</v>
      </c>
    </row>
    <row r="171" spans="1:9">
      <c r="A171" t="s">
        <v>17</v>
      </c>
      <c r="B171" t="s">
        <v>12</v>
      </c>
      <c r="C171">
        <v>6.8</v>
      </c>
      <c r="D171">
        <v>6</v>
      </c>
      <c r="E171">
        <v>7</v>
      </c>
      <c r="F171" t="s">
        <v>16</v>
      </c>
      <c r="G171">
        <v>53</v>
      </c>
      <c r="H171">
        <v>52</v>
      </c>
      <c r="I171">
        <v>49</v>
      </c>
    </row>
    <row r="172" spans="1:9">
      <c r="A172" t="s">
        <v>17</v>
      </c>
      <c r="B172" t="s">
        <v>12</v>
      </c>
      <c r="C172">
        <v>7.5</v>
      </c>
      <c r="D172">
        <v>7</v>
      </c>
      <c r="E172">
        <v>6</v>
      </c>
      <c r="F172" t="s">
        <v>16</v>
      </c>
      <c r="G172">
        <v>67</v>
      </c>
      <c r="H172">
        <v>78</v>
      </c>
      <c r="I172">
        <v>79</v>
      </c>
    </row>
    <row r="173" spans="1:9">
      <c r="A173" t="s">
        <v>17</v>
      </c>
      <c r="B173" t="s">
        <v>12</v>
      </c>
      <c r="C173">
        <v>5.7</v>
      </c>
      <c r="D173">
        <v>6</v>
      </c>
      <c r="E173">
        <v>7</v>
      </c>
      <c r="F173" t="s">
        <v>16</v>
      </c>
      <c r="G173">
        <v>78</v>
      </c>
      <c r="H173">
        <v>81</v>
      </c>
      <c r="I173">
        <v>82</v>
      </c>
    </row>
    <row r="174" spans="1:9">
      <c r="A174" t="s">
        <v>17</v>
      </c>
      <c r="B174" t="s">
        <v>12</v>
      </c>
      <c r="C174">
        <v>6.9</v>
      </c>
      <c r="D174">
        <v>6</v>
      </c>
      <c r="E174">
        <v>7</v>
      </c>
      <c r="F174" t="s">
        <v>16</v>
      </c>
      <c r="G174">
        <v>77</v>
      </c>
      <c r="H174">
        <v>97</v>
      </c>
      <c r="I174">
        <v>94</v>
      </c>
    </row>
    <row r="175" spans="1:9">
      <c r="A175" t="s">
        <v>17</v>
      </c>
      <c r="B175" t="s">
        <v>12</v>
      </c>
      <c r="C175">
        <v>8.4</v>
      </c>
      <c r="D175">
        <v>6</v>
      </c>
      <c r="E175">
        <v>7</v>
      </c>
      <c r="F175" t="s">
        <v>16</v>
      </c>
      <c r="G175">
        <v>68</v>
      </c>
      <c r="H175">
        <v>64</v>
      </c>
      <c r="I175">
        <v>66</v>
      </c>
    </row>
    <row r="176" spans="1:9">
      <c r="A176" t="s">
        <v>17</v>
      </c>
      <c r="B176" t="s">
        <v>12</v>
      </c>
      <c r="C176">
        <v>6.3</v>
      </c>
      <c r="D176">
        <v>6</v>
      </c>
      <c r="E176">
        <v>7</v>
      </c>
      <c r="F176" t="s">
        <v>16</v>
      </c>
      <c r="G176">
        <v>99</v>
      </c>
      <c r="H176">
        <v>100</v>
      </c>
      <c r="I176">
        <v>100</v>
      </c>
    </row>
    <row r="177" spans="1:9">
      <c r="A177" t="s">
        <v>17</v>
      </c>
      <c r="B177" t="s">
        <v>12</v>
      </c>
      <c r="C177">
        <v>8.1999999999999993</v>
      </c>
      <c r="D177">
        <v>6</v>
      </c>
      <c r="E177">
        <v>7</v>
      </c>
      <c r="F177" t="s">
        <v>16</v>
      </c>
      <c r="G177">
        <v>71</v>
      </c>
      <c r="H177">
        <v>76</v>
      </c>
      <c r="I177">
        <v>83</v>
      </c>
    </row>
    <row r="178" spans="1:9">
      <c r="A178" t="s">
        <v>17</v>
      </c>
      <c r="B178" t="s">
        <v>12</v>
      </c>
      <c r="C178">
        <v>8.1999999999999993</v>
      </c>
      <c r="D178">
        <v>6</v>
      </c>
      <c r="E178">
        <v>7</v>
      </c>
      <c r="F178" t="s">
        <v>16</v>
      </c>
      <c r="G178">
        <v>83</v>
      </c>
      <c r="H178">
        <v>85</v>
      </c>
      <c r="I178">
        <v>90</v>
      </c>
    </row>
    <row r="179" spans="1:9">
      <c r="A179" t="s">
        <v>17</v>
      </c>
      <c r="B179" t="s">
        <v>12</v>
      </c>
      <c r="C179">
        <v>6.3</v>
      </c>
      <c r="D179">
        <v>5</v>
      </c>
      <c r="E179">
        <v>8</v>
      </c>
      <c r="F179" t="s">
        <v>16</v>
      </c>
      <c r="G179">
        <v>88</v>
      </c>
      <c r="H179">
        <v>93</v>
      </c>
      <c r="I179">
        <v>93</v>
      </c>
    </row>
    <row r="180" spans="1:9">
      <c r="A180" t="s">
        <v>17</v>
      </c>
      <c r="B180" t="s">
        <v>12</v>
      </c>
      <c r="C180">
        <v>8.1999999999999993</v>
      </c>
      <c r="D180">
        <v>6</v>
      </c>
      <c r="E180">
        <v>7</v>
      </c>
      <c r="F180" t="s">
        <v>16</v>
      </c>
      <c r="G180">
        <v>72</v>
      </c>
      <c r="H180">
        <v>65</v>
      </c>
      <c r="I180">
        <v>68</v>
      </c>
    </row>
    <row r="181" spans="1:9">
      <c r="A181" t="s">
        <v>17</v>
      </c>
      <c r="B181" t="s">
        <v>12</v>
      </c>
      <c r="C181">
        <v>8</v>
      </c>
      <c r="D181">
        <v>6</v>
      </c>
      <c r="E181">
        <v>7</v>
      </c>
      <c r="F181" t="s">
        <v>16</v>
      </c>
      <c r="G181">
        <v>64</v>
      </c>
      <c r="H181">
        <v>85</v>
      </c>
      <c r="I181">
        <v>85</v>
      </c>
    </row>
    <row r="182" spans="1:9">
      <c r="A182" t="s">
        <v>17</v>
      </c>
      <c r="B182" t="s">
        <v>12</v>
      </c>
      <c r="C182">
        <v>6.7</v>
      </c>
      <c r="D182">
        <v>5</v>
      </c>
      <c r="E182">
        <v>8</v>
      </c>
      <c r="F182" t="s">
        <v>16</v>
      </c>
      <c r="G182">
        <v>74</v>
      </c>
      <c r="H182">
        <v>79</v>
      </c>
      <c r="I182">
        <v>75</v>
      </c>
    </row>
    <row r="183" spans="1:9">
      <c r="A183" t="s">
        <v>17</v>
      </c>
      <c r="B183" t="s">
        <v>12</v>
      </c>
      <c r="C183">
        <v>8</v>
      </c>
      <c r="D183">
        <v>6</v>
      </c>
      <c r="E183">
        <v>7</v>
      </c>
      <c r="F183" t="s">
        <v>16</v>
      </c>
      <c r="G183">
        <v>89</v>
      </c>
      <c r="H183">
        <v>88</v>
      </c>
      <c r="I183">
        <v>82</v>
      </c>
    </row>
    <row r="184" spans="1:9">
      <c r="A184" t="s">
        <v>17</v>
      </c>
      <c r="B184" t="s">
        <v>12</v>
      </c>
      <c r="C184">
        <v>7.8</v>
      </c>
      <c r="D184">
        <v>6</v>
      </c>
      <c r="E184">
        <v>7</v>
      </c>
      <c r="F184" t="s">
        <v>16</v>
      </c>
      <c r="G184">
        <v>50</v>
      </c>
      <c r="H184">
        <v>48</v>
      </c>
      <c r="I184">
        <v>53</v>
      </c>
    </row>
    <row r="185" spans="1:9">
      <c r="A185" t="s">
        <v>17</v>
      </c>
      <c r="B185" t="s">
        <v>12</v>
      </c>
      <c r="C185">
        <v>8</v>
      </c>
      <c r="D185">
        <v>7</v>
      </c>
      <c r="E185">
        <v>6</v>
      </c>
      <c r="F185" t="s">
        <v>16</v>
      </c>
      <c r="G185">
        <v>47</v>
      </c>
      <c r="H185">
        <v>58</v>
      </c>
      <c r="I185">
        <v>67</v>
      </c>
    </row>
    <row r="186" spans="1:9">
      <c r="A186" t="s">
        <v>17</v>
      </c>
      <c r="B186" t="s">
        <v>15</v>
      </c>
      <c r="C186">
        <v>8.1</v>
      </c>
      <c r="D186">
        <v>7</v>
      </c>
      <c r="E186">
        <v>5</v>
      </c>
      <c r="F186" t="s">
        <v>16</v>
      </c>
      <c r="G186">
        <v>42</v>
      </c>
      <c r="H186">
        <v>55</v>
      </c>
      <c r="I186">
        <v>54</v>
      </c>
    </row>
    <row r="187" spans="1:9">
      <c r="A187" t="s">
        <v>17</v>
      </c>
      <c r="B187" t="s">
        <v>12</v>
      </c>
      <c r="C187">
        <v>7.8</v>
      </c>
      <c r="D187">
        <v>6</v>
      </c>
      <c r="E187">
        <v>7</v>
      </c>
      <c r="F187" t="s">
        <v>16</v>
      </c>
      <c r="G187">
        <v>57</v>
      </c>
      <c r="H187">
        <v>56</v>
      </c>
      <c r="I187">
        <v>54</v>
      </c>
    </row>
    <row r="188" spans="1:9">
      <c r="A188" t="s">
        <v>17</v>
      </c>
      <c r="B188" t="s">
        <v>12</v>
      </c>
      <c r="C188">
        <v>4.9000000000000004</v>
      </c>
      <c r="D188">
        <v>6</v>
      </c>
      <c r="E188">
        <v>7</v>
      </c>
      <c r="F188" t="s">
        <v>16</v>
      </c>
      <c r="G188">
        <v>62</v>
      </c>
      <c r="H188">
        <v>67</v>
      </c>
      <c r="I188">
        <v>69</v>
      </c>
    </row>
    <row r="189" spans="1:9">
      <c r="A189" t="s">
        <v>17</v>
      </c>
      <c r="B189" t="s">
        <v>12</v>
      </c>
      <c r="C189">
        <v>7.6</v>
      </c>
      <c r="D189">
        <v>6</v>
      </c>
      <c r="E189">
        <v>7</v>
      </c>
      <c r="F189" t="s">
        <v>16</v>
      </c>
      <c r="G189">
        <v>70</v>
      </c>
      <c r="H189">
        <v>71</v>
      </c>
      <c r="I189">
        <v>74</v>
      </c>
    </row>
    <row r="190" spans="1:9">
      <c r="A190" t="s">
        <v>17</v>
      </c>
      <c r="B190" t="s">
        <v>12</v>
      </c>
      <c r="C190">
        <v>7.5</v>
      </c>
      <c r="D190">
        <v>5</v>
      </c>
      <c r="E190">
        <v>8</v>
      </c>
      <c r="F190" t="s">
        <v>16</v>
      </c>
      <c r="G190">
        <v>61</v>
      </c>
      <c r="H190">
        <v>86</v>
      </c>
      <c r="I190">
        <v>87</v>
      </c>
    </row>
    <row r="191" spans="1:9">
      <c r="A191" t="s">
        <v>17</v>
      </c>
      <c r="B191" t="s">
        <v>12</v>
      </c>
      <c r="C191">
        <v>4.7</v>
      </c>
      <c r="D191">
        <v>5</v>
      </c>
      <c r="E191">
        <v>9</v>
      </c>
      <c r="F191" t="s">
        <v>16</v>
      </c>
      <c r="G191">
        <v>65</v>
      </c>
      <c r="H191">
        <v>65</v>
      </c>
      <c r="I191">
        <v>63</v>
      </c>
    </row>
    <row r="192" spans="1:9">
      <c r="A192" t="s">
        <v>17</v>
      </c>
      <c r="B192" t="s">
        <v>12</v>
      </c>
      <c r="C192">
        <v>6</v>
      </c>
      <c r="D192">
        <v>6</v>
      </c>
      <c r="E192">
        <v>8</v>
      </c>
      <c r="F192" t="s">
        <v>16</v>
      </c>
      <c r="G192">
        <v>96</v>
      </c>
      <c r="H192">
        <v>100</v>
      </c>
      <c r="I192">
        <v>100</v>
      </c>
    </row>
    <row r="193" spans="1:9">
      <c r="A193" t="s">
        <v>17</v>
      </c>
      <c r="B193" t="s">
        <v>12</v>
      </c>
      <c r="C193">
        <v>5.8</v>
      </c>
      <c r="D193">
        <v>6</v>
      </c>
      <c r="E193">
        <v>8</v>
      </c>
      <c r="F193" t="s">
        <v>16</v>
      </c>
      <c r="G193">
        <v>68</v>
      </c>
      <c r="H193">
        <v>83</v>
      </c>
      <c r="I193">
        <v>78</v>
      </c>
    </row>
    <row r="194" spans="1:9">
      <c r="A194" t="s">
        <v>17</v>
      </c>
      <c r="B194" t="s">
        <v>12</v>
      </c>
      <c r="C194">
        <v>7.4</v>
      </c>
      <c r="D194">
        <v>6</v>
      </c>
      <c r="E194">
        <v>7</v>
      </c>
      <c r="F194" t="s">
        <v>16</v>
      </c>
      <c r="G194">
        <v>73</v>
      </c>
      <c r="H194">
        <v>67</v>
      </c>
      <c r="I194">
        <v>59</v>
      </c>
    </row>
    <row r="195" spans="1:9">
      <c r="A195" t="s">
        <v>17</v>
      </c>
      <c r="B195" t="s">
        <v>12</v>
      </c>
      <c r="C195">
        <v>5.6</v>
      </c>
      <c r="D195">
        <v>6</v>
      </c>
      <c r="E195">
        <v>8</v>
      </c>
      <c r="F195" t="s">
        <v>16</v>
      </c>
      <c r="G195">
        <v>43</v>
      </c>
      <c r="H195">
        <v>51</v>
      </c>
      <c r="I195">
        <v>54</v>
      </c>
    </row>
    <row r="196" spans="1:9">
      <c r="A196" t="s">
        <v>17</v>
      </c>
      <c r="B196" t="s">
        <v>12</v>
      </c>
      <c r="C196">
        <v>5.5</v>
      </c>
      <c r="D196">
        <v>6</v>
      </c>
      <c r="E196">
        <v>8</v>
      </c>
      <c r="F196" t="s">
        <v>16</v>
      </c>
      <c r="G196">
        <v>71</v>
      </c>
      <c r="H196">
        <v>77</v>
      </c>
      <c r="I196">
        <v>77</v>
      </c>
    </row>
    <row r="197" spans="1:9">
      <c r="A197" t="s">
        <v>17</v>
      </c>
      <c r="B197" t="s">
        <v>12</v>
      </c>
      <c r="C197">
        <v>5.4</v>
      </c>
      <c r="D197">
        <v>6</v>
      </c>
      <c r="E197">
        <v>8</v>
      </c>
      <c r="F197" t="s">
        <v>16</v>
      </c>
      <c r="G197">
        <v>62</v>
      </c>
      <c r="H197">
        <v>68</v>
      </c>
      <c r="I197">
        <v>75</v>
      </c>
    </row>
    <row r="198" spans="1:9">
      <c r="A198" t="s">
        <v>17</v>
      </c>
      <c r="B198" t="s">
        <v>12</v>
      </c>
      <c r="C198">
        <v>5.0999999999999996</v>
      </c>
      <c r="D198">
        <v>5</v>
      </c>
      <c r="E198">
        <v>9</v>
      </c>
      <c r="F198" t="s">
        <v>16</v>
      </c>
      <c r="G198">
        <v>69</v>
      </c>
      <c r="H198">
        <v>58</v>
      </c>
      <c r="I198">
        <v>53</v>
      </c>
    </row>
    <row r="199" spans="1:9">
      <c r="A199" t="s">
        <v>17</v>
      </c>
      <c r="B199" t="s">
        <v>12</v>
      </c>
      <c r="C199">
        <v>7.2</v>
      </c>
      <c r="D199">
        <v>7</v>
      </c>
      <c r="E199">
        <v>6</v>
      </c>
      <c r="F199" t="s">
        <v>16</v>
      </c>
      <c r="G199">
        <v>69</v>
      </c>
      <c r="H199">
        <v>76</v>
      </c>
      <c r="I199">
        <v>74</v>
      </c>
    </row>
    <row r="200" spans="1:9">
      <c r="A200" t="s">
        <v>17</v>
      </c>
      <c r="B200" t="s">
        <v>12</v>
      </c>
      <c r="C200">
        <v>7</v>
      </c>
      <c r="D200">
        <v>6</v>
      </c>
      <c r="E200">
        <v>7</v>
      </c>
      <c r="F200" t="s">
        <v>16</v>
      </c>
      <c r="G200">
        <v>35</v>
      </c>
      <c r="H200">
        <v>55</v>
      </c>
      <c r="I200">
        <v>60</v>
      </c>
    </row>
    <row r="201" spans="1:9">
      <c r="A201" t="s">
        <v>17</v>
      </c>
      <c r="B201" t="s">
        <v>12</v>
      </c>
      <c r="C201">
        <v>4.5</v>
      </c>
      <c r="D201">
        <v>6</v>
      </c>
      <c r="E201">
        <v>8</v>
      </c>
      <c r="F201" t="s">
        <v>16</v>
      </c>
      <c r="G201">
        <v>81</v>
      </c>
      <c r="H201">
        <v>80</v>
      </c>
      <c r="I201">
        <v>76</v>
      </c>
    </row>
    <row r="202" spans="1:9">
      <c r="A202" t="s">
        <v>17</v>
      </c>
      <c r="B202" t="s">
        <v>12</v>
      </c>
      <c r="C202">
        <v>7.2</v>
      </c>
      <c r="D202">
        <v>5</v>
      </c>
      <c r="E202">
        <v>8</v>
      </c>
      <c r="F202" t="s">
        <v>16</v>
      </c>
      <c r="G202">
        <v>68</v>
      </c>
      <c r="H202">
        <v>67</v>
      </c>
      <c r="I202">
        <v>69</v>
      </c>
    </row>
    <row r="203" spans="1:9">
      <c r="A203" t="s">
        <v>17</v>
      </c>
      <c r="B203" t="s">
        <v>12</v>
      </c>
      <c r="C203">
        <v>4.4000000000000004</v>
      </c>
      <c r="D203">
        <v>6</v>
      </c>
      <c r="E203">
        <v>8</v>
      </c>
      <c r="F203" t="s">
        <v>16</v>
      </c>
      <c r="G203">
        <v>80</v>
      </c>
      <c r="H203">
        <v>79</v>
      </c>
      <c r="I203">
        <v>79</v>
      </c>
    </row>
    <row r="204" spans="1:9">
      <c r="A204" t="s">
        <v>17</v>
      </c>
      <c r="B204" t="s">
        <v>12</v>
      </c>
      <c r="C204">
        <v>4.3</v>
      </c>
      <c r="D204">
        <v>6</v>
      </c>
      <c r="E204">
        <v>8</v>
      </c>
      <c r="F204" t="s">
        <v>16</v>
      </c>
      <c r="G204">
        <v>60</v>
      </c>
      <c r="H204">
        <v>51</v>
      </c>
      <c r="I204">
        <v>56</v>
      </c>
    </row>
    <row r="205" spans="1:9">
      <c r="A205" t="s">
        <v>17</v>
      </c>
      <c r="B205" t="s">
        <v>12</v>
      </c>
      <c r="C205">
        <v>4.2</v>
      </c>
      <c r="D205">
        <v>6</v>
      </c>
      <c r="E205">
        <v>8</v>
      </c>
      <c r="F205" t="s">
        <v>16</v>
      </c>
      <c r="G205">
        <v>83</v>
      </c>
      <c r="H205">
        <v>86</v>
      </c>
      <c r="I205">
        <v>88</v>
      </c>
    </row>
    <row r="206" spans="1:9">
      <c r="A206" t="s">
        <v>17</v>
      </c>
      <c r="B206" t="s">
        <v>12</v>
      </c>
      <c r="C206">
        <v>4.0999999999999996</v>
      </c>
      <c r="D206">
        <v>6</v>
      </c>
      <c r="E206">
        <v>8</v>
      </c>
      <c r="F206" t="s">
        <v>16</v>
      </c>
      <c r="G206">
        <v>61</v>
      </c>
      <c r="H206">
        <v>56</v>
      </c>
      <c r="I206">
        <v>56</v>
      </c>
    </row>
    <row r="207" spans="1:9">
      <c r="A207" t="s">
        <v>17</v>
      </c>
      <c r="B207" t="s">
        <v>12</v>
      </c>
      <c r="C207">
        <v>7</v>
      </c>
      <c r="D207">
        <v>5</v>
      </c>
      <c r="E207">
        <v>8</v>
      </c>
      <c r="F207" t="s">
        <v>16</v>
      </c>
      <c r="G207">
        <v>71</v>
      </c>
      <c r="H207">
        <v>74</v>
      </c>
      <c r="I207">
        <v>68</v>
      </c>
    </row>
    <row r="208" spans="1:9">
      <c r="A208" t="s">
        <v>17</v>
      </c>
      <c r="B208" t="s">
        <v>12</v>
      </c>
      <c r="C208">
        <v>5.3</v>
      </c>
      <c r="D208">
        <v>4</v>
      </c>
      <c r="E208">
        <v>9</v>
      </c>
      <c r="F208" t="s">
        <v>16</v>
      </c>
      <c r="G208">
        <v>63</v>
      </c>
      <c r="H208">
        <v>60</v>
      </c>
      <c r="I208">
        <v>57</v>
      </c>
    </row>
    <row r="209" spans="1:9">
      <c r="A209" t="s">
        <v>17</v>
      </c>
      <c r="B209" t="s">
        <v>12</v>
      </c>
      <c r="C209">
        <v>5.5</v>
      </c>
      <c r="D209">
        <v>4</v>
      </c>
      <c r="E209">
        <v>9</v>
      </c>
      <c r="F209" t="s">
        <v>16</v>
      </c>
      <c r="G209">
        <v>85</v>
      </c>
      <c r="H209">
        <v>92</v>
      </c>
      <c r="I209">
        <v>93</v>
      </c>
    </row>
    <row r="210" spans="1:9">
      <c r="A210" t="s">
        <v>17</v>
      </c>
      <c r="B210" t="s">
        <v>12</v>
      </c>
      <c r="C210">
        <v>5.6</v>
      </c>
      <c r="D210">
        <v>4</v>
      </c>
      <c r="E210">
        <v>9</v>
      </c>
      <c r="F210" t="s">
        <v>16</v>
      </c>
      <c r="G210">
        <v>64</v>
      </c>
      <c r="H210">
        <v>79</v>
      </c>
      <c r="I210">
        <v>77</v>
      </c>
    </row>
    <row r="211" spans="1:9">
      <c r="A211" t="s">
        <v>14</v>
      </c>
      <c r="B211" t="s">
        <v>15</v>
      </c>
      <c r="C211">
        <v>7.5</v>
      </c>
      <c r="D211">
        <v>8</v>
      </c>
      <c r="E211">
        <v>3</v>
      </c>
      <c r="F211" t="s">
        <v>16</v>
      </c>
      <c r="G211">
        <v>69</v>
      </c>
      <c r="H211">
        <v>90</v>
      </c>
      <c r="I211">
        <v>88</v>
      </c>
    </row>
    <row r="212" spans="1:9">
      <c r="A212" t="s">
        <v>14</v>
      </c>
      <c r="B212" t="s">
        <v>15</v>
      </c>
      <c r="C212">
        <v>7.5</v>
      </c>
      <c r="D212">
        <v>8</v>
      </c>
      <c r="E212">
        <v>4</v>
      </c>
      <c r="F212" t="s">
        <v>16</v>
      </c>
      <c r="G212">
        <v>85</v>
      </c>
      <c r="H212">
        <v>75</v>
      </c>
      <c r="I212">
        <v>68</v>
      </c>
    </row>
    <row r="213" spans="1:9">
      <c r="A213" t="s">
        <v>14</v>
      </c>
      <c r="B213" t="s">
        <v>15</v>
      </c>
      <c r="C213">
        <v>7.3</v>
      </c>
      <c r="D213">
        <v>7</v>
      </c>
      <c r="E213">
        <v>5</v>
      </c>
      <c r="F213" t="s">
        <v>16</v>
      </c>
      <c r="G213">
        <v>65</v>
      </c>
      <c r="H213">
        <v>84</v>
      </c>
      <c r="I213">
        <v>84</v>
      </c>
    </row>
    <row r="214" spans="1:9">
      <c r="A214" t="s">
        <v>14</v>
      </c>
      <c r="B214" t="s">
        <v>15</v>
      </c>
      <c r="C214">
        <v>7.4</v>
      </c>
      <c r="D214">
        <v>8</v>
      </c>
      <c r="E214">
        <v>4</v>
      </c>
      <c r="F214" t="s">
        <v>16</v>
      </c>
      <c r="G214">
        <v>81</v>
      </c>
      <c r="H214">
        <v>72</v>
      </c>
      <c r="I214">
        <v>77</v>
      </c>
    </row>
    <row r="215" spans="1:9">
      <c r="A215" t="s">
        <v>14</v>
      </c>
      <c r="B215" t="s">
        <v>12</v>
      </c>
      <c r="C215">
        <v>6.2</v>
      </c>
      <c r="D215">
        <v>5</v>
      </c>
      <c r="E215">
        <v>8</v>
      </c>
      <c r="F215" t="s">
        <v>16</v>
      </c>
      <c r="G215">
        <v>50</v>
      </c>
      <c r="H215">
        <v>60</v>
      </c>
      <c r="I215">
        <v>60</v>
      </c>
    </row>
    <row r="216" spans="1:9">
      <c r="A216" t="s">
        <v>14</v>
      </c>
      <c r="B216" t="s">
        <v>15</v>
      </c>
      <c r="C216">
        <v>7.5</v>
      </c>
      <c r="D216">
        <v>8</v>
      </c>
      <c r="E216">
        <v>4</v>
      </c>
      <c r="F216" t="s">
        <v>16</v>
      </c>
      <c r="G216">
        <v>85</v>
      </c>
      <c r="H216">
        <v>86</v>
      </c>
      <c r="I216">
        <v>98</v>
      </c>
    </row>
    <row r="217" spans="1:9">
      <c r="A217" t="s">
        <v>14</v>
      </c>
      <c r="B217" t="s">
        <v>15</v>
      </c>
      <c r="C217">
        <v>7.1</v>
      </c>
      <c r="D217">
        <v>7</v>
      </c>
      <c r="E217">
        <v>5</v>
      </c>
      <c r="F217" t="s">
        <v>16</v>
      </c>
      <c r="G217">
        <v>66</v>
      </c>
      <c r="H217">
        <v>74</v>
      </c>
      <c r="I217">
        <v>81</v>
      </c>
    </row>
    <row r="218" spans="1:9">
      <c r="A218" t="s">
        <v>14</v>
      </c>
      <c r="B218" t="s">
        <v>15</v>
      </c>
      <c r="C218">
        <v>7.3</v>
      </c>
      <c r="D218">
        <v>7</v>
      </c>
      <c r="E218">
        <v>5</v>
      </c>
      <c r="F218" t="s">
        <v>16</v>
      </c>
      <c r="G218">
        <v>58</v>
      </c>
      <c r="H218">
        <v>51</v>
      </c>
      <c r="I218">
        <v>52</v>
      </c>
    </row>
    <row r="219" spans="1:9">
      <c r="A219" t="s">
        <v>14</v>
      </c>
      <c r="B219" t="s">
        <v>15</v>
      </c>
      <c r="C219">
        <v>7.3</v>
      </c>
      <c r="D219">
        <v>7</v>
      </c>
      <c r="E219">
        <v>5</v>
      </c>
      <c r="F219" t="s">
        <v>16</v>
      </c>
      <c r="G219">
        <v>94</v>
      </c>
      <c r="H219">
        <v>90</v>
      </c>
      <c r="I219">
        <v>91</v>
      </c>
    </row>
    <row r="220" spans="1:9">
      <c r="A220" t="s">
        <v>14</v>
      </c>
      <c r="B220" t="s">
        <v>15</v>
      </c>
      <c r="C220">
        <v>7.4</v>
      </c>
      <c r="D220">
        <v>7</v>
      </c>
      <c r="E220">
        <v>5</v>
      </c>
      <c r="F220" t="s">
        <v>16</v>
      </c>
      <c r="G220">
        <v>48</v>
      </c>
      <c r="H220">
        <v>56</v>
      </c>
      <c r="I220">
        <v>58</v>
      </c>
    </row>
    <row r="221" spans="1:9">
      <c r="A221" t="s">
        <v>24</v>
      </c>
      <c r="B221" t="s">
        <v>15</v>
      </c>
      <c r="C221">
        <v>7.9</v>
      </c>
      <c r="D221">
        <v>7</v>
      </c>
      <c r="E221">
        <v>5</v>
      </c>
      <c r="F221" t="s">
        <v>16</v>
      </c>
      <c r="G221">
        <v>70</v>
      </c>
      <c r="H221">
        <v>78</v>
      </c>
      <c r="I221">
        <v>78</v>
      </c>
    </row>
    <row r="222" spans="1:9">
      <c r="A222" t="s">
        <v>24</v>
      </c>
      <c r="B222" t="s">
        <v>15</v>
      </c>
      <c r="C222">
        <v>7.6</v>
      </c>
      <c r="D222">
        <v>7</v>
      </c>
      <c r="E222">
        <v>5</v>
      </c>
      <c r="F222" t="s">
        <v>16</v>
      </c>
      <c r="G222">
        <v>65</v>
      </c>
      <c r="H222">
        <v>81</v>
      </c>
      <c r="I222">
        <v>81</v>
      </c>
    </row>
    <row r="223" spans="1:9">
      <c r="A223" t="s">
        <v>26</v>
      </c>
      <c r="B223" t="s">
        <v>12</v>
      </c>
      <c r="C223">
        <v>6.7</v>
      </c>
      <c r="D223">
        <v>6</v>
      </c>
      <c r="E223">
        <v>7</v>
      </c>
      <c r="F223" t="s">
        <v>16</v>
      </c>
      <c r="G223">
        <v>87</v>
      </c>
      <c r="H223">
        <v>84</v>
      </c>
      <c r="I223">
        <v>87</v>
      </c>
    </row>
    <row r="224" spans="1:9">
      <c r="A224" t="s">
        <v>26</v>
      </c>
      <c r="B224" t="s">
        <v>12</v>
      </c>
      <c r="C224">
        <v>6.8</v>
      </c>
      <c r="D224">
        <v>6</v>
      </c>
      <c r="E224">
        <v>7</v>
      </c>
      <c r="F224" t="s">
        <v>16</v>
      </c>
      <c r="G224">
        <v>94</v>
      </c>
      <c r="H224">
        <v>99</v>
      </c>
      <c r="I224">
        <v>100</v>
      </c>
    </row>
    <row r="225" spans="1:9">
      <c r="A225" t="s">
        <v>26</v>
      </c>
      <c r="B225" t="s">
        <v>12</v>
      </c>
      <c r="C225">
        <v>6.7</v>
      </c>
      <c r="D225">
        <v>6</v>
      </c>
      <c r="E225">
        <v>7</v>
      </c>
      <c r="F225" t="s">
        <v>16</v>
      </c>
      <c r="G225">
        <v>68</v>
      </c>
      <c r="H225">
        <v>80</v>
      </c>
      <c r="I225">
        <v>76</v>
      </c>
    </row>
    <row r="226" spans="1:9">
      <c r="A226" t="s">
        <v>26</v>
      </c>
      <c r="B226" t="s">
        <v>12</v>
      </c>
      <c r="C226">
        <v>6.5</v>
      </c>
      <c r="D226">
        <v>6</v>
      </c>
      <c r="E226">
        <v>7</v>
      </c>
      <c r="F226" t="s">
        <v>16</v>
      </c>
      <c r="G226">
        <v>73</v>
      </c>
      <c r="H226">
        <v>75</v>
      </c>
      <c r="I226">
        <v>80</v>
      </c>
    </row>
    <row r="227" spans="1:9">
      <c r="A227" t="s">
        <v>26</v>
      </c>
      <c r="B227" t="s">
        <v>15</v>
      </c>
      <c r="C227">
        <v>8.3000000000000007</v>
      </c>
      <c r="D227">
        <v>7</v>
      </c>
      <c r="E227">
        <v>5</v>
      </c>
      <c r="F227" t="s">
        <v>16</v>
      </c>
      <c r="G227">
        <v>87</v>
      </c>
      <c r="H227">
        <v>90</v>
      </c>
      <c r="I227">
        <v>88</v>
      </c>
    </row>
    <row r="228" spans="1:9">
      <c r="A228" t="s">
        <v>26</v>
      </c>
      <c r="B228" t="s">
        <v>15</v>
      </c>
      <c r="C228">
        <v>8.1999999999999993</v>
      </c>
      <c r="D228">
        <v>7</v>
      </c>
      <c r="E228">
        <v>5</v>
      </c>
      <c r="F228" t="s">
        <v>16</v>
      </c>
      <c r="G228">
        <v>79</v>
      </c>
      <c r="H228">
        <v>82</v>
      </c>
      <c r="I228">
        <v>80</v>
      </c>
    </row>
    <row r="229" spans="1:9">
      <c r="A229" t="s">
        <v>26</v>
      </c>
      <c r="B229" t="s">
        <v>15</v>
      </c>
      <c r="C229">
        <v>7.8</v>
      </c>
      <c r="D229">
        <v>7</v>
      </c>
      <c r="E229">
        <v>5</v>
      </c>
      <c r="F229" t="s">
        <v>16</v>
      </c>
      <c r="G229">
        <v>94</v>
      </c>
      <c r="H229">
        <v>87</v>
      </c>
      <c r="I229">
        <v>92</v>
      </c>
    </row>
    <row r="230" spans="1:9">
      <c r="A230" t="s">
        <v>25</v>
      </c>
      <c r="B230" t="s">
        <v>12</v>
      </c>
      <c r="C230">
        <v>6.9</v>
      </c>
      <c r="D230">
        <v>6</v>
      </c>
      <c r="E230">
        <v>7</v>
      </c>
      <c r="F230" t="s">
        <v>16</v>
      </c>
      <c r="G230">
        <v>74</v>
      </c>
      <c r="H230">
        <v>75</v>
      </c>
      <c r="I230">
        <v>79</v>
      </c>
    </row>
    <row r="231" spans="1:9">
      <c r="A231" t="s">
        <v>25</v>
      </c>
      <c r="B231" t="s">
        <v>12</v>
      </c>
      <c r="C231">
        <v>6.4</v>
      </c>
      <c r="D231">
        <v>6</v>
      </c>
      <c r="E231">
        <v>7</v>
      </c>
      <c r="F231" t="s">
        <v>16</v>
      </c>
      <c r="G231">
        <v>78</v>
      </c>
      <c r="H231">
        <v>83</v>
      </c>
      <c r="I231">
        <v>80</v>
      </c>
    </row>
    <row r="232" spans="1:9">
      <c r="A232" t="s">
        <v>25</v>
      </c>
      <c r="B232" t="s">
        <v>12</v>
      </c>
      <c r="C232">
        <v>6.7</v>
      </c>
      <c r="D232">
        <v>6</v>
      </c>
      <c r="E232">
        <v>7</v>
      </c>
      <c r="F232" t="s">
        <v>16</v>
      </c>
      <c r="G232">
        <v>75</v>
      </c>
      <c r="H232">
        <v>69</v>
      </c>
      <c r="I232">
        <v>68</v>
      </c>
    </row>
    <row r="233" spans="1:9">
      <c r="A233" t="s">
        <v>25</v>
      </c>
      <c r="B233" t="s">
        <v>12</v>
      </c>
      <c r="C233">
        <v>5.7</v>
      </c>
      <c r="D233">
        <v>5</v>
      </c>
      <c r="E233">
        <v>8</v>
      </c>
      <c r="F233" t="s">
        <v>16</v>
      </c>
      <c r="G233">
        <v>85</v>
      </c>
      <c r="H233">
        <v>66</v>
      </c>
      <c r="I233">
        <v>71</v>
      </c>
    </row>
    <row r="234" spans="1:9">
      <c r="A234" t="s">
        <v>25</v>
      </c>
      <c r="B234" t="s">
        <v>12</v>
      </c>
      <c r="C234">
        <v>6.5</v>
      </c>
      <c r="D234">
        <v>6</v>
      </c>
      <c r="E234">
        <v>7</v>
      </c>
      <c r="F234" t="s">
        <v>16</v>
      </c>
      <c r="G234">
        <v>66</v>
      </c>
      <c r="H234">
        <v>83</v>
      </c>
      <c r="I234">
        <v>83</v>
      </c>
    </row>
    <row r="235" spans="1:9">
      <c r="A235" t="s">
        <v>25</v>
      </c>
      <c r="B235" t="s">
        <v>12</v>
      </c>
      <c r="C235">
        <v>5.9</v>
      </c>
      <c r="D235">
        <v>5</v>
      </c>
      <c r="E235">
        <v>8</v>
      </c>
      <c r="F235" t="s">
        <v>16</v>
      </c>
      <c r="G235">
        <v>66</v>
      </c>
      <c r="H235">
        <v>78</v>
      </c>
      <c r="I235">
        <v>78</v>
      </c>
    </row>
    <row r="236" spans="1:9">
      <c r="A236" t="s">
        <v>25</v>
      </c>
      <c r="B236" t="s">
        <v>12</v>
      </c>
      <c r="C236">
        <v>6.7</v>
      </c>
      <c r="D236">
        <v>6</v>
      </c>
      <c r="E236">
        <v>7</v>
      </c>
      <c r="F236" t="s">
        <v>16</v>
      </c>
      <c r="G236">
        <v>76</v>
      </c>
      <c r="H236">
        <v>87</v>
      </c>
      <c r="I236">
        <v>85</v>
      </c>
    </row>
    <row r="237" spans="1:9">
      <c r="A237" t="s">
        <v>25</v>
      </c>
      <c r="B237" t="s">
        <v>12</v>
      </c>
      <c r="C237">
        <v>4.9000000000000004</v>
      </c>
      <c r="D237">
        <v>6</v>
      </c>
      <c r="E237">
        <v>7</v>
      </c>
      <c r="F237" t="s">
        <v>16</v>
      </c>
      <c r="G237">
        <v>59</v>
      </c>
      <c r="H237">
        <v>78</v>
      </c>
      <c r="I237">
        <v>76</v>
      </c>
    </row>
    <row r="238" spans="1:9">
      <c r="A238" t="s">
        <v>25</v>
      </c>
      <c r="B238" t="s">
        <v>12</v>
      </c>
      <c r="C238">
        <v>5.2</v>
      </c>
      <c r="D238">
        <v>6</v>
      </c>
      <c r="E238">
        <v>7</v>
      </c>
      <c r="F238" t="s">
        <v>16</v>
      </c>
      <c r="G238">
        <v>72</v>
      </c>
      <c r="H238">
        <v>67</v>
      </c>
      <c r="I238">
        <v>65</v>
      </c>
    </row>
    <row r="239" spans="1:9">
      <c r="A239" t="s">
        <v>25</v>
      </c>
      <c r="B239" t="s">
        <v>12</v>
      </c>
      <c r="C239">
        <v>5.4</v>
      </c>
      <c r="D239">
        <v>6</v>
      </c>
      <c r="E239">
        <v>7</v>
      </c>
      <c r="F239" t="s">
        <v>16</v>
      </c>
      <c r="G239">
        <v>86</v>
      </c>
      <c r="H239">
        <v>81</v>
      </c>
      <c r="I239">
        <v>80</v>
      </c>
    </row>
    <row r="240" spans="1:9">
      <c r="A240" t="s">
        <v>25</v>
      </c>
      <c r="B240" t="s">
        <v>12</v>
      </c>
      <c r="C240">
        <v>5.5</v>
      </c>
      <c r="D240">
        <v>5</v>
      </c>
      <c r="E240">
        <v>8</v>
      </c>
      <c r="F240" t="s">
        <v>16</v>
      </c>
      <c r="G240">
        <v>59</v>
      </c>
      <c r="H240">
        <v>85</v>
      </c>
      <c r="I240">
        <v>80</v>
      </c>
    </row>
    <row r="241" spans="1:9">
      <c r="A241" t="s">
        <v>25</v>
      </c>
      <c r="B241" t="s">
        <v>12</v>
      </c>
      <c r="C241">
        <v>5.6</v>
      </c>
      <c r="D241">
        <v>5</v>
      </c>
      <c r="E241">
        <v>8</v>
      </c>
      <c r="F241" t="s">
        <v>16</v>
      </c>
      <c r="G241">
        <v>63</v>
      </c>
      <c r="H241">
        <v>67</v>
      </c>
      <c r="I241">
        <v>67</v>
      </c>
    </row>
    <row r="242" spans="1:9">
      <c r="A242" t="s">
        <v>25</v>
      </c>
      <c r="B242" t="s">
        <v>12</v>
      </c>
      <c r="C242">
        <v>5.7</v>
      </c>
      <c r="D242">
        <v>5</v>
      </c>
      <c r="E242">
        <v>8</v>
      </c>
      <c r="F242" t="s">
        <v>16</v>
      </c>
      <c r="G242">
        <v>88</v>
      </c>
      <c r="H242">
        <v>99</v>
      </c>
      <c r="I242">
        <v>100</v>
      </c>
    </row>
    <row r="243" spans="1:9">
      <c r="A243" t="s">
        <v>25</v>
      </c>
      <c r="B243" t="s">
        <v>12</v>
      </c>
      <c r="C243">
        <v>5.8</v>
      </c>
      <c r="D243">
        <v>5</v>
      </c>
      <c r="E243">
        <v>8</v>
      </c>
      <c r="F243" t="s">
        <v>16</v>
      </c>
      <c r="G243">
        <v>57</v>
      </c>
      <c r="H243">
        <v>54</v>
      </c>
      <c r="I243">
        <v>56</v>
      </c>
    </row>
    <row r="244" spans="1:9">
      <c r="A244" t="s">
        <v>25</v>
      </c>
      <c r="B244" t="s">
        <v>12</v>
      </c>
      <c r="C244">
        <v>6.1</v>
      </c>
      <c r="D244">
        <v>6</v>
      </c>
      <c r="E244">
        <v>7</v>
      </c>
      <c r="F244" t="s">
        <v>16</v>
      </c>
      <c r="G244">
        <v>85</v>
      </c>
      <c r="H244">
        <v>95</v>
      </c>
      <c r="I244">
        <v>100</v>
      </c>
    </row>
    <row r="245" spans="1:9">
      <c r="A245" t="s">
        <v>25</v>
      </c>
      <c r="B245" t="s">
        <v>12</v>
      </c>
      <c r="C245">
        <v>6</v>
      </c>
      <c r="D245">
        <v>5</v>
      </c>
      <c r="E245">
        <v>8</v>
      </c>
      <c r="F245" t="s">
        <v>16</v>
      </c>
      <c r="G245">
        <v>82</v>
      </c>
      <c r="H245">
        <v>97</v>
      </c>
      <c r="I245">
        <v>96</v>
      </c>
    </row>
    <row r="246" spans="1:9">
      <c r="A246" t="s">
        <v>25</v>
      </c>
      <c r="B246" t="s">
        <v>12</v>
      </c>
      <c r="C246">
        <v>6.3</v>
      </c>
      <c r="D246">
        <v>6</v>
      </c>
      <c r="E246">
        <v>7</v>
      </c>
      <c r="F246" t="s">
        <v>16</v>
      </c>
      <c r="G246">
        <v>42</v>
      </c>
      <c r="H246">
        <v>66</v>
      </c>
      <c r="I246">
        <v>69</v>
      </c>
    </row>
    <row r="247" spans="1:9">
      <c r="A247" t="s">
        <v>25</v>
      </c>
      <c r="B247" t="s">
        <v>12</v>
      </c>
      <c r="C247">
        <v>6.4</v>
      </c>
      <c r="D247">
        <v>6</v>
      </c>
      <c r="E247">
        <v>7</v>
      </c>
      <c r="F247" t="s">
        <v>16</v>
      </c>
      <c r="G247">
        <v>77</v>
      </c>
      <c r="H247">
        <v>94</v>
      </c>
      <c r="I247">
        <v>95</v>
      </c>
    </row>
    <row r="248" spans="1:9">
      <c r="A248" t="s">
        <v>25</v>
      </c>
      <c r="B248" t="s">
        <v>12</v>
      </c>
      <c r="C248">
        <v>6.3</v>
      </c>
      <c r="D248">
        <v>5</v>
      </c>
      <c r="E248">
        <v>8</v>
      </c>
      <c r="F248" t="s">
        <v>16</v>
      </c>
      <c r="G248">
        <v>67</v>
      </c>
      <c r="H248">
        <v>72</v>
      </c>
      <c r="I248">
        <v>67</v>
      </c>
    </row>
    <row r="249" spans="1:9">
      <c r="A249" t="s">
        <v>18</v>
      </c>
      <c r="B249" t="s">
        <v>15</v>
      </c>
      <c r="C249">
        <v>6.5</v>
      </c>
      <c r="D249">
        <v>7</v>
      </c>
      <c r="E249">
        <v>6</v>
      </c>
      <c r="F249" t="s">
        <v>16</v>
      </c>
      <c r="G249">
        <v>75</v>
      </c>
      <c r="H249">
        <v>90</v>
      </c>
      <c r="I249">
        <v>88</v>
      </c>
    </row>
    <row r="250" spans="1:9">
      <c r="A250" t="s">
        <v>18</v>
      </c>
      <c r="B250" t="s">
        <v>12</v>
      </c>
      <c r="C250">
        <v>5.9</v>
      </c>
      <c r="D250">
        <v>6</v>
      </c>
      <c r="E250">
        <v>7</v>
      </c>
      <c r="F250" t="s">
        <v>16</v>
      </c>
      <c r="G250">
        <v>61</v>
      </c>
      <c r="H250">
        <v>74</v>
      </c>
      <c r="I250">
        <v>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909E-DB32-4F81-9940-19C6EE292B17}">
  <dimension ref="A3:H68"/>
  <sheetViews>
    <sheetView topLeftCell="A29" workbookViewId="0">
      <selection activeCell="G52" sqref="G52"/>
    </sheetView>
  </sheetViews>
  <sheetFormatPr defaultRowHeight="15"/>
  <cols>
    <col min="1" max="1" width="24.7109375" bestFit="1" customWidth="1"/>
    <col min="2" max="2" width="22.28515625" bestFit="1" customWidth="1"/>
    <col min="3" max="3" width="18.85546875" bestFit="1" customWidth="1"/>
    <col min="4" max="4" width="19.42578125" bestFit="1" customWidth="1"/>
    <col min="5" max="5" width="17.28515625" bestFit="1" customWidth="1"/>
    <col min="6" max="6" width="21.28515625" bestFit="1" customWidth="1"/>
    <col min="7" max="7" width="26.28515625" bestFit="1" customWidth="1"/>
    <col min="8" max="8" width="28" bestFit="1" customWidth="1"/>
  </cols>
  <sheetData>
    <row r="3" spans="1:3">
      <c r="A3" s="6" t="s">
        <v>2</v>
      </c>
      <c r="B3" s="6" t="s">
        <v>3</v>
      </c>
      <c r="C3" t="s">
        <v>54</v>
      </c>
    </row>
    <row r="4" spans="1:3">
      <c r="A4" t="s">
        <v>19</v>
      </c>
      <c r="B4" t="s">
        <v>15</v>
      </c>
      <c r="C4" s="5">
        <v>343.40000000000003</v>
      </c>
    </row>
    <row r="5" spans="1:3">
      <c r="B5" t="s">
        <v>12</v>
      </c>
      <c r="C5" s="5">
        <v>211</v>
      </c>
    </row>
    <row r="6" spans="1:3">
      <c r="A6" t="s">
        <v>55</v>
      </c>
      <c r="C6" s="5">
        <v>554.40000000000009</v>
      </c>
    </row>
    <row r="7" spans="1:3">
      <c r="A7" t="s">
        <v>11</v>
      </c>
      <c r="B7" t="s">
        <v>15</v>
      </c>
      <c r="C7" s="5">
        <v>287.59999999999997</v>
      </c>
    </row>
    <row r="8" spans="1:3">
      <c r="B8" t="s">
        <v>12</v>
      </c>
      <c r="C8" s="5">
        <v>925.60000000000014</v>
      </c>
    </row>
    <row r="9" spans="1:3">
      <c r="A9" t="s">
        <v>56</v>
      </c>
      <c r="C9" s="5">
        <v>1213.2</v>
      </c>
    </row>
    <row r="10" spans="1:3">
      <c r="A10" t="s">
        <v>23</v>
      </c>
      <c r="B10" t="s">
        <v>12</v>
      </c>
      <c r="C10" s="5">
        <v>56.7</v>
      </c>
    </row>
    <row r="11" spans="1:3">
      <c r="A11" t="s">
        <v>57</v>
      </c>
      <c r="C11" s="5">
        <v>56.7</v>
      </c>
    </row>
    <row r="12" spans="1:3">
      <c r="A12" t="s">
        <v>22</v>
      </c>
      <c r="B12" t="s">
        <v>15</v>
      </c>
      <c r="C12" s="5">
        <v>39</v>
      </c>
    </row>
    <row r="13" spans="1:3">
      <c r="A13" t="s">
        <v>58</v>
      </c>
      <c r="C13" s="5">
        <v>39</v>
      </c>
    </row>
    <row r="14" spans="1:3">
      <c r="A14" t="s">
        <v>20</v>
      </c>
      <c r="B14" t="s">
        <v>15</v>
      </c>
      <c r="C14" s="5">
        <v>52.9</v>
      </c>
    </row>
    <row r="15" spans="1:3">
      <c r="A15" t="s">
        <v>59</v>
      </c>
      <c r="C15" s="5">
        <v>52.9</v>
      </c>
    </row>
    <row r="16" spans="1:3">
      <c r="A16" t="s">
        <v>21</v>
      </c>
      <c r="B16" t="s">
        <v>15</v>
      </c>
      <c r="C16" s="5">
        <v>3.7</v>
      </c>
    </row>
    <row r="17" spans="1:3">
      <c r="B17" t="s">
        <v>12</v>
      </c>
      <c r="C17" s="5">
        <v>62.500000000000007</v>
      </c>
    </row>
    <row r="18" spans="1:3">
      <c r="A18" t="s">
        <v>60</v>
      </c>
      <c r="C18" s="5">
        <v>66.2</v>
      </c>
    </row>
    <row r="19" spans="1:3">
      <c r="A19" t="s">
        <v>17</v>
      </c>
      <c r="B19" t="s">
        <v>15</v>
      </c>
      <c r="C19" s="5">
        <v>43.1</v>
      </c>
    </row>
    <row r="20" spans="1:3">
      <c r="B20" t="s">
        <v>12</v>
      </c>
      <c r="C20" s="5">
        <v>780.2</v>
      </c>
    </row>
    <row r="21" spans="1:3">
      <c r="A21" t="s">
        <v>61</v>
      </c>
      <c r="C21" s="5">
        <v>823.30000000000007</v>
      </c>
    </row>
    <row r="22" spans="1:3">
      <c r="A22" t="s">
        <v>14</v>
      </c>
      <c r="B22" t="s">
        <v>15</v>
      </c>
      <c r="C22" s="5">
        <v>82.7</v>
      </c>
    </row>
    <row r="23" spans="1:3">
      <c r="B23" t="s">
        <v>12</v>
      </c>
      <c r="C23" s="5">
        <v>63.4</v>
      </c>
    </row>
    <row r="24" spans="1:3">
      <c r="A24" t="s">
        <v>62</v>
      </c>
      <c r="C24" s="5">
        <v>146.1</v>
      </c>
    </row>
    <row r="25" spans="1:3">
      <c r="A25" t="s">
        <v>24</v>
      </c>
      <c r="B25" t="s">
        <v>15</v>
      </c>
      <c r="C25" s="5">
        <v>51</v>
      </c>
    </row>
    <row r="26" spans="1:3">
      <c r="A26" t="s">
        <v>63</v>
      </c>
      <c r="C26" s="5">
        <v>51</v>
      </c>
    </row>
    <row r="27" spans="1:3">
      <c r="A27" t="s">
        <v>26</v>
      </c>
      <c r="B27" t="s">
        <v>15</v>
      </c>
      <c r="C27" s="5">
        <v>29.4</v>
      </c>
    </row>
    <row r="28" spans="1:3">
      <c r="B28" t="s">
        <v>12</v>
      </c>
      <c r="C28" s="5">
        <v>45</v>
      </c>
    </row>
    <row r="29" spans="1:3">
      <c r="A29" t="s">
        <v>64</v>
      </c>
      <c r="C29" s="5">
        <v>74.400000000000006</v>
      </c>
    </row>
    <row r="30" spans="1:3">
      <c r="A30" t="s">
        <v>25</v>
      </c>
      <c r="B30" t="s">
        <v>12</v>
      </c>
      <c r="C30" s="5">
        <v>349.70000000000005</v>
      </c>
    </row>
    <row r="31" spans="1:3">
      <c r="A31" t="s">
        <v>65</v>
      </c>
      <c r="C31" s="5">
        <v>349.70000000000005</v>
      </c>
    </row>
    <row r="32" spans="1:3">
      <c r="A32" t="s">
        <v>18</v>
      </c>
      <c r="B32" t="s">
        <v>15</v>
      </c>
      <c r="C32" s="5">
        <v>25.9</v>
      </c>
    </row>
    <row r="33" spans="1:8">
      <c r="B33" t="s">
        <v>12</v>
      </c>
      <c r="C33" s="5">
        <v>14.900000000000002</v>
      </c>
    </row>
    <row r="34" spans="1:8">
      <c r="A34" t="s">
        <v>66</v>
      </c>
      <c r="C34" s="5">
        <v>40.799999999999997</v>
      </c>
    </row>
    <row r="35" spans="1:8">
      <c r="A35" t="s">
        <v>67</v>
      </c>
      <c r="B35" t="s">
        <v>67</v>
      </c>
      <c r="C35" s="5"/>
    </row>
    <row r="36" spans="1:8">
      <c r="A36" t="s">
        <v>68</v>
      </c>
      <c r="C36" s="5"/>
    </row>
    <row r="37" spans="1:8">
      <c r="A37" t="s">
        <v>69</v>
      </c>
      <c r="C37" s="5">
        <v>3467.7000000000007</v>
      </c>
    </row>
    <row r="39" spans="1:8">
      <c r="A39" s="6" t="s">
        <v>7</v>
      </c>
      <c r="B39" s="6" t="s">
        <v>2</v>
      </c>
      <c r="C39" t="s">
        <v>70</v>
      </c>
      <c r="D39" t="s">
        <v>71</v>
      </c>
      <c r="E39" t="s">
        <v>72</v>
      </c>
      <c r="F39" t="s">
        <v>73</v>
      </c>
      <c r="G39" t="s">
        <v>74</v>
      </c>
      <c r="H39" t="s">
        <v>75</v>
      </c>
    </row>
    <row r="40" spans="1:8">
      <c r="A40" t="s">
        <v>16</v>
      </c>
      <c r="B40" t="s">
        <v>19</v>
      </c>
      <c r="C40" s="5">
        <v>3297</v>
      </c>
      <c r="D40" s="5">
        <v>3263</v>
      </c>
      <c r="E40" s="5">
        <v>3012</v>
      </c>
      <c r="F40" s="5">
        <v>253</v>
      </c>
      <c r="G40" s="5">
        <v>294</v>
      </c>
      <c r="H40" s="5">
        <v>319.40000000000003</v>
      </c>
    </row>
    <row r="41" spans="1:8">
      <c r="B41" t="s">
        <v>11</v>
      </c>
      <c r="C41" s="5">
        <v>6263</v>
      </c>
      <c r="D41" s="5">
        <v>6239</v>
      </c>
      <c r="E41" s="5">
        <v>5933</v>
      </c>
      <c r="F41" s="5">
        <v>582</v>
      </c>
      <c r="G41" s="5">
        <v>500</v>
      </c>
      <c r="H41" s="5">
        <v>591.50000000000023</v>
      </c>
    </row>
    <row r="42" spans="1:8">
      <c r="B42" t="s">
        <v>23</v>
      </c>
      <c r="C42" s="5">
        <v>415</v>
      </c>
      <c r="D42" s="5">
        <v>413</v>
      </c>
      <c r="E42" s="5">
        <v>416</v>
      </c>
      <c r="F42" s="5">
        <v>36</v>
      </c>
      <c r="G42" s="5">
        <v>36</v>
      </c>
      <c r="H42" s="5">
        <v>43.3</v>
      </c>
    </row>
    <row r="43" spans="1:8">
      <c r="B43" t="s">
        <v>22</v>
      </c>
      <c r="C43" s="5">
        <v>333</v>
      </c>
      <c r="D43" s="5">
        <v>311</v>
      </c>
      <c r="E43" s="5">
        <v>312</v>
      </c>
      <c r="F43" s="5">
        <v>15</v>
      </c>
      <c r="G43" s="5">
        <v>40</v>
      </c>
      <c r="H43" s="5">
        <v>42.1</v>
      </c>
    </row>
    <row r="44" spans="1:8">
      <c r="B44" t="s">
        <v>20</v>
      </c>
      <c r="C44" s="5">
        <v>396</v>
      </c>
      <c r="D44" s="5">
        <v>402</v>
      </c>
      <c r="E44" s="5">
        <v>382</v>
      </c>
      <c r="F44" s="5">
        <v>19</v>
      </c>
      <c r="G44" s="5">
        <v>40</v>
      </c>
      <c r="H44" s="5">
        <v>36.700000000000003</v>
      </c>
    </row>
    <row r="45" spans="1:8">
      <c r="B45" t="s">
        <v>21</v>
      </c>
      <c r="C45" s="5">
        <v>265</v>
      </c>
      <c r="D45" s="5">
        <v>257</v>
      </c>
      <c r="E45" s="5">
        <v>248</v>
      </c>
      <c r="F45" s="5">
        <v>31</v>
      </c>
      <c r="G45" s="5">
        <v>21</v>
      </c>
      <c r="H45" s="5">
        <v>22</v>
      </c>
    </row>
    <row r="46" spans="1:8">
      <c r="B46" t="s">
        <v>17</v>
      </c>
      <c r="C46" s="5">
        <v>4299</v>
      </c>
      <c r="D46" s="5">
        <v>4278</v>
      </c>
      <c r="E46" s="5">
        <v>4032</v>
      </c>
      <c r="F46" s="5">
        <v>429</v>
      </c>
      <c r="G46" s="5">
        <v>332</v>
      </c>
      <c r="H46" s="5">
        <v>373.39999999999992</v>
      </c>
    </row>
    <row r="47" spans="1:8">
      <c r="B47" t="s">
        <v>14</v>
      </c>
      <c r="C47" s="5">
        <v>757</v>
      </c>
      <c r="D47" s="5">
        <v>738</v>
      </c>
      <c r="E47" s="5">
        <v>701</v>
      </c>
      <c r="F47" s="5">
        <v>48</v>
      </c>
      <c r="G47" s="5">
        <v>72</v>
      </c>
      <c r="H47" s="5">
        <v>72.5</v>
      </c>
    </row>
    <row r="48" spans="1:8">
      <c r="B48" t="s">
        <v>24</v>
      </c>
      <c r="C48" s="5">
        <v>159</v>
      </c>
      <c r="D48" s="5">
        <v>159</v>
      </c>
      <c r="E48" s="5">
        <v>135</v>
      </c>
      <c r="F48" s="5">
        <v>10</v>
      </c>
      <c r="G48" s="5">
        <v>14</v>
      </c>
      <c r="H48" s="5">
        <v>15.5</v>
      </c>
    </row>
    <row r="49" spans="1:8">
      <c r="B49" t="s">
        <v>26</v>
      </c>
      <c r="C49" s="5">
        <v>603</v>
      </c>
      <c r="D49" s="5">
        <v>597</v>
      </c>
      <c r="E49" s="5">
        <v>582</v>
      </c>
      <c r="F49" s="5">
        <v>43</v>
      </c>
      <c r="G49" s="5">
        <v>45</v>
      </c>
      <c r="H49" s="5">
        <v>51</v>
      </c>
    </row>
    <row r="50" spans="1:8">
      <c r="B50" t="s">
        <v>25</v>
      </c>
      <c r="C50" s="5">
        <v>1495</v>
      </c>
      <c r="D50" s="5">
        <v>1496</v>
      </c>
      <c r="E50" s="5">
        <v>1357</v>
      </c>
      <c r="F50" s="5">
        <v>141</v>
      </c>
      <c r="G50" s="5">
        <v>106</v>
      </c>
      <c r="H50" s="5">
        <v>114.00000000000003</v>
      </c>
    </row>
    <row r="51" spans="1:8">
      <c r="B51" t="s">
        <v>18</v>
      </c>
      <c r="C51" s="5">
        <v>160</v>
      </c>
      <c r="D51" s="5">
        <v>164</v>
      </c>
      <c r="E51" s="5">
        <v>136</v>
      </c>
      <c r="F51" s="5">
        <v>13</v>
      </c>
      <c r="G51" s="5">
        <v>13</v>
      </c>
      <c r="H51" s="5">
        <v>12.4</v>
      </c>
    </row>
    <row r="52" spans="1:8">
      <c r="A52" t="s">
        <v>76</v>
      </c>
      <c r="C52" s="5">
        <v>18442</v>
      </c>
      <c r="D52" s="5">
        <v>18317</v>
      </c>
      <c r="E52" s="5">
        <v>17246</v>
      </c>
      <c r="F52" s="5">
        <v>1620</v>
      </c>
      <c r="G52" s="5">
        <v>1513</v>
      </c>
      <c r="H52" s="5">
        <v>1693.8000000000002</v>
      </c>
    </row>
    <row r="53" spans="1:8">
      <c r="A53" t="s">
        <v>13</v>
      </c>
      <c r="B53" t="s">
        <v>19</v>
      </c>
      <c r="C53" s="5">
        <v>5273</v>
      </c>
      <c r="D53" s="5">
        <v>5454</v>
      </c>
      <c r="E53" s="5">
        <v>5285</v>
      </c>
      <c r="F53" s="5">
        <v>444</v>
      </c>
      <c r="G53" s="5">
        <v>532</v>
      </c>
      <c r="H53" s="5">
        <v>585.9</v>
      </c>
    </row>
    <row r="54" spans="1:8">
      <c r="B54" t="s">
        <v>11</v>
      </c>
      <c r="C54" s="5">
        <v>10670</v>
      </c>
      <c r="D54" s="5">
        <v>10995</v>
      </c>
      <c r="E54" s="5">
        <v>10473</v>
      </c>
      <c r="F54" s="5">
        <v>1050</v>
      </c>
      <c r="G54" s="5">
        <v>1025</v>
      </c>
      <c r="H54" s="5">
        <v>1156.8000000000004</v>
      </c>
    </row>
    <row r="55" spans="1:8">
      <c r="B55" t="s">
        <v>23</v>
      </c>
      <c r="C55" s="5">
        <v>437</v>
      </c>
      <c r="D55" s="5">
        <v>423</v>
      </c>
      <c r="E55" s="5">
        <v>410</v>
      </c>
      <c r="F55" s="5">
        <v>36</v>
      </c>
      <c r="G55" s="5">
        <v>36</v>
      </c>
      <c r="H55" s="5">
        <v>41.3</v>
      </c>
    </row>
    <row r="56" spans="1:8">
      <c r="B56" t="s">
        <v>22</v>
      </c>
      <c r="C56" s="5">
        <v>457</v>
      </c>
      <c r="D56" s="5">
        <v>476</v>
      </c>
      <c r="E56" s="5">
        <v>460</v>
      </c>
      <c r="F56" s="5">
        <v>21</v>
      </c>
      <c r="G56" s="5">
        <v>56</v>
      </c>
      <c r="H56" s="5">
        <v>58.1</v>
      </c>
    </row>
    <row r="57" spans="1:8">
      <c r="B57" t="s">
        <v>20</v>
      </c>
      <c r="C57" s="5">
        <v>969</v>
      </c>
      <c r="D57" s="5">
        <v>1007</v>
      </c>
      <c r="E57" s="5">
        <v>978</v>
      </c>
      <c r="F57" s="5">
        <v>61</v>
      </c>
      <c r="G57" s="5">
        <v>128</v>
      </c>
      <c r="H57" s="5">
        <v>116.30000000000001</v>
      </c>
    </row>
    <row r="58" spans="1:8">
      <c r="B58" t="s">
        <v>21</v>
      </c>
      <c r="C58" s="5">
        <v>470</v>
      </c>
      <c r="D58" s="5">
        <v>500</v>
      </c>
      <c r="E58" s="5">
        <v>474</v>
      </c>
      <c r="F58" s="5">
        <v>66</v>
      </c>
      <c r="G58" s="5">
        <v>51</v>
      </c>
      <c r="H58" s="5">
        <v>52.199999999999996</v>
      </c>
    </row>
    <row r="59" spans="1:8">
      <c r="B59" t="s">
        <v>17</v>
      </c>
      <c r="C59" s="5">
        <v>5991</v>
      </c>
      <c r="D59" s="5">
        <v>6225</v>
      </c>
      <c r="E59" s="5">
        <v>5954</v>
      </c>
      <c r="F59" s="5">
        <v>715</v>
      </c>
      <c r="G59" s="5">
        <v>548</v>
      </c>
      <c r="H59" s="5">
        <v>606.50000000000011</v>
      </c>
    </row>
    <row r="60" spans="1:8">
      <c r="B60" t="s">
        <v>14</v>
      </c>
      <c r="C60" s="5">
        <v>1325</v>
      </c>
      <c r="D60" s="5">
        <v>1359</v>
      </c>
      <c r="E60" s="5">
        <v>1364</v>
      </c>
      <c r="F60" s="5">
        <v>117</v>
      </c>
      <c r="G60" s="5">
        <v>133</v>
      </c>
      <c r="H60" s="5">
        <v>140.69999999999999</v>
      </c>
    </row>
    <row r="61" spans="1:8">
      <c r="B61" t="s">
        <v>24</v>
      </c>
      <c r="C61" s="5">
        <v>661</v>
      </c>
      <c r="D61" s="5">
        <v>687</v>
      </c>
      <c r="E61" s="5">
        <v>717</v>
      </c>
      <c r="F61" s="5">
        <v>50</v>
      </c>
      <c r="G61" s="5">
        <v>70</v>
      </c>
      <c r="H61" s="5">
        <v>77.5</v>
      </c>
    </row>
    <row r="62" spans="1:8">
      <c r="B62" t="s">
        <v>26</v>
      </c>
      <c r="C62" s="5">
        <v>541</v>
      </c>
      <c r="D62" s="5">
        <v>560</v>
      </c>
      <c r="E62" s="5">
        <v>564</v>
      </c>
      <c r="F62" s="5">
        <v>48</v>
      </c>
      <c r="G62" s="5">
        <v>52</v>
      </c>
      <c r="H62" s="5">
        <v>59.4</v>
      </c>
    </row>
    <row r="63" spans="1:8">
      <c r="B63" t="s">
        <v>25</v>
      </c>
      <c r="C63" s="5">
        <v>2148</v>
      </c>
      <c r="D63" s="5">
        <v>2219</v>
      </c>
      <c r="E63" s="5">
        <v>2139</v>
      </c>
      <c r="F63" s="5">
        <v>262</v>
      </c>
      <c r="G63" s="5">
        <v>193</v>
      </c>
      <c r="H63" s="5">
        <v>203.00000000000003</v>
      </c>
    </row>
    <row r="64" spans="1:8">
      <c r="B64" t="s">
        <v>18</v>
      </c>
      <c r="C64" s="5">
        <v>476</v>
      </c>
      <c r="D64" s="5">
        <v>493</v>
      </c>
      <c r="E64" s="5">
        <v>488</v>
      </c>
      <c r="F64" s="5">
        <v>48</v>
      </c>
      <c r="G64" s="5">
        <v>53</v>
      </c>
      <c r="H64" s="5">
        <v>51.1</v>
      </c>
    </row>
    <row r="65" spans="1:8">
      <c r="A65" t="s">
        <v>77</v>
      </c>
      <c r="C65" s="5">
        <v>29418</v>
      </c>
      <c r="D65" s="5">
        <v>30398</v>
      </c>
      <c r="E65" s="5">
        <v>29306</v>
      </c>
      <c r="F65" s="5">
        <v>2918</v>
      </c>
      <c r="G65" s="5">
        <v>2877</v>
      </c>
      <c r="H65" s="5">
        <v>3148.8</v>
      </c>
    </row>
    <row r="66" spans="1:8">
      <c r="A66" t="s">
        <v>67</v>
      </c>
      <c r="B66" t="s">
        <v>67</v>
      </c>
      <c r="C66" s="5"/>
      <c r="D66" s="5"/>
      <c r="E66" s="5"/>
      <c r="F66" s="5"/>
      <c r="G66" s="5"/>
      <c r="H66" s="5"/>
    </row>
    <row r="67" spans="1:8">
      <c r="A67" t="s">
        <v>68</v>
      </c>
      <c r="C67" s="5"/>
      <c r="D67" s="5"/>
      <c r="E67" s="5"/>
      <c r="F67" s="5"/>
      <c r="G67" s="5"/>
      <c r="H67" s="5"/>
    </row>
    <row r="68" spans="1:8">
      <c r="A68" t="s">
        <v>69</v>
      </c>
      <c r="C68" s="5">
        <v>47860</v>
      </c>
      <c r="D68" s="5">
        <v>48715</v>
      </c>
      <c r="E68" s="5">
        <v>46552</v>
      </c>
      <c r="F68" s="5">
        <v>4538</v>
      </c>
      <c r="G68" s="5">
        <v>4390</v>
      </c>
      <c r="H68" s="5">
        <v>4842.6000000000013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A72E-B7CE-4DC5-B268-E73BBF3BBBC1}">
  <dimension ref="A1:Z1001"/>
  <sheetViews>
    <sheetView topLeftCell="O75" workbookViewId="0">
      <selection activeCell="P76" sqref="P76:V93"/>
    </sheetView>
  </sheetViews>
  <sheetFormatPr defaultRowHeight="15"/>
  <cols>
    <col min="10" max="10" width="12.42578125" bestFit="1" customWidth="1"/>
    <col min="11" max="11" width="9.140625" style="8"/>
    <col min="13" max="13" width="36.5703125" style="8" bestFit="1" customWidth="1"/>
  </cols>
  <sheetData>
    <row r="1" spans="1:22" ht="57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</row>
    <row r="2" spans="1:22">
      <c r="A2" s="1">
        <v>1</v>
      </c>
      <c r="B2" s="1">
        <v>5.2</v>
      </c>
      <c r="C2" s="1" t="s">
        <v>11</v>
      </c>
      <c r="D2" s="1" t="s">
        <v>12</v>
      </c>
      <c r="E2" s="1">
        <v>6.5</v>
      </c>
      <c r="F2" s="1">
        <v>6</v>
      </c>
      <c r="G2" s="1">
        <v>8</v>
      </c>
      <c r="H2" s="1" t="s">
        <v>13</v>
      </c>
      <c r="I2" s="1">
        <v>72</v>
      </c>
      <c r="J2" s="1">
        <v>72</v>
      </c>
      <c r="K2" s="8">
        <v>74</v>
      </c>
      <c r="M2" s="16" t="s">
        <v>78</v>
      </c>
      <c r="N2" s="16"/>
      <c r="O2" s="16"/>
      <c r="P2" s="16"/>
    </row>
    <row r="3" spans="1:22">
      <c r="A3" s="1">
        <v>2</v>
      </c>
      <c r="B3" s="1">
        <v>2.1</v>
      </c>
      <c r="C3" s="1" t="s">
        <v>14</v>
      </c>
      <c r="D3" s="1" t="s">
        <v>15</v>
      </c>
      <c r="E3" s="1">
        <v>7.5</v>
      </c>
      <c r="F3" s="1">
        <v>8</v>
      </c>
      <c r="G3" s="1">
        <v>3</v>
      </c>
      <c r="H3" s="1" t="s">
        <v>16</v>
      </c>
      <c r="I3" s="1">
        <v>69</v>
      </c>
      <c r="J3" s="1">
        <v>90</v>
      </c>
      <c r="K3" s="8">
        <v>88</v>
      </c>
      <c r="N3" t="str">
        <f>VLOOKUP(101, A2:K706, 3, FALSE)</f>
        <v>YouTube</v>
      </c>
      <c r="P3" s="17" t="s">
        <v>79</v>
      </c>
      <c r="Q3" s="17"/>
      <c r="R3" s="17"/>
      <c r="S3" s="17"/>
      <c r="T3" s="17"/>
      <c r="U3" s="17"/>
      <c r="V3" s="17"/>
    </row>
    <row r="4" spans="1:22">
      <c r="A4" s="1">
        <v>3</v>
      </c>
      <c r="B4" s="1">
        <v>6</v>
      </c>
      <c r="C4" s="1" t="s">
        <v>17</v>
      </c>
      <c r="D4" s="1" t="s">
        <v>12</v>
      </c>
      <c r="E4" s="1">
        <v>5</v>
      </c>
      <c r="F4" s="1">
        <v>5</v>
      </c>
      <c r="G4" s="1">
        <v>9</v>
      </c>
      <c r="H4" s="1" t="s">
        <v>13</v>
      </c>
      <c r="I4" s="1">
        <v>90</v>
      </c>
      <c r="J4" s="1">
        <v>95</v>
      </c>
      <c r="K4" s="8">
        <v>93</v>
      </c>
      <c r="P4" s="17"/>
      <c r="Q4" s="17"/>
      <c r="R4" s="17"/>
      <c r="S4" s="17"/>
      <c r="T4" s="17"/>
      <c r="U4" s="17"/>
      <c r="V4" s="17"/>
    </row>
    <row r="5" spans="1:22">
      <c r="A5" s="1">
        <v>4</v>
      </c>
      <c r="B5" s="1">
        <v>3</v>
      </c>
      <c r="C5" s="1" t="s">
        <v>18</v>
      </c>
      <c r="D5" s="1" t="s">
        <v>15</v>
      </c>
      <c r="E5" s="1">
        <v>7</v>
      </c>
      <c r="F5" s="1">
        <v>7</v>
      </c>
      <c r="G5" s="1">
        <v>4</v>
      </c>
      <c r="H5" s="1" t="s">
        <v>13</v>
      </c>
      <c r="I5" s="1">
        <v>47</v>
      </c>
      <c r="J5" s="1">
        <v>57</v>
      </c>
      <c r="K5" s="8">
        <v>44</v>
      </c>
      <c r="P5" s="17"/>
      <c r="Q5" s="17"/>
      <c r="R5" s="17"/>
      <c r="S5" s="17"/>
      <c r="T5" s="17"/>
      <c r="U5" s="17"/>
      <c r="V5" s="17"/>
    </row>
    <row r="6" spans="1:22">
      <c r="A6" s="1">
        <v>5</v>
      </c>
      <c r="B6" s="1">
        <v>4.5</v>
      </c>
      <c r="C6" s="1" t="s">
        <v>19</v>
      </c>
      <c r="D6" s="1" t="s">
        <v>12</v>
      </c>
      <c r="E6" s="1">
        <v>6</v>
      </c>
      <c r="F6" s="1">
        <v>6</v>
      </c>
      <c r="G6" s="1">
        <v>7</v>
      </c>
      <c r="H6" s="1" t="s">
        <v>13</v>
      </c>
      <c r="I6" s="1">
        <v>76</v>
      </c>
      <c r="J6" s="1">
        <v>78</v>
      </c>
      <c r="K6" s="8">
        <v>75</v>
      </c>
      <c r="N6" s="3"/>
      <c r="O6" s="3"/>
      <c r="P6" s="17"/>
      <c r="Q6" s="17"/>
      <c r="R6" s="17"/>
      <c r="S6" s="17"/>
      <c r="T6" s="17"/>
      <c r="U6" s="17"/>
      <c r="V6" s="17"/>
    </row>
    <row r="7" spans="1:22">
      <c r="A7" s="1">
        <v>6</v>
      </c>
      <c r="B7" s="1">
        <v>7.2</v>
      </c>
      <c r="C7" s="1" t="s">
        <v>11</v>
      </c>
      <c r="D7" s="1" t="s">
        <v>12</v>
      </c>
      <c r="E7" s="1">
        <v>4.5</v>
      </c>
      <c r="F7" s="1">
        <v>4</v>
      </c>
      <c r="G7" s="1">
        <v>9</v>
      </c>
      <c r="H7" s="1" t="s">
        <v>13</v>
      </c>
      <c r="I7" s="1">
        <v>71</v>
      </c>
      <c r="J7" s="1">
        <v>83</v>
      </c>
      <c r="K7" s="8">
        <v>78</v>
      </c>
      <c r="N7" s="3"/>
      <c r="O7" s="7"/>
      <c r="P7" s="17"/>
      <c r="Q7" s="17"/>
      <c r="R7" s="17"/>
      <c r="S7" s="17"/>
      <c r="T7" s="17"/>
      <c r="U7" s="17"/>
      <c r="V7" s="17"/>
    </row>
    <row r="8" spans="1:22">
      <c r="A8" s="1">
        <v>7</v>
      </c>
      <c r="B8" s="1">
        <v>1.5</v>
      </c>
      <c r="C8" s="1" t="s">
        <v>20</v>
      </c>
      <c r="D8" s="1" t="s">
        <v>15</v>
      </c>
      <c r="E8" s="1">
        <v>8</v>
      </c>
      <c r="F8" s="1">
        <v>9</v>
      </c>
      <c r="G8" s="1">
        <v>2</v>
      </c>
      <c r="H8" s="1" t="s">
        <v>16</v>
      </c>
      <c r="I8" s="1">
        <v>88</v>
      </c>
      <c r="J8" s="1">
        <v>95</v>
      </c>
      <c r="K8" s="8">
        <v>92</v>
      </c>
      <c r="N8" s="3"/>
      <c r="O8" s="3"/>
      <c r="P8" s="17"/>
      <c r="Q8" s="17"/>
      <c r="R8" s="17"/>
      <c r="S8" s="17"/>
      <c r="T8" s="17"/>
      <c r="U8" s="17"/>
      <c r="V8" s="17"/>
    </row>
    <row r="9" spans="1:22">
      <c r="A9" s="1">
        <v>8</v>
      </c>
      <c r="B9" s="1">
        <v>5.8</v>
      </c>
      <c r="C9" s="1" t="s">
        <v>21</v>
      </c>
      <c r="D9" s="1" t="s">
        <v>12</v>
      </c>
      <c r="E9" s="1">
        <v>6</v>
      </c>
      <c r="F9" s="1">
        <v>6</v>
      </c>
      <c r="G9" s="1">
        <v>8</v>
      </c>
      <c r="H9" s="1" t="s">
        <v>13</v>
      </c>
      <c r="I9" s="1">
        <v>40</v>
      </c>
      <c r="J9" s="1">
        <v>43</v>
      </c>
      <c r="K9" s="8">
        <v>39</v>
      </c>
      <c r="N9" s="3"/>
      <c r="O9" s="3"/>
      <c r="P9" s="17"/>
      <c r="Q9" s="17"/>
      <c r="R9" s="17"/>
      <c r="S9" s="17"/>
      <c r="T9" s="17"/>
      <c r="U9" s="17"/>
      <c r="V9" s="17"/>
    </row>
    <row r="10" spans="1:22">
      <c r="A10" s="1">
        <v>9</v>
      </c>
      <c r="B10" s="1">
        <v>4</v>
      </c>
      <c r="C10" s="1" t="s">
        <v>17</v>
      </c>
      <c r="D10" s="1" t="s">
        <v>15</v>
      </c>
      <c r="E10" s="1">
        <v>6.5</v>
      </c>
      <c r="F10" s="1">
        <v>7</v>
      </c>
      <c r="G10" s="1">
        <v>5</v>
      </c>
      <c r="H10" s="1" t="s">
        <v>16</v>
      </c>
      <c r="I10" s="1">
        <v>64</v>
      </c>
      <c r="J10" s="1">
        <v>64</v>
      </c>
      <c r="K10" s="8">
        <v>67</v>
      </c>
      <c r="N10" s="3"/>
      <c r="O10" s="3"/>
      <c r="P10" s="17"/>
      <c r="Q10" s="17"/>
      <c r="R10" s="17"/>
      <c r="S10" s="17"/>
      <c r="T10" s="17"/>
      <c r="U10" s="17"/>
      <c r="V10" s="17"/>
    </row>
    <row r="11" spans="1:22">
      <c r="A11" s="1">
        <v>10</v>
      </c>
      <c r="B11" s="1">
        <v>3.3</v>
      </c>
      <c r="C11" s="1" t="s">
        <v>11</v>
      </c>
      <c r="D11" s="1" t="s">
        <v>15</v>
      </c>
      <c r="E11" s="1">
        <v>7</v>
      </c>
      <c r="F11" s="1">
        <v>7</v>
      </c>
      <c r="G11" s="1">
        <v>4</v>
      </c>
      <c r="H11" s="1" t="s">
        <v>13</v>
      </c>
      <c r="I11" s="1">
        <v>38</v>
      </c>
      <c r="J11" s="1">
        <v>60</v>
      </c>
      <c r="K11" s="8">
        <v>50</v>
      </c>
      <c r="P11" s="17"/>
      <c r="Q11" s="17"/>
      <c r="R11" s="17"/>
      <c r="S11" s="17"/>
      <c r="T11" s="17"/>
      <c r="U11" s="17"/>
      <c r="V11" s="17"/>
    </row>
    <row r="12" spans="1:22">
      <c r="A12" s="1">
        <v>11</v>
      </c>
      <c r="B12" s="1">
        <v>4.8</v>
      </c>
      <c r="C12" s="1" t="s">
        <v>21</v>
      </c>
      <c r="D12" s="1" t="s">
        <v>12</v>
      </c>
      <c r="E12" s="1">
        <v>6.2</v>
      </c>
      <c r="F12" s="1">
        <v>5</v>
      </c>
      <c r="G12" s="1">
        <v>7</v>
      </c>
      <c r="H12" s="1" t="s">
        <v>13</v>
      </c>
      <c r="I12" s="1">
        <v>58</v>
      </c>
      <c r="J12" s="1">
        <v>54</v>
      </c>
      <c r="K12" s="8">
        <v>52</v>
      </c>
      <c r="P12" s="17"/>
      <c r="Q12" s="17"/>
      <c r="R12" s="17"/>
      <c r="S12" s="17"/>
      <c r="T12" s="17"/>
      <c r="U12" s="17"/>
      <c r="V12" s="17"/>
    </row>
    <row r="13" spans="1:22">
      <c r="A13" s="1">
        <v>12</v>
      </c>
      <c r="B13" s="1">
        <v>5.5</v>
      </c>
      <c r="C13" s="1" t="s">
        <v>17</v>
      </c>
      <c r="D13" s="1" t="s">
        <v>12</v>
      </c>
      <c r="E13" s="1">
        <v>5.8</v>
      </c>
      <c r="F13" s="1">
        <v>6</v>
      </c>
      <c r="G13" s="1">
        <v>8</v>
      </c>
      <c r="H13" s="1" t="s">
        <v>13</v>
      </c>
      <c r="I13" s="1">
        <v>40</v>
      </c>
      <c r="J13" s="1">
        <v>52</v>
      </c>
      <c r="K13" s="8">
        <v>43</v>
      </c>
      <c r="P13" s="17"/>
      <c r="Q13" s="17"/>
      <c r="R13" s="17"/>
      <c r="S13" s="17"/>
      <c r="T13" s="17"/>
      <c r="U13" s="17"/>
      <c r="V13" s="17"/>
    </row>
    <row r="14" spans="1:22">
      <c r="A14" s="1">
        <v>13</v>
      </c>
      <c r="B14" s="1">
        <v>2.8</v>
      </c>
      <c r="C14" s="1" t="s">
        <v>20</v>
      </c>
      <c r="D14" s="1" t="s">
        <v>15</v>
      </c>
      <c r="E14" s="1">
        <v>7.2</v>
      </c>
      <c r="F14" s="1">
        <v>8</v>
      </c>
      <c r="G14" s="1">
        <v>4</v>
      </c>
      <c r="H14" s="1" t="s">
        <v>13</v>
      </c>
      <c r="I14" s="1">
        <v>65</v>
      </c>
      <c r="J14" s="1">
        <v>81</v>
      </c>
      <c r="K14" s="8">
        <v>73</v>
      </c>
      <c r="P14" s="17"/>
      <c r="Q14" s="17"/>
      <c r="R14" s="17"/>
      <c r="S14" s="17"/>
      <c r="T14" s="17"/>
      <c r="U14" s="17"/>
      <c r="V14" s="17"/>
    </row>
    <row r="15" spans="1:22">
      <c r="A15" s="1">
        <v>14</v>
      </c>
      <c r="B15" s="1">
        <v>6.5</v>
      </c>
      <c r="C15" s="1" t="s">
        <v>11</v>
      </c>
      <c r="D15" s="1" t="s">
        <v>12</v>
      </c>
      <c r="E15" s="1">
        <v>5.5</v>
      </c>
      <c r="F15" s="1">
        <v>5</v>
      </c>
      <c r="G15" s="1">
        <v>9</v>
      </c>
      <c r="H15" s="1" t="s">
        <v>16</v>
      </c>
      <c r="I15" s="1">
        <v>78</v>
      </c>
      <c r="J15" s="1">
        <v>72</v>
      </c>
      <c r="K15" s="8">
        <v>70</v>
      </c>
      <c r="P15" s="17"/>
      <c r="Q15" s="17"/>
      <c r="R15" s="17"/>
      <c r="S15" s="17"/>
      <c r="T15" s="17"/>
      <c r="U15" s="17"/>
      <c r="V15" s="17"/>
    </row>
    <row r="16" spans="1:22">
      <c r="A16" s="1">
        <v>15</v>
      </c>
      <c r="B16" s="1">
        <v>3.7</v>
      </c>
      <c r="C16" s="1" t="s">
        <v>18</v>
      </c>
      <c r="D16" s="1" t="s">
        <v>15</v>
      </c>
      <c r="E16" s="1">
        <v>6.8</v>
      </c>
      <c r="F16" s="1">
        <v>7</v>
      </c>
      <c r="G16" s="1">
        <v>5</v>
      </c>
      <c r="H16" s="1" t="s">
        <v>13</v>
      </c>
      <c r="I16" s="1">
        <v>50</v>
      </c>
      <c r="J16" s="1">
        <v>53</v>
      </c>
      <c r="K16" s="8">
        <v>58</v>
      </c>
      <c r="P16" s="17"/>
      <c r="Q16" s="17"/>
      <c r="R16" s="17"/>
      <c r="S16" s="17"/>
      <c r="T16" s="17"/>
      <c r="U16" s="17"/>
      <c r="V16" s="17"/>
    </row>
    <row r="17" spans="1:26">
      <c r="A17" s="1">
        <v>16</v>
      </c>
      <c r="B17" s="1">
        <v>4.2</v>
      </c>
      <c r="C17" s="1" t="s">
        <v>17</v>
      </c>
      <c r="D17" s="1" t="s">
        <v>12</v>
      </c>
      <c r="E17" s="1">
        <v>6</v>
      </c>
      <c r="F17" s="1">
        <v>6</v>
      </c>
      <c r="G17" s="1">
        <v>7</v>
      </c>
      <c r="H17" s="1" t="s">
        <v>13</v>
      </c>
      <c r="I17" s="1">
        <v>69</v>
      </c>
      <c r="J17" s="1">
        <v>75</v>
      </c>
      <c r="K17" s="8">
        <v>78</v>
      </c>
      <c r="P17" s="17"/>
      <c r="Q17" s="17"/>
      <c r="R17" s="17"/>
      <c r="S17" s="17"/>
      <c r="T17" s="17"/>
      <c r="U17" s="17"/>
      <c r="V17" s="17"/>
    </row>
    <row r="18" spans="1:26">
      <c r="A18" s="1">
        <v>17</v>
      </c>
      <c r="B18" s="1">
        <v>2</v>
      </c>
      <c r="C18" s="1" t="s">
        <v>20</v>
      </c>
      <c r="D18" s="1" t="s">
        <v>15</v>
      </c>
      <c r="E18" s="1">
        <v>7.8</v>
      </c>
      <c r="F18" s="1">
        <v>8</v>
      </c>
      <c r="G18" s="1">
        <v>3</v>
      </c>
      <c r="H18" s="1" t="s">
        <v>13</v>
      </c>
      <c r="I18" s="1">
        <v>88</v>
      </c>
      <c r="J18" s="1">
        <v>89</v>
      </c>
      <c r="K18" s="8">
        <v>86</v>
      </c>
      <c r="P18" s="17"/>
      <c r="Q18" s="17"/>
      <c r="R18" s="17"/>
      <c r="S18" s="17"/>
      <c r="T18" s="17"/>
      <c r="U18" s="17"/>
      <c r="V18" s="17"/>
    </row>
    <row r="19" spans="1:26">
      <c r="A19" s="1">
        <v>18</v>
      </c>
      <c r="B19" s="1">
        <v>5</v>
      </c>
      <c r="C19" s="1" t="s">
        <v>11</v>
      </c>
      <c r="D19" s="1" t="s">
        <v>12</v>
      </c>
      <c r="E19" s="1">
        <v>5.7</v>
      </c>
      <c r="F19" s="1">
        <v>5</v>
      </c>
      <c r="G19" s="1">
        <v>8</v>
      </c>
      <c r="H19" s="1" t="s">
        <v>13</v>
      </c>
      <c r="I19" s="1">
        <v>18</v>
      </c>
      <c r="J19" s="1">
        <v>32</v>
      </c>
      <c r="K19" s="8">
        <v>28</v>
      </c>
      <c r="P19" s="17"/>
      <c r="Q19" s="17"/>
      <c r="R19" s="17"/>
      <c r="S19" s="17"/>
      <c r="T19" s="17"/>
      <c r="U19" s="17"/>
      <c r="V19" s="17"/>
    </row>
    <row r="20" spans="1:26">
      <c r="A20" s="1">
        <v>19</v>
      </c>
      <c r="B20" s="1">
        <v>3.5</v>
      </c>
      <c r="C20" s="1" t="s">
        <v>19</v>
      </c>
      <c r="D20" s="1" t="s">
        <v>15</v>
      </c>
      <c r="E20" s="1">
        <v>6.7</v>
      </c>
      <c r="F20" s="1">
        <v>7</v>
      </c>
      <c r="G20" s="1">
        <v>5</v>
      </c>
      <c r="H20" s="1" t="s">
        <v>16</v>
      </c>
      <c r="I20" s="1">
        <v>46</v>
      </c>
      <c r="J20" s="1">
        <v>42</v>
      </c>
      <c r="K20" s="8">
        <v>46</v>
      </c>
      <c r="P20" s="17"/>
      <c r="Q20" s="17"/>
      <c r="R20" s="17"/>
      <c r="S20" s="17"/>
      <c r="T20" s="17"/>
      <c r="U20" s="17"/>
      <c r="V20" s="17"/>
    </row>
    <row r="21" spans="1:26">
      <c r="A21" s="1">
        <v>20</v>
      </c>
      <c r="B21" s="1">
        <v>4.7</v>
      </c>
      <c r="C21" s="1" t="s">
        <v>21</v>
      </c>
      <c r="D21" s="1" t="s">
        <v>12</v>
      </c>
      <c r="E21" s="1">
        <v>5.9</v>
      </c>
      <c r="F21" s="1">
        <v>6</v>
      </c>
      <c r="G21" s="1">
        <v>7</v>
      </c>
      <c r="H21" s="1" t="s">
        <v>13</v>
      </c>
      <c r="I21" s="1">
        <v>54</v>
      </c>
      <c r="J21" s="1">
        <v>58</v>
      </c>
      <c r="K21" s="8">
        <v>61</v>
      </c>
      <c r="P21" s="17"/>
      <c r="Q21" s="17"/>
      <c r="R21" s="17"/>
      <c r="S21" s="17"/>
      <c r="T21" s="17"/>
      <c r="U21" s="17"/>
      <c r="V21" s="17"/>
    </row>
    <row r="22" spans="1:26">
      <c r="A22" s="1">
        <v>21</v>
      </c>
      <c r="B22" s="1">
        <v>5.3</v>
      </c>
      <c r="C22" s="1" t="s">
        <v>17</v>
      </c>
      <c r="D22" s="1" t="s">
        <v>12</v>
      </c>
      <c r="E22" s="1">
        <v>5.5</v>
      </c>
      <c r="F22" s="1">
        <v>5</v>
      </c>
      <c r="G22" s="1">
        <v>8</v>
      </c>
      <c r="H22" s="1" t="s">
        <v>13</v>
      </c>
      <c r="I22" s="1">
        <v>66</v>
      </c>
      <c r="J22" s="1">
        <v>69</v>
      </c>
      <c r="K22" s="8">
        <v>63</v>
      </c>
      <c r="P22" s="17"/>
      <c r="Q22" s="17"/>
      <c r="R22" s="17"/>
      <c r="S22" s="17"/>
      <c r="T22" s="17"/>
      <c r="U22" s="17"/>
      <c r="V22" s="17"/>
    </row>
    <row r="23" spans="1:26">
      <c r="A23" s="1">
        <v>22</v>
      </c>
      <c r="B23" s="1">
        <v>2.5</v>
      </c>
      <c r="C23" s="1" t="s">
        <v>20</v>
      </c>
      <c r="D23" s="1" t="s">
        <v>15</v>
      </c>
      <c r="E23" s="1">
        <v>7.3</v>
      </c>
      <c r="F23" s="1">
        <v>8</v>
      </c>
      <c r="G23" s="1">
        <v>4</v>
      </c>
      <c r="H23" s="1" t="s">
        <v>16</v>
      </c>
      <c r="I23" s="1">
        <v>65</v>
      </c>
      <c r="J23" s="1">
        <v>75</v>
      </c>
      <c r="K23" s="8">
        <v>70</v>
      </c>
      <c r="P23" s="17"/>
      <c r="Q23" s="17"/>
      <c r="R23" s="17"/>
      <c r="S23" s="17"/>
      <c r="T23" s="17"/>
      <c r="U23" s="17"/>
      <c r="V23" s="17"/>
    </row>
    <row r="24" spans="1:26">
      <c r="A24" s="1">
        <v>23</v>
      </c>
      <c r="B24" s="1">
        <v>4.9000000000000004</v>
      </c>
      <c r="C24" s="1" t="s">
        <v>11</v>
      </c>
      <c r="D24" s="1" t="s">
        <v>12</v>
      </c>
      <c r="E24" s="1">
        <v>5.8</v>
      </c>
      <c r="F24" s="1">
        <v>6</v>
      </c>
      <c r="G24" s="1">
        <v>7</v>
      </c>
      <c r="H24" s="1" t="s">
        <v>13</v>
      </c>
      <c r="I24" s="1">
        <v>44</v>
      </c>
      <c r="J24" s="1">
        <v>54</v>
      </c>
      <c r="K24" s="8">
        <v>53</v>
      </c>
      <c r="P24" s="17"/>
      <c r="Q24" s="17"/>
      <c r="R24" s="17"/>
      <c r="S24" s="17"/>
      <c r="T24" s="17"/>
      <c r="U24" s="17"/>
      <c r="V24" s="17"/>
    </row>
    <row r="25" spans="1:26">
      <c r="A25" s="1">
        <v>24</v>
      </c>
      <c r="B25" s="1">
        <v>5.7</v>
      </c>
      <c r="C25" s="1" t="s">
        <v>17</v>
      </c>
      <c r="D25" s="1" t="s">
        <v>12</v>
      </c>
      <c r="E25" s="1">
        <v>5.4</v>
      </c>
      <c r="F25" s="1">
        <v>5</v>
      </c>
      <c r="G25" s="1">
        <v>8</v>
      </c>
      <c r="H25" s="1" t="s">
        <v>13</v>
      </c>
      <c r="I25" s="1">
        <v>69</v>
      </c>
      <c r="J25" s="1">
        <v>73</v>
      </c>
      <c r="K25" s="8">
        <v>73</v>
      </c>
    </row>
    <row r="26" spans="1:26">
      <c r="A26" s="1">
        <v>25</v>
      </c>
      <c r="B26" s="1">
        <v>3.2</v>
      </c>
      <c r="C26" s="1" t="s">
        <v>19</v>
      </c>
      <c r="D26" s="1" t="s">
        <v>15</v>
      </c>
      <c r="E26" s="1">
        <v>6.9</v>
      </c>
      <c r="F26" s="1">
        <v>7</v>
      </c>
      <c r="G26" s="1">
        <v>5</v>
      </c>
      <c r="H26" s="1" t="s">
        <v>16</v>
      </c>
      <c r="I26" s="1">
        <v>74</v>
      </c>
      <c r="J26" s="1">
        <v>71</v>
      </c>
      <c r="K26" s="8">
        <v>80</v>
      </c>
    </row>
    <row r="27" spans="1:26">
      <c r="A27" s="1">
        <v>26</v>
      </c>
      <c r="B27" s="1">
        <v>6.1</v>
      </c>
      <c r="C27" s="1" t="s">
        <v>11</v>
      </c>
      <c r="D27" s="1" t="s">
        <v>12</v>
      </c>
      <c r="E27" s="1">
        <v>5.2</v>
      </c>
      <c r="F27" s="1">
        <v>5</v>
      </c>
      <c r="G27" s="1">
        <v>9</v>
      </c>
      <c r="H27" s="1" t="s">
        <v>13</v>
      </c>
      <c r="I27" s="1">
        <v>73</v>
      </c>
      <c r="J27" s="1">
        <v>74</v>
      </c>
      <c r="K27" s="8">
        <v>72</v>
      </c>
    </row>
    <row r="28" spans="1:26">
      <c r="A28" s="1">
        <v>27</v>
      </c>
      <c r="B28" s="1">
        <v>3.8</v>
      </c>
      <c r="C28" s="1" t="s">
        <v>18</v>
      </c>
      <c r="D28" s="1" t="s">
        <v>15</v>
      </c>
      <c r="E28" s="1">
        <v>6.6</v>
      </c>
      <c r="F28" s="1">
        <v>7</v>
      </c>
      <c r="G28" s="1">
        <v>5</v>
      </c>
      <c r="H28" s="1" t="s">
        <v>13</v>
      </c>
      <c r="I28" s="1">
        <v>69</v>
      </c>
      <c r="J28" s="1">
        <v>54</v>
      </c>
      <c r="K28" s="8">
        <v>55</v>
      </c>
    </row>
    <row r="29" spans="1:26" ht="29.25" customHeight="1">
      <c r="A29" s="1">
        <v>28</v>
      </c>
      <c r="B29" s="1">
        <v>4.4000000000000004</v>
      </c>
      <c r="C29" s="1" t="s">
        <v>17</v>
      </c>
      <c r="D29" s="1" t="s">
        <v>12</v>
      </c>
      <c r="E29" s="1">
        <v>5.9</v>
      </c>
      <c r="F29" s="1">
        <v>6</v>
      </c>
      <c r="G29" s="1">
        <v>7</v>
      </c>
      <c r="H29" s="1" t="s">
        <v>13</v>
      </c>
      <c r="I29" s="1">
        <v>67</v>
      </c>
      <c r="J29" s="1">
        <v>69</v>
      </c>
      <c r="K29" s="8">
        <v>75</v>
      </c>
      <c r="M29" s="9">
        <f>COUNTIFS(C2:C706, "Instagram", D2:D706, "Yes")</f>
        <v>172</v>
      </c>
      <c r="P29" s="18" t="s">
        <v>80</v>
      </c>
      <c r="Q29" s="14"/>
      <c r="R29" s="14"/>
      <c r="S29" s="14"/>
      <c r="T29" s="14"/>
      <c r="U29" s="14"/>
      <c r="V29" s="14"/>
      <c r="W29" s="8"/>
      <c r="X29" s="8"/>
      <c r="Y29" s="8"/>
      <c r="Z29" s="8"/>
    </row>
    <row r="30" spans="1:26">
      <c r="A30" s="1">
        <v>29</v>
      </c>
      <c r="B30" s="1">
        <v>2.2000000000000002</v>
      </c>
      <c r="C30" s="1" t="s">
        <v>20</v>
      </c>
      <c r="D30" s="1" t="s">
        <v>15</v>
      </c>
      <c r="E30" s="1">
        <v>7.4</v>
      </c>
      <c r="F30" s="1">
        <v>8</v>
      </c>
      <c r="G30" s="1">
        <v>3</v>
      </c>
      <c r="H30" s="1" t="s">
        <v>13</v>
      </c>
      <c r="I30" s="1">
        <v>70</v>
      </c>
      <c r="J30" s="1">
        <v>70</v>
      </c>
      <c r="K30" s="8">
        <v>65</v>
      </c>
      <c r="P30" s="14"/>
      <c r="Q30" s="14"/>
      <c r="R30" s="14"/>
      <c r="S30" s="14"/>
      <c r="T30" s="14"/>
      <c r="U30" s="14"/>
      <c r="V30" s="14"/>
      <c r="W30" s="8"/>
      <c r="X30" s="8"/>
      <c r="Y30" s="8"/>
      <c r="Z30" s="8"/>
    </row>
    <row r="31" spans="1:26">
      <c r="A31" s="1">
        <v>30</v>
      </c>
      <c r="B31" s="1">
        <v>5.9</v>
      </c>
      <c r="C31" s="1" t="s">
        <v>11</v>
      </c>
      <c r="D31" s="1" t="s">
        <v>12</v>
      </c>
      <c r="E31" s="1">
        <v>5.3</v>
      </c>
      <c r="F31" s="1">
        <v>5</v>
      </c>
      <c r="G31" s="1">
        <v>8</v>
      </c>
      <c r="H31" s="1" t="s">
        <v>13</v>
      </c>
      <c r="I31" s="1">
        <v>62</v>
      </c>
      <c r="J31" s="1">
        <v>70</v>
      </c>
      <c r="K31" s="8">
        <v>75</v>
      </c>
      <c r="P31" s="14"/>
      <c r="Q31" s="14"/>
      <c r="R31" s="14"/>
      <c r="S31" s="14"/>
      <c r="T31" s="14"/>
      <c r="U31" s="14"/>
      <c r="V31" s="14"/>
      <c r="W31" s="8"/>
      <c r="X31" s="8"/>
      <c r="Y31" s="8"/>
      <c r="Z31" s="8"/>
    </row>
    <row r="32" spans="1:26">
      <c r="A32" s="1">
        <v>31</v>
      </c>
      <c r="B32" s="1">
        <v>3.6</v>
      </c>
      <c r="C32" s="1" t="s">
        <v>19</v>
      </c>
      <c r="D32" s="1" t="s">
        <v>15</v>
      </c>
      <c r="E32" s="1">
        <v>6.7</v>
      </c>
      <c r="F32" s="1">
        <v>7</v>
      </c>
      <c r="G32" s="1">
        <v>5</v>
      </c>
      <c r="H32" s="1" t="s">
        <v>13</v>
      </c>
      <c r="I32" s="1">
        <v>69</v>
      </c>
      <c r="J32" s="1">
        <v>74</v>
      </c>
      <c r="K32" s="8">
        <v>74</v>
      </c>
      <c r="P32" s="14"/>
      <c r="Q32" s="14"/>
      <c r="R32" s="14"/>
      <c r="S32" s="14"/>
      <c r="T32" s="14"/>
      <c r="U32" s="14"/>
      <c r="V32" s="14"/>
      <c r="W32" s="8"/>
      <c r="X32" s="8"/>
      <c r="Y32" s="8"/>
      <c r="Z32" s="8"/>
    </row>
    <row r="33" spans="1:26">
      <c r="A33" s="1">
        <v>32</v>
      </c>
      <c r="B33" s="1">
        <v>4.8</v>
      </c>
      <c r="C33" s="1" t="s">
        <v>21</v>
      </c>
      <c r="D33" s="1" t="s">
        <v>12</v>
      </c>
      <c r="E33" s="1">
        <v>5.7</v>
      </c>
      <c r="F33" s="1">
        <v>6</v>
      </c>
      <c r="G33" s="1">
        <v>7</v>
      </c>
      <c r="H33" s="1" t="s">
        <v>13</v>
      </c>
      <c r="I33" s="1">
        <v>63</v>
      </c>
      <c r="J33" s="1">
        <v>65</v>
      </c>
      <c r="K33" s="8">
        <v>61</v>
      </c>
      <c r="P33" s="14"/>
      <c r="Q33" s="14"/>
      <c r="R33" s="14"/>
      <c r="S33" s="14"/>
      <c r="T33" s="14"/>
      <c r="U33" s="14"/>
      <c r="V33" s="14"/>
      <c r="W33" s="8"/>
      <c r="X33" s="8"/>
      <c r="Y33" s="8"/>
      <c r="Z33" s="8"/>
    </row>
    <row r="34" spans="1:26">
      <c r="A34" s="1">
        <v>33</v>
      </c>
      <c r="B34" s="1">
        <v>5.4</v>
      </c>
      <c r="C34" s="1" t="s">
        <v>17</v>
      </c>
      <c r="D34" s="1" t="s">
        <v>12</v>
      </c>
      <c r="E34" s="1">
        <v>5.4</v>
      </c>
      <c r="F34" s="1">
        <v>5</v>
      </c>
      <c r="G34" s="1">
        <v>8</v>
      </c>
      <c r="H34" s="1" t="s">
        <v>13</v>
      </c>
      <c r="I34" s="1">
        <v>56</v>
      </c>
      <c r="J34" s="1">
        <v>72</v>
      </c>
      <c r="K34" s="8">
        <v>65</v>
      </c>
      <c r="P34" s="14"/>
      <c r="Q34" s="14"/>
      <c r="R34" s="14"/>
      <c r="S34" s="14"/>
      <c r="T34" s="14"/>
      <c r="U34" s="14"/>
      <c r="V34" s="14"/>
      <c r="W34" s="8"/>
      <c r="X34" s="8"/>
      <c r="Y34" s="8"/>
      <c r="Z34" s="8"/>
    </row>
    <row r="35" spans="1:26">
      <c r="A35" s="1">
        <v>34</v>
      </c>
      <c r="B35" s="1">
        <v>2.6</v>
      </c>
      <c r="C35" s="1" t="s">
        <v>20</v>
      </c>
      <c r="D35" s="1" t="s">
        <v>15</v>
      </c>
      <c r="E35" s="1">
        <v>7.2</v>
      </c>
      <c r="F35" s="1">
        <v>8</v>
      </c>
      <c r="G35" s="1">
        <v>4</v>
      </c>
      <c r="H35" s="1" t="s">
        <v>13</v>
      </c>
      <c r="I35" s="1">
        <v>40</v>
      </c>
      <c r="J35" s="1">
        <v>42</v>
      </c>
      <c r="K35" s="8">
        <v>38</v>
      </c>
      <c r="P35" s="14"/>
      <c r="Q35" s="14"/>
      <c r="R35" s="14"/>
      <c r="S35" s="14"/>
      <c r="T35" s="14"/>
      <c r="U35" s="14"/>
      <c r="V35" s="14"/>
      <c r="W35" s="8"/>
      <c r="X35" s="8"/>
      <c r="Y35" s="8"/>
      <c r="Z35" s="8"/>
    </row>
    <row r="36" spans="1:26">
      <c r="A36" s="1">
        <v>35</v>
      </c>
      <c r="B36" s="1">
        <v>4.7</v>
      </c>
      <c r="C36" s="1" t="s">
        <v>11</v>
      </c>
      <c r="D36" s="1" t="s">
        <v>12</v>
      </c>
      <c r="E36" s="1">
        <v>5.8</v>
      </c>
      <c r="F36" s="1">
        <v>6</v>
      </c>
      <c r="G36" s="1">
        <v>7</v>
      </c>
      <c r="H36" s="1" t="s">
        <v>13</v>
      </c>
      <c r="I36" s="1">
        <v>97</v>
      </c>
      <c r="J36" s="1">
        <v>87</v>
      </c>
      <c r="K36" s="8">
        <v>82</v>
      </c>
      <c r="P36" s="14"/>
      <c r="Q36" s="14"/>
      <c r="R36" s="14"/>
      <c r="S36" s="14"/>
      <c r="T36" s="14"/>
      <c r="U36" s="14"/>
      <c r="V36" s="14"/>
      <c r="W36" s="8"/>
      <c r="X36" s="8"/>
      <c r="Y36" s="8"/>
      <c r="Z36" s="8"/>
    </row>
    <row r="37" spans="1:26">
      <c r="A37" s="1">
        <v>36</v>
      </c>
      <c r="B37" s="1">
        <v>5.6</v>
      </c>
      <c r="C37" s="1" t="s">
        <v>17</v>
      </c>
      <c r="D37" s="1" t="s">
        <v>12</v>
      </c>
      <c r="E37" s="1">
        <v>5.5</v>
      </c>
      <c r="F37" s="1">
        <v>5</v>
      </c>
      <c r="G37" s="1">
        <v>8</v>
      </c>
      <c r="H37" s="1" t="s">
        <v>16</v>
      </c>
      <c r="I37" s="1">
        <v>81</v>
      </c>
      <c r="J37" s="1">
        <v>81</v>
      </c>
      <c r="K37" s="8">
        <v>79</v>
      </c>
      <c r="P37" s="14"/>
      <c r="Q37" s="14"/>
      <c r="R37" s="14"/>
      <c r="S37" s="14"/>
      <c r="T37" s="14"/>
      <c r="U37" s="14"/>
      <c r="V37" s="14"/>
      <c r="W37" s="8"/>
      <c r="X37" s="8"/>
      <c r="Y37" s="8"/>
      <c r="Z37" s="8"/>
    </row>
    <row r="38" spans="1:26">
      <c r="A38" s="1">
        <v>37</v>
      </c>
      <c r="B38" s="1">
        <v>3.1</v>
      </c>
      <c r="C38" s="1" t="s">
        <v>19</v>
      </c>
      <c r="D38" s="1" t="s">
        <v>15</v>
      </c>
      <c r="E38" s="1">
        <v>6.8</v>
      </c>
      <c r="F38" s="1">
        <v>7</v>
      </c>
      <c r="G38" s="1">
        <v>5</v>
      </c>
      <c r="H38" s="1" t="s">
        <v>13</v>
      </c>
      <c r="I38" s="1">
        <v>74</v>
      </c>
      <c r="J38" s="1">
        <v>81</v>
      </c>
      <c r="K38" s="8">
        <v>83</v>
      </c>
      <c r="P38" s="14"/>
      <c r="Q38" s="14"/>
      <c r="R38" s="14"/>
      <c r="S38" s="14"/>
      <c r="T38" s="14"/>
      <c r="U38" s="14"/>
      <c r="V38" s="14"/>
      <c r="W38" s="8"/>
      <c r="X38" s="8"/>
      <c r="Y38" s="8"/>
      <c r="Z38" s="8"/>
    </row>
    <row r="39" spans="1:26">
      <c r="A39" s="1">
        <v>38</v>
      </c>
      <c r="B39" s="1">
        <v>6.2</v>
      </c>
      <c r="C39" s="1" t="s">
        <v>11</v>
      </c>
      <c r="D39" s="1" t="s">
        <v>12</v>
      </c>
      <c r="E39" s="1">
        <v>5.0999999999999996</v>
      </c>
      <c r="F39" s="1">
        <v>5</v>
      </c>
      <c r="G39" s="1">
        <v>9</v>
      </c>
      <c r="H39" s="1" t="s">
        <v>13</v>
      </c>
      <c r="I39" s="1">
        <v>50</v>
      </c>
      <c r="J39" s="1">
        <v>64</v>
      </c>
      <c r="K39" s="8">
        <v>59</v>
      </c>
      <c r="P39" s="14"/>
      <c r="Q39" s="14"/>
      <c r="R39" s="14"/>
      <c r="S39" s="14"/>
      <c r="T39" s="14"/>
      <c r="U39" s="14"/>
      <c r="V39" s="14"/>
      <c r="W39" s="8"/>
      <c r="X39" s="8"/>
      <c r="Y39" s="8"/>
      <c r="Z39" s="8"/>
    </row>
    <row r="40" spans="1:26">
      <c r="A40" s="1">
        <v>39</v>
      </c>
      <c r="B40" s="1">
        <v>3.9</v>
      </c>
      <c r="C40" s="1" t="s">
        <v>18</v>
      </c>
      <c r="D40" s="1" t="s">
        <v>15</v>
      </c>
      <c r="E40" s="1">
        <v>6.5</v>
      </c>
      <c r="F40" s="1">
        <v>7</v>
      </c>
      <c r="G40" s="1">
        <v>6</v>
      </c>
      <c r="H40" s="1" t="s">
        <v>16</v>
      </c>
      <c r="I40" s="1">
        <v>75</v>
      </c>
      <c r="J40" s="1">
        <v>90</v>
      </c>
      <c r="K40" s="8">
        <v>88</v>
      </c>
      <c r="P40" s="14"/>
      <c r="Q40" s="14"/>
      <c r="R40" s="14"/>
      <c r="S40" s="14"/>
      <c r="T40" s="14"/>
      <c r="U40" s="14"/>
      <c r="V40" s="14"/>
      <c r="W40" s="8"/>
      <c r="X40" s="8"/>
      <c r="Y40" s="8"/>
      <c r="Z40" s="8"/>
    </row>
    <row r="41" spans="1:26">
      <c r="A41" s="1">
        <v>40</v>
      </c>
      <c r="B41" s="1">
        <v>4.5</v>
      </c>
      <c r="C41" s="1" t="s">
        <v>17</v>
      </c>
      <c r="D41" s="1" t="s">
        <v>12</v>
      </c>
      <c r="E41" s="1">
        <v>5.8</v>
      </c>
      <c r="F41" s="1">
        <v>6</v>
      </c>
      <c r="G41" s="1">
        <v>7</v>
      </c>
      <c r="H41" s="1" t="s">
        <v>13</v>
      </c>
      <c r="I41" s="1">
        <v>57</v>
      </c>
      <c r="J41" s="1">
        <v>56</v>
      </c>
      <c r="K41" s="8">
        <v>57</v>
      </c>
      <c r="P41" s="14"/>
      <c r="Q41" s="14"/>
      <c r="R41" s="14"/>
      <c r="S41" s="14"/>
      <c r="T41" s="14"/>
      <c r="U41" s="14"/>
      <c r="V41" s="14"/>
      <c r="W41" s="8"/>
      <c r="X41" s="8"/>
      <c r="Y41" s="8"/>
      <c r="Z41" s="8"/>
    </row>
    <row r="42" spans="1:26">
      <c r="A42" s="1">
        <v>41</v>
      </c>
      <c r="B42" s="1">
        <v>2.2999999999999998</v>
      </c>
      <c r="C42" s="1" t="s">
        <v>20</v>
      </c>
      <c r="D42" s="1" t="s">
        <v>15</v>
      </c>
      <c r="E42" s="1">
        <v>7.3</v>
      </c>
      <c r="F42" s="1">
        <v>8</v>
      </c>
      <c r="G42" s="1">
        <v>4</v>
      </c>
      <c r="H42" s="1" t="s">
        <v>13</v>
      </c>
      <c r="I42" s="1">
        <v>55</v>
      </c>
      <c r="J42" s="1">
        <v>61</v>
      </c>
      <c r="K42" s="8">
        <v>54</v>
      </c>
      <c r="P42" s="14"/>
      <c r="Q42" s="14"/>
      <c r="R42" s="14"/>
      <c r="S42" s="14"/>
      <c r="T42" s="14"/>
      <c r="U42" s="14"/>
      <c r="V42" s="14"/>
    </row>
    <row r="43" spans="1:26">
      <c r="A43" s="1">
        <v>42</v>
      </c>
      <c r="B43" s="1">
        <v>5.8</v>
      </c>
      <c r="C43" s="1" t="s">
        <v>11</v>
      </c>
      <c r="D43" s="1" t="s">
        <v>12</v>
      </c>
      <c r="E43" s="1">
        <v>5.4</v>
      </c>
      <c r="F43" s="1">
        <v>5</v>
      </c>
      <c r="G43" s="1">
        <v>8</v>
      </c>
      <c r="H43" s="1" t="s">
        <v>13</v>
      </c>
      <c r="I43" s="1">
        <v>58</v>
      </c>
      <c r="J43" s="1">
        <v>73</v>
      </c>
      <c r="K43" s="8">
        <v>68</v>
      </c>
      <c r="P43" s="14"/>
      <c r="Q43" s="14"/>
      <c r="R43" s="14"/>
      <c r="S43" s="14"/>
      <c r="T43" s="14"/>
      <c r="U43" s="14"/>
      <c r="V43" s="14"/>
    </row>
    <row r="44" spans="1:26">
      <c r="A44" s="1">
        <v>43</v>
      </c>
      <c r="B44" s="1">
        <v>3.7</v>
      </c>
      <c r="C44" s="1" t="s">
        <v>19</v>
      </c>
      <c r="D44" s="1" t="s">
        <v>15</v>
      </c>
      <c r="E44" s="1">
        <v>6.6</v>
      </c>
      <c r="F44" s="1">
        <v>7</v>
      </c>
      <c r="G44" s="1">
        <v>5</v>
      </c>
      <c r="H44" s="1" t="s">
        <v>13</v>
      </c>
      <c r="I44" s="1">
        <v>53</v>
      </c>
      <c r="J44" s="1">
        <v>58</v>
      </c>
      <c r="K44" s="8">
        <v>65</v>
      </c>
      <c r="P44" s="14"/>
      <c r="Q44" s="14"/>
      <c r="R44" s="14"/>
      <c r="S44" s="14"/>
      <c r="T44" s="14"/>
      <c r="U44" s="14"/>
      <c r="V44" s="14"/>
    </row>
    <row r="45" spans="1:26">
      <c r="A45" s="1">
        <v>44</v>
      </c>
      <c r="B45" s="1">
        <v>4.5999999999999996</v>
      </c>
      <c r="C45" s="1" t="s">
        <v>21</v>
      </c>
      <c r="D45" s="1" t="s">
        <v>12</v>
      </c>
      <c r="E45" s="1">
        <v>5.7</v>
      </c>
      <c r="F45" s="1">
        <v>6</v>
      </c>
      <c r="G45" s="1">
        <v>7</v>
      </c>
      <c r="H45" s="1" t="s">
        <v>16</v>
      </c>
      <c r="I45" s="1">
        <v>59</v>
      </c>
      <c r="J45" s="1">
        <v>65</v>
      </c>
      <c r="K45" s="8">
        <v>66</v>
      </c>
      <c r="P45" s="14"/>
      <c r="Q45" s="14"/>
      <c r="R45" s="14"/>
      <c r="S45" s="14"/>
      <c r="T45" s="14"/>
      <c r="U45" s="14"/>
      <c r="V45" s="14"/>
    </row>
    <row r="46" spans="1:26">
      <c r="A46" s="1">
        <v>45</v>
      </c>
      <c r="B46" s="1">
        <v>5.5</v>
      </c>
      <c r="C46" s="1" t="s">
        <v>17</v>
      </c>
      <c r="D46" s="1" t="s">
        <v>12</v>
      </c>
      <c r="E46" s="1">
        <v>5.3</v>
      </c>
      <c r="F46" s="1">
        <v>5</v>
      </c>
      <c r="G46" s="1">
        <v>8</v>
      </c>
      <c r="H46" s="1" t="s">
        <v>13</v>
      </c>
      <c r="I46" s="1">
        <v>50</v>
      </c>
      <c r="J46" s="1">
        <v>56</v>
      </c>
      <c r="K46" s="8">
        <v>54</v>
      </c>
    </row>
    <row r="47" spans="1:26">
      <c r="A47" s="1">
        <v>46</v>
      </c>
      <c r="B47" s="1">
        <v>2.7</v>
      </c>
      <c r="C47" s="1" t="s">
        <v>20</v>
      </c>
      <c r="D47" s="1" t="s">
        <v>15</v>
      </c>
      <c r="E47" s="1">
        <v>7.1</v>
      </c>
      <c r="F47" s="1">
        <v>8</v>
      </c>
      <c r="G47" s="1">
        <v>4</v>
      </c>
      <c r="H47" s="1" t="s">
        <v>13</v>
      </c>
      <c r="I47" s="1">
        <v>65</v>
      </c>
      <c r="J47" s="1">
        <v>54</v>
      </c>
      <c r="K47" s="8">
        <v>57</v>
      </c>
      <c r="P47" s="19" t="s">
        <v>81</v>
      </c>
      <c r="Q47" s="20"/>
      <c r="R47" s="20"/>
      <c r="S47" s="20"/>
      <c r="T47" s="20"/>
      <c r="U47" s="20"/>
      <c r="V47" s="20"/>
    </row>
    <row r="48" spans="1:26">
      <c r="A48" s="1">
        <v>47</v>
      </c>
      <c r="B48" s="1">
        <v>4.8</v>
      </c>
      <c r="C48" s="1" t="s">
        <v>11</v>
      </c>
      <c r="D48" s="1" t="s">
        <v>12</v>
      </c>
      <c r="E48" s="1">
        <v>5.9</v>
      </c>
      <c r="F48" s="1">
        <v>6</v>
      </c>
      <c r="G48" s="1">
        <v>7</v>
      </c>
      <c r="H48" s="1" t="s">
        <v>16</v>
      </c>
      <c r="I48" s="1">
        <v>55</v>
      </c>
      <c r="J48" s="1">
        <v>65</v>
      </c>
      <c r="K48" s="8">
        <v>62</v>
      </c>
      <c r="M48" s="8">
        <f>SUMIFS(B2:B706, C2:C706, "Instagram", D2:D706, "Yes")</f>
        <v>925.60000000000014</v>
      </c>
      <c r="P48" s="20"/>
      <c r="Q48" s="20"/>
      <c r="R48" s="20"/>
      <c r="S48" s="20"/>
      <c r="T48" s="20"/>
      <c r="U48" s="20"/>
      <c r="V48" s="20"/>
    </row>
    <row r="49" spans="1:22">
      <c r="A49" s="1">
        <v>48</v>
      </c>
      <c r="B49" s="1">
        <v>5.5</v>
      </c>
      <c r="C49" s="1" t="s">
        <v>17</v>
      </c>
      <c r="D49" s="1" t="s">
        <v>12</v>
      </c>
      <c r="E49" s="1">
        <v>5.6</v>
      </c>
      <c r="F49" s="1">
        <v>5</v>
      </c>
      <c r="G49" s="1">
        <v>8</v>
      </c>
      <c r="H49" s="1" t="s">
        <v>13</v>
      </c>
      <c r="I49" s="1">
        <v>66</v>
      </c>
      <c r="J49" s="1">
        <v>71</v>
      </c>
      <c r="K49" s="8">
        <v>76</v>
      </c>
      <c r="P49" s="20"/>
      <c r="Q49" s="20"/>
      <c r="R49" s="20"/>
      <c r="S49" s="20"/>
      <c r="T49" s="20"/>
      <c r="U49" s="20"/>
      <c r="V49" s="20"/>
    </row>
    <row r="50" spans="1:22">
      <c r="A50" s="1">
        <v>49</v>
      </c>
      <c r="B50" s="1">
        <v>3.3</v>
      </c>
      <c r="C50" s="1" t="s">
        <v>19</v>
      </c>
      <c r="D50" s="1" t="s">
        <v>15</v>
      </c>
      <c r="E50" s="1">
        <v>6.7</v>
      </c>
      <c r="F50" s="1">
        <v>7</v>
      </c>
      <c r="G50" s="1">
        <v>5</v>
      </c>
      <c r="H50" s="1" t="s">
        <v>16</v>
      </c>
      <c r="I50" s="1">
        <v>57</v>
      </c>
      <c r="J50" s="1">
        <v>74</v>
      </c>
      <c r="K50" s="8">
        <v>76</v>
      </c>
      <c r="P50" s="20"/>
      <c r="Q50" s="20"/>
      <c r="R50" s="20"/>
      <c r="S50" s="20"/>
      <c r="T50" s="20"/>
      <c r="U50" s="20"/>
      <c r="V50" s="20"/>
    </row>
    <row r="51" spans="1:22">
      <c r="A51" s="1">
        <v>50</v>
      </c>
      <c r="B51" s="1">
        <v>6.3</v>
      </c>
      <c r="C51" s="1" t="s">
        <v>11</v>
      </c>
      <c r="D51" s="1" t="s">
        <v>12</v>
      </c>
      <c r="E51" s="1">
        <v>5.2</v>
      </c>
      <c r="F51" s="1">
        <v>5</v>
      </c>
      <c r="G51" s="1">
        <v>9</v>
      </c>
      <c r="H51" s="1" t="s">
        <v>16</v>
      </c>
      <c r="I51" s="1">
        <v>82</v>
      </c>
      <c r="J51" s="1">
        <v>84</v>
      </c>
      <c r="K51" s="8">
        <v>82</v>
      </c>
      <c r="P51" s="20"/>
      <c r="Q51" s="20"/>
      <c r="R51" s="20"/>
      <c r="S51" s="20"/>
      <c r="T51" s="20"/>
      <c r="U51" s="20"/>
      <c r="V51" s="20"/>
    </row>
    <row r="52" spans="1:22">
      <c r="A52" s="1">
        <v>51</v>
      </c>
      <c r="B52" s="1">
        <v>3.8</v>
      </c>
      <c r="C52" s="1" t="s">
        <v>18</v>
      </c>
      <c r="D52" s="1" t="s">
        <v>15</v>
      </c>
      <c r="E52" s="1">
        <v>6.4</v>
      </c>
      <c r="F52" s="1">
        <v>7</v>
      </c>
      <c r="G52" s="1">
        <v>6</v>
      </c>
      <c r="H52" s="1" t="s">
        <v>13</v>
      </c>
      <c r="I52" s="1">
        <v>53</v>
      </c>
      <c r="J52" s="1">
        <v>55</v>
      </c>
      <c r="K52" s="8">
        <v>48</v>
      </c>
      <c r="P52" s="20"/>
      <c r="Q52" s="20"/>
      <c r="R52" s="20"/>
      <c r="S52" s="20"/>
      <c r="T52" s="20"/>
      <c r="U52" s="20"/>
      <c r="V52" s="20"/>
    </row>
    <row r="53" spans="1:22">
      <c r="A53" s="1">
        <v>52</v>
      </c>
      <c r="B53" s="1">
        <v>4.7</v>
      </c>
      <c r="C53" s="1" t="s">
        <v>17</v>
      </c>
      <c r="D53" s="1" t="s">
        <v>12</v>
      </c>
      <c r="E53" s="1">
        <v>5.8</v>
      </c>
      <c r="F53" s="1">
        <v>6</v>
      </c>
      <c r="G53" s="1">
        <v>7</v>
      </c>
      <c r="H53" s="1" t="s">
        <v>16</v>
      </c>
      <c r="I53" s="1">
        <v>77</v>
      </c>
      <c r="J53" s="1">
        <v>69</v>
      </c>
      <c r="K53" s="8">
        <v>68</v>
      </c>
      <c r="P53" s="20"/>
      <c r="Q53" s="20"/>
      <c r="R53" s="20"/>
      <c r="S53" s="20"/>
      <c r="T53" s="20"/>
      <c r="U53" s="20"/>
      <c r="V53" s="20"/>
    </row>
    <row r="54" spans="1:22">
      <c r="A54" s="1">
        <v>53</v>
      </c>
      <c r="B54" s="1">
        <v>2.4</v>
      </c>
      <c r="C54" s="1" t="s">
        <v>20</v>
      </c>
      <c r="D54" s="1" t="s">
        <v>15</v>
      </c>
      <c r="E54" s="1">
        <v>7.2</v>
      </c>
      <c r="F54" s="1">
        <v>8</v>
      </c>
      <c r="G54" s="1">
        <v>4</v>
      </c>
      <c r="H54" s="1" t="s">
        <v>13</v>
      </c>
      <c r="I54" s="1">
        <v>53</v>
      </c>
      <c r="J54" s="1">
        <v>44</v>
      </c>
      <c r="K54" s="8">
        <v>42</v>
      </c>
      <c r="P54" s="20"/>
      <c r="Q54" s="20"/>
      <c r="R54" s="20"/>
      <c r="S54" s="20"/>
      <c r="T54" s="20"/>
      <c r="U54" s="20"/>
      <c r="V54" s="20"/>
    </row>
    <row r="55" spans="1:22">
      <c r="A55" s="1">
        <v>54</v>
      </c>
      <c r="B55" s="1">
        <v>5.7</v>
      </c>
      <c r="C55" s="1" t="s">
        <v>11</v>
      </c>
      <c r="D55" s="1" t="s">
        <v>12</v>
      </c>
      <c r="E55" s="1">
        <v>5.5</v>
      </c>
      <c r="F55" s="1">
        <v>5</v>
      </c>
      <c r="G55" s="1">
        <v>8</v>
      </c>
      <c r="H55" s="1" t="s">
        <v>13</v>
      </c>
      <c r="I55" s="1">
        <v>88</v>
      </c>
      <c r="J55" s="1">
        <v>78</v>
      </c>
      <c r="K55" s="8">
        <v>75</v>
      </c>
      <c r="P55" s="20"/>
      <c r="Q55" s="20"/>
      <c r="R55" s="20"/>
      <c r="S55" s="20"/>
      <c r="T55" s="20"/>
      <c r="U55" s="20"/>
      <c r="V55" s="20"/>
    </row>
    <row r="56" spans="1:22">
      <c r="A56" s="1">
        <v>55</v>
      </c>
      <c r="B56" s="1">
        <v>3.6</v>
      </c>
      <c r="C56" s="1" t="s">
        <v>19</v>
      </c>
      <c r="D56" s="1" t="s">
        <v>15</v>
      </c>
      <c r="E56" s="1">
        <v>6.5</v>
      </c>
      <c r="F56" s="1">
        <v>7</v>
      </c>
      <c r="G56" s="1">
        <v>5</v>
      </c>
      <c r="H56" s="1" t="s">
        <v>16</v>
      </c>
      <c r="I56" s="1">
        <v>71</v>
      </c>
      <c r="J56" s="1">
        <v>84</v>
      </c>
      <c r="K56" s="8">
        <v>87</v>
      </c>
      <c r="P56" s="20"/>
      <c r="Q56" s="20"/>
      <c r="R56" s="20"/>
      <c r="S56" s="20"/>
      <c r="T56" s="20"/>
      <c r="U56" s="20"/>
      <c r="V56" s="20"/>
    </row>
    <row r="57" spans="1:22">
      <c r="A57" s="1">
        <v>56</v>
      </c>
      <c r="B57" s="1">
        <v>4.9000000000000004</v>
      </c>
      <c r="C57" s="1" t="s">
        <v>21</v>
      </c>
      <c r="D57" s="1" t="s">
        <v>12</v>
      </c>
      <c r="E57" s="1">
        <v>5.6</v>
      </c>
      <c r="F57" s="1">
        <v>6</v>
      </c>
      <c r="G57" s="1">
        <v>7</v>
      </c>
      <c r="H57" s="1" t="s">
        <v>13</v>
      </c>
      <c r="I57" s="1">
        <v>33</v>
      </c>
      <c r="J57" s="1">
        <v>41</v>
      </c>
      <c r="K57" s="8">
        <v>43</v>
      </c>
      <c r="P57" s="20"/>
      <c r="Q57" s="20"/>
      <c r="R57" s="20"/>
      <c r="S57" s="20"/>
      <c r="T57" s="20"/>
      <c r="U57" s="20"/>
      <c r="V57" s="20"/>
    </row>
    <row r="58" spans="1:22">
      <c r="A58" s="1">
        <v>57</v>
      </c>
      <c r="B58" s="1">
        <v>5.6</v>
      </c>
      <c r="C58" s="1" t="s">
        <v>17</v>
      </c>
      <c r="D58" s="1" t="s">
        <v>12</v>
      </c>
      <c r="E58" s="1">
        <v>5.2</v>
      </c>
      <c r="F58" s="1">
        <v>5</v>
      </c>
      <c r="G58" s="1">
        <v>8</v>
      </c>
      <c r="H58" s="1" t="s">
        <v>16</v>
      </c>
      <c r="I58" s="1">
        <v>82</v>
      </c>
      <c r="J58" s="1">
        <v>85</v>
      </c>
      <c r="K58" s="8">
        <v>86</v>
      </c>
      <c r="P58" s="20"/>
      <c r="Q58" s="20"/>
      <c r="R58" s="20"/>
      <c r="S58" s="20"/>
      <c r="T58" s="20"/>
      <c r="U58" s="20"/>
      <c r="V58" s="20"/>
    </row>
    <row r="59" spans="1:22">
      <c r="A59" s="1">
        <v>58</v>
      </c>
      <c r="B59" s="1">
        <v>2.8</v>
      </c>
      <c r="C59" s="1" t="s">
        <v>20</v>
      </c>
      <c r="D59" s="1" t="s">
        <v>15</v>
      </c>
      <c r="E59" s="1">
        <v>7</v>
      </c>
      <c r="F59" s="1">
        <v>8</v>
      </c>
      <c r="G59" s="1">
        <v>4</v>
      </c>
      <c r="H59" s="1" t="s">
        <v>13</v>
      </c>
      <c r="I59" s="1">
        <v>52</v>
      </c>
      <c r="J59" s="1">
        <v>55</v>
      </c>
      <c r="K59" s="8">
        <v>49</v>
      </c>
      <c r="P59" s="20"/>
      <c r="Q59" s="20"/>
      <c r="R59" s="20"/>
      <c r="S59" s="20"/>
      <c r="T59" s="20"/>
      <c r="U59" s="20"/>
      <c r="V59" s="20"/>
    </row>
    <row r="60" spans="1:22">
      <c r="A60" s="1">
        <v>59</v>
      </c>
      <c r="B60" s="1">
        <v>4.5999999999999996</v>
      </c>
      <c r="C60" s="1" t="s">
        <v>11</v>
      </c>
      <c r="D60" s="1" t="s">
        <v>12</v>
      </c>
      <c r="E60" s="1">
        <v>5.9</v>
      </c>
      <c r="F60" s="1">
        <v>6</v>
      </c>
      <c r="G60" s="1">
        <v>7</v>
      </c>
      <c r="H60" s="1" t="s">
        <v>16</v>
      </c>
      <c r="I60" s="1">
        <v>58</v>
      </c>
      <c r="J60" s="1">
        <v>59</v>
      </c>
      <c r="K60" s="8">
        <v>58</v>
      </c>
      <c r="P60" s="20"/>
      <c r="Q60" s="20"/>
      <c r="R60" s="20"/>
      <c r="S60" s="20"/>
      <c r="T60" s="20"/>
      <c r="U60" s="20"/>
      <c r="V60" s="20"/>
    </row>
    <row r="61" spans="1:22">
      <c r="A61" s="1">
        <v>60</v>
      </c>
      <c r="B61" s="1">
        <v>5.4</v>
      </c>
      <c r="C61" s="1" t="s">
        <v>17</v>
      </c>
      <c r="D61" s="1" t="s">
        <v>12</v>
      </c>
      <c r="E61" s="1">
        <v>5.7</v>
      </c>
      <c r="F61" s="1">
        <v>5</v>
      </c>
      <c r="G61" s="1">
        <v>8</v>
      </c>
      <c r="H61" s="1" t="s">
        <v>13</v>
      </c>
      <c r="I61" s="1">
        <v>0</v>
      </c>
      <c r="J61" s="1">
        <v>17</v>
      </c>
      <c r="K61" s="8">
        <v>10</v>
      </c>
      <c r="P61" s="20"/>
      <c r="Q61" s="20"/>
      <c r="R61" s="20"/>
      <c r="S61" s="20"/>
      <c r="T61" s="20"/>
      <c r="U61" s="20"/>
      <c r="V61" s="20"/>
    </row>
    <row r="62" spans="1:22">
      <c r="A62" s="1">
        <v>61</v>
      </c>
      <c r="B62" s="1">
        <v>3.1</v>
      </c>
      <c r="C62" s="1" t="s">
        <v>19</v>
      </c>
      <c r="D62" s="1" t="s">
        <v>15</v>
      </c>
      <c r="E62" s="1">
        <v>7.1</v>
      </c>
      <c r="F62" s="1">
        <v>7</v>
      </c>
      <c r="G62" s="1">
        <v>5</v>
      </c>
      <c r="H62" s="1" t="s">
        <v>16</v>
      </c>
      <c r="I62" s="1">
        <v>79</v>
      </c>
      <c r="J62" s="1">
        <v>74</v>
      </c>
      <c r="K62" s="8">
        <v>72</v>
      </c>
      <c r="P62" s="20"/>
      <c r="Q62" s="20"/>
      <c r="R62" s="20"/>
      <c r="S62" s="20"/>
      <c r="T62" s="20"/>
      <c r="U62" s="20"/>
      <c r="V62" s="20"/>
    </row>
    <row r="63" spans="1:22">
      <c r="A63" s="1">
        <v>62</v>
      </c>
      <c r="B63" s="1">
        <v>5.6</v>
      </c>
      <c r="C63" s="1" t="s">
        <v>11</v>
      </c>
      <c r="D63" s="1" t="s">
        <v>12</v>
      </c>
      <c r="E63" s="1">
        <v>5.6</v>
      </c>
      <c r="F63" s="1">
        <v>5</v>
      </c>
      <c r="G63" s="1">
        <v>8</v>
      </c>
      <c r="H63" s="1" t="s">
        <v>13</v>
      </c>
      <c r="I63" s="1">
        <v>39</v>
      </c>
      <c r="J63" s="1">
        <v>39</v>
      </c>
      <c r="K63" s="8">
        <v>34</v>
      </c>
      <c r="P63" s="20"/>
      <c r="Q63" s="20"/>
      <c r="R63" s="20"/>
      <c r="S63" s="20"/>
      <c r="T63" s="20"/>
      <c r="U63" s="20"/>
      <c r="V63" s="20"/>
    </row>
    <row r="64" spans="1:22">
      <c r="A64" s="1">
        <v>63</v>
      </c>
      <c r="B64" s="1">
        <v>4.2</v>
      </c>
      <c r="C64" s="1" t="s">
        <v>17</v>
      </c>
      <c r="D64" s="1" t="s">
        <v>12</v>
      </c>
      <c r="E64" s="1">
        <v>6</v>
      </c>
      <c r="F64" s="1">
        <v>6</v>
      </c>
      <c r="G64" s="1">
        <v>7</v>
      </c>
      <c r="H64" s="1" t="s">
        <v>13</v>
      </c>
      <c r="I64" s="1">
        <v>62</v>
      </c>
      <c r="J64" s="1">
        <v>61</v>
      </c>
      <c r="K64" s="8">
        <v>55</v>
      </c>
      <c r="P64" s="20"/>
      <c r="Q64" s="20"/>
      <c r="R64" s="20"/>
      <c r="S64" s="20"/>
      <c r="T64" s="20"/>
      <c r="U64" s="20"/>
      <c r="V64" s="20"/>
    </row>
    <row r="65" spans="1:22">
      <c r="A65" s="1">
        <v>64</v>
      </c>
      <c r="B65" s="1">
        <v>6.1</v>
      </c>
      <c r="C65" s="1" t="s">
        <v>21</v>
      </c>
      <c r="D65" s="1" t="s">
        <v>12</v>
      </c>
      <c r="E65" s="1">
        <v>5.2</v>
      </c>
      <c r="F65" s="1">
        <v>4</v>
      </c>
      <c r="G65" s="1">
        <v>9</v>
      </c>
      <c r="H65" s="1" t="s">
        <v>13</v>
      </c>
      <c r="I65" s="1">
        <v>69</v>
      </c>
      <c r="J65" s="1">
        <v>80</v>
      </c>
      <c r="K65" s="8">
        <v>71</v>
      </c>
      <c r="P65" s="20"/>
      <c r="Q65" s="20"/>
      <c r="R65" s="20"/>
      <c r="S65" s="20"/>
      <c r="T65" s="20"/>
      <c r="U65" s="20"/>
      <c r="V65" s="20"/>
    </row>
    <row r="66" spans="1:22">
      <c r="A66" s="1">
        <v>65</v>
      </c>
      <c r="B66" s="1">
        <v>2.2999999999999998</v>
      </c>
      <c r="C66" s="1" t="s">
        <v>20</v>
      </c>
      <c r="D66" s="1" t="s">
        <v>15</v>
      </c>
      <c r="E66" s="1">
        <v>7.4</v>
      </c>
      <c r="F66" s="1">
        <v>8</v>
      </c>
      <c r="G66" s="1">
        <v>3</v>
      </c>
      <c r="H66" s="1" t="s">
        <v>13</v>
      </c>
      <c r="I66" s="1">
        <v>59</v>
      </c>
      <c r="J66" s="1">
        <v>58</v>
      </c>
      <c r="K66" s="8">
        <v>59</v>
      </c>
      <c r="P66" s="20"/>
      <c r="Q66" s="20"/>
      <c r="R66" s="20"/>
      <c r="S66" s="20"/>
      <c r="T66" s="20"/>
      <c r="U66" s="20"/>
      <c r="V66" s="20"/>
    </row>
    <row r="67" spans="1:22">
      <c r="A67" s="1">
        <v>66</v>
      </c>
      <c r="B67" s="1">
        <v>4.8</v>
      </c>
      <c r="C67" s="1" t="s">
        <v>11</v>
      </c>
      <c r="D67" s="1" t="s">
        <v>12</v>
      </c>
      <c r="E67" s="1">
        <v>5.8</v>
      </c>
      <c r="F67" s="1">
        <v>6</v>
      </c>
      <c r="G67" s="1">
        <v>7</v>
      </c>
      <c r="H67" s="1" t="s">
        <v>13</v>
      </c>
      <c r="I67" s="1">
        <v>67</v>
      </c>
      <c r="J67" s="1">
        <v>64</v>
      </c>
      <c r="K67" s="8">
        <v>61</v>
      </c>
      <c r="P67" s="20"/>
      <c r="Q67" s="20"/>
      <c r="R67" s="20"/>
      <c r="S67" s="20"/>
      <c r="T67" s="20"/>
      <c r="U67" s="20"/>
      <c r="V67" s="20"/>
    </row>
    <row r="68" spans="1:22">
      <c r="A68" s="1">
        <v>67</v>
      </c>
      <c r="B68" s="1">
        <v>3.9</v>
      </c>
      <c r="C68" s="1" t="s">
        <v>18</v>
      </c>
      <c r="D68" s="1" t="s">
        <v>15</v>
      </c>
      <c r="E68" s="1">
        <v>6.5</v>
      </c>
      <c r="F68" s="1">
        <v>7</v>
      </c>
      <c r="G68" s="1">
        <v>6</v>
      </c>
      <c r="H68" s="1" t="s">
        <v>13</v>
      </c>
      <c r="I68" s="1">
        <v>45</v>
      </c>
      <c r="J68" s="1">
        <v>37</v>
      </c>
      <c r="K68" s="8">
        <v>37</v>
      </c>
      <c r="P68" s="20"/>
      <c r="Q68" s="20"/>
      <c r="R68" s="20"/>
      <c r="S68" s="20"/>
      <c r="T68" s="20"/>
      <c r="U68" s="20"/>
      <c r="V68" s="20"/>
    </row>
    <row r="69" spans="1:22">
      <c r="A69" s="1">
        <v>68</v>
      </c>
      <c r="B69" s="1">
        <v>5.7</v>
      </c>
      <c r="C69" s="1" t="s">
        <v>17</v>
      </c>
      <c r="D69" s="1" t="s">
        <v>12</v>
      </c>
      <c r="E69" s="1">
        <v>5.4</v>
      </c>
      <c r="F69" s="1">
        <v>5</v>
      </c>
      <c r="G69" s="1">
        <v>8</v>
      </c>
      <c r="H69" s="1" t="s">
        <v>13</v>
      </c>
      <c r="I69" s="1">
        <v>60</v>
      </c>
      <c r="J69" s="1">
        <v>72</v>
      </c>
      <c r="K69" s="8">
        <v>74</v>
      </c>
      <c r="P69" s="20"/>
      <c r="Q69" s="20"/>
      <c r="R69" s="20"/>
      <c r="S69" s="20"/>
      <c r="T69" s="20"/>
      <c r="U69" s="20"/>
      <c r="V69" s="20"/>
    </row>
    <row r="70" spans="1:22">
      <c r="A70" s="1">
        <v>69</v>
      </c>
      <c r="B70" s="1">
        <v>2.8</v>
      </c>
      <c r="C70" s="1" t="s">
        <v>20</v>
      </c>
      <c r="D70" s="1" t="s">
        <v>15</v>
      </c>
      <c r="E70" s="1">
        <v>7.2</v>
      </c>
      <c r="F70" s="1">
        <v>8</v>
      </c>
      <c r="G70" s="1">
        <v>4</v>
      </c>
      <c r="H70" s="1" t="s">
        <v>13</v>
      </c>
      <c r="I70" s="1">
        <v>61</v>
      </c>
      <c r="J70" s="1">
        <v>58</v>
      </c>
      <c r="K70" s="8">
        <v>56</v>
      </c>
      <c r="P70" s="20"/>
      <c r="Q70" s="20"/>
      <c r="R70" s="20"/>
      <c r="S70" s="20"/>
      <c r="T70" s="20"/>
      <c r="U70" s="20"/>
      <c r="V70" s="20"/>
    </row>
    <row r="71" spans="1:22">
      <c r="A71" s="1">
        <v>70</v>
      </c>
      <c r="B71" s="1">
        <v>4.5</v>
      </c>
      <c r="C71" s="1" t="s">
        <v>11</v>
      </c>
      <c r="D71" s="1" t="s">
        <v>12</v>
      </c>
      <c r="E71" s="1">
        <v>5.9</v>
      </c>
      <c r="F71" s="1">
        <v>6</v>
      </c>
      <c r="G71" s="1">
        <v>7</v>
      </c>
      <c r="H71" s="1" t="s">
        <v>13</v>
      </c>
      <c r="I71" s="1">
        <v>39</v>
      </c>
      <c r="J71" s="1">
        <v>64</v>
      </c>
      <c r="K71" s="8">
        <v>57</v>
      </c>
      <c r="P71" s="20"/>
      <c r="Q71" s="20"/>
      <c r="R71" s="20"/>
      <c r="S71" s="20"/>
      <c r="T71" s="20"/>
      <c r="U71" s="20"/>
      <c r="V71" s="20"/>
    </row>
    <row r="72" spans="1:22">
      <c r="A72" s="1">
        <v>71</v>
      </c>
      <c r="B72" s="1">
        <v>5.4</v>
      </c>
      <c r="C72" s="1" t="s">
        <v>21</v>
      </c>
      <c r="D72" s="1" t="s">
        <v>12</v>
      </c>
      <c r="E72" s="1">
        <v>5.5</v>
      </c>
      <c r="F72" s="1">
        <v>5</v>
      </c>
      <c r="G72" s="1">
        <v>8</v>
      </c>
      <c r="H72" s="1" t="s">
        <v>16</v>
      </c>
      <c r="I72" s="1">
        <v>58</v>
      </c>
      <c r="J72" s="1">
        <v>63</v>
      </c>
      <c r="K72" s="8">
        <v>73</v>
      </c>
      <c r="P72" s="20"/>
      <c r="Q72" s="20"/>
      <c r="R72" s="20"/>
      <c r="S72" s="20"/>
      <c r="T72" s="20"/>
      <c r="U72" s="20"/>
      <c r="V72" s="20"/>
    </row>
    <row r="73" spans="1:22">
      <c r="A73" s="1">
        <v>72</v>
      </c>
      <c r="B73" s="1">
        <v>3.2</v>
      </c>
      <c r="C73" s="1" t="s">
        <v>19</v>
      </c>
      <c r="D73" s="1" t="s">
        <v>15</v>
      </c>
      <c r="E73" s="1">
        <v>6.8</v>
      </c>
      <c r="F73" s="1">
        <v>7</v>
      </c>
      <c r="G73" s="1">
        <v>5</v>
      </c>
      <c r="H73" s="1" t="s">
        <v>16</v>
      </c>
      <c r="I73" s="1">
        <v>63</v>
      </c>
      <c r="J73" s="1">
        <v>55</v>
      </c>
      <c r="K73" s="8">
        <v>63</v>
      </c>
    </row>
    <row r="74" spans="1:22">
      <c r="A74" s="1">
        <v>73</v>
      </c>
      <c r="B74" s="1">
        <v>4.9000000000000004</v>
      </c>
      <c r="C74" s="1" t="s">
        <v>17</v>
      </c>
      <c r="D74" s="1" t="s">
        <v>12</v>
      </c>
      <c r="E74" s="1">
        <v>5.7</v>
      </c>
      <c r="F74" s="1">
        <v>6</v>
      </c>
      <c r="G74" s="1">
        <v>7</v>
      </c>
      <c r="H74" s="1" t="s">
        <v>13</v>
      </c>
      <c r="I74" s="1">
        <v>41</v>
      </c>
      <c r="J74" s="1">
        <v>51</v>
      </c>
      <c r="K74" s="8">
        <v>48</v>
      </c>
    </row>
    <row r="75" spans="1:22">
      <c r="A75" s="1">
        <v>74</v>
      </c>
      <c r="B75" s="1">
        <v>5.8</v>
      </c>
      <c r="C75" s="1" t="s">
        <v>11</v>
      </c>
      <c r="D75" s="1" t="s">
        <v>12</v>
      </c>
      <c r="E75" s="1">
        <v>5.3</v>
      </c>
      <c r="F75" s="1">
        <v>5</v>
      </c>
      <c r="G75" s="1">
        <v>8</v>
      </c>
      <c r="H75" s="1" t="s">
        <v>13</v>
      </c>
      <c r="I75" s="1">
        <v>61</v>
      </c>
      <c r="J75" s="1">
        <v>57</v>
      </c>
      <c r="K75" s="8">
        <v>56</v>
      </c>
    </row>
    <row r="76" spans="1:22">
      <c r="A76" s="1">
        <v>75</v>
      </c>
      <c r="B76" s="1">
        <v>2.5</v>
      </c>
      <c r="C76" s="1" t="s">
        <v>20</v>
      </c>
      <c r="D76" s="1" t="s">
        <v>15</v>
      </c>
      <c r="E76" s="1">
        <v>7.3</v>
      </c>
      <c r="F76" s="1">
        <v>8</v>
      </c>
      <c r="G76" s="1">
        <v>4</v>
      </c>
      <c r="H76" s="1" t="s">
        <v>13</v>
      </c>
      <c r="I76" s="1">
        <v>49</v>
      </c>
      <c r="J76" s="1">
        <v>49</v>
      </c>
      <c r="K76" s="8">
        <v>41</v>
      </c>
      <c r="M76" s="8">
        <f>_xlfn.MAXIFS(B2:B706, C2:C706, "Instagram", D2:D706, "Yes")</f>
        <v>8.5</v>
      </c>
      <c r="P76" s="14" t="s">
        <v>82</v>
      </c>
      <c r="Q76" s="15"/>
      <c r="R76" s="15"/>
      <c r="S76" s="15"/>
      <c r="T76" s="15"/>
      <c r="U76" s="15"/>
      <c r="V76" s="15"/>
    </row>
    <row r="77" spans="1:22">
      <c r="A77" s="1">
        <v>76</v>
      </c>
      <c r="B77" s="1">
        <v>4.5999999999999996</v>
      </c>
      <c r="C77" s="1" t="s">
        <v>21</v>
      </c>
      <c r="D77" s="1" t="s">
        <v>12</v>
      </c>
      <c r="E77" s="1">
        <v>5.8</v>
      </c>
      <c r="F77" s="1">
        <v>6</v>
      </c>
      <c r="G77" s="1">
        <v>7</v>
      </c>
      <c r="H77" s="1" t="s">
        <v>13</v>
      </c>
      <c r="I77" s="1">
        <v>44</v>
      </c>
      <c r="J77" s="1">
        <v>41</v>
      </c>
      <c r="K77" s="8">
        <v>38</v>
      </c>
      <c r="P77" s="15"/>
      <c r="Q77" s="15"/>
      <c r="R77" s="15"/>
      <c r="S77" s="15"/>
      <c r="T77" s="15"/>
      <c r="U77" s="15"/>
      <c r="V77" s="15"/>
    </row>
    <row r="78" spans="1:22">
      <c r="A78" s="1">
        <v>77</v>
      </c>
      <c r="B78" s="1">
        <v>5.5</v>
      </c>
      <c r="C78" s="1" t="s">
        <v>17</v>
      </c>
      <c r="D78" s="1" t="s">
        <v>12</v>
      </c>
      <c r="E78" s="1">
        <v>5.4</v>
      </c>
      <c r="F78" s="1">
        <v>5</v>
      </c>
      <c r="G78" s="1">
        <v>8</v>
      </c>
      <c r="H78" s="1" t="s">
        <v>13</v>
      </c>
      <c r="I78" s="1">
        <v>30</v>
      </c>
      <c r="J78" s="1">
        <v>26</v>
      </c>
      <c r="K78" s="8">
        <v>22</v>
      </c>
      <c r="M78" s="8">
        <f>_xlfn.MINIFS(B2:B44, C2:C44, "Instagram", D2:D44, "Yes")</f>
        <v>4.7</v>
      </c>
      <c r="P78" s="15"/>
      <c r="Q78" s="15"/>
      <c r="R78" s="15"/>
      <c r="S78" s="15"/>
      <c r="T78" s="15"/>
      <c r="U78" s="15"/>
      <c r="V78" s="15"/>
    </row>
    <row r="79" spans="1:22">
      <c r="A79" s="1">
        <v>78</v>
      </c>
      <c r="B79" s="1">
        <v>2.9</v>
      </c>
      <c r="C79" s="1" t="s">
        <v>19</v>
      </c>
      <c r="D79" s="1" t="s">
        <v>15</v>
      </c>
      <c r="E79" s="1">
        <v>7</v>
      </c>
      <c r="F79" s="1">
        <v>7</v>
      </c>
      <c r="G79" s="1">
        <v>5</v>
      </c>
      <c r="H79" s="1" t="s">
        <v>16</v>
      </c>
      <c r="I79" s="1">
        <v>80</v>
      </c>
      <c r="J79" s="1">
        <v>78</v>
      </c>
      <c r="K79" s="8">
        <v>81</v>
      </c>
      <c r="P79" s="15"/>
      <c r="Q79" s="15"/>
      <c r="R79" s="15"/>
      <c r="S79" s="15"/>
      <c r="T79" s="15"/>
      <c r="U79" s="15"/>
      <c r="V79" s="15"/>
    </row>
    <row r="80" spans="1:22">
      <c r="A80" s="1">
        <v>79</v>
      </c>
      <c r="B80" s="1">
        <v>4.7</v>
      </c>
      <c r="C80" s="1" t="s">
        <v>18</v>
      </c>
      <c r="D80" s="1" t="s">
        <v>12</v>
      </c>
      <c r="E80" s="1">
        <v>5.9</v>
      </c>
      <c r="F80" s="1">
        <v>6</v>
      </c>
      <c r="G80" s="1">
        <v>7</v>
      </c>
      <c r="H80" s="1" t="s">
        <v>16</v>
      </c>
      <c r="I80" s="1">
        <v>61</v>
      </c>
      <c r="J80" s="1">
        <v>74</v>
      </c>
      <c r="K80" s="8">
        <v>72</v>
      </c>
      <c r="P80" s="15"/>
      <c r="Q80" s="15"/>
      <c r="R80" s="15"/>
      <c r="S80" s="15"/>
      <c r="T80" s="15"/>
      <c r="U80" s="15"/>
      <c r="V80" s="15"/>
    </row>
    <row r="81" spans="1:22">
      <c r="A81" s="1">
        <v>80</v>
      </c>
      <c r="B81" s="1">
        <v>5.9</v>
      </c>
      <c r="C81" s="1" t="s">
        <v>11</v>
      </c>
      <c r="D81" s="1" t="s">
        <v>12</v>
      </c>
      <c r="E81" s="1">
        <v>5.2</v>
      </c>
      <c r="F81" s="1">
        <v>5</v>
      </c>
      <c r="G81" s="1">
        <v>9</v>
      </c>
      <c r="H81" s="1" t="s">
        <v>13</v>
      </c>
      <c r="I81" s="1">
        <v>62</v>
      </c>
      <c r="J81" s="1">
        <v>68</v>
      </c>
      <c r="K81" s="8">
        <v>68</v>
      </c>
      <c r="P81" s="15"/>
      <c r="Q81" s="15"/>
      <c r="R81" s="15"/>
      <c r="S81" s="15"/>
      <c r="T81" s="15"/>
      <c r="U81" s="15"/>
      <c r="V81" s="15"/>
    </row>
    <row r="82" spans="1:22">
      <c r="A82" s="1">
        <v>81</v>
      </c>
      <c r="B82" s="1">
        <v>3</v>
      </c>
      <c r="C82" s="1" t="s">
        <v>20</v>
      </c>
      <c r="D82" s="1" t="s">
        <v>15</v>
      </c>
      <c r="E82" s="1">
        <v>7.1</v>
      </c>
      <c r="F82" s="1">
        <v>8</v>
      </c>
      <c r="G82" s="1">
        <v>4</v>
      </c>
      <c r="H82" s="1" t="s">
        <v>13</v>
      </c>
      <c r="I82" s="1">
        <v>47</v>
      </c>
      <c r="J82" s="1">
        <v>49</v>
      </c>
      <c r="K82" s="8">
        <v>50</v>
      </c>
      <c r="P82" s="15"/>
      <c r="Q82" s="15"/>
      <c r="R82" s="15"/>
      <c r="S82" s="15"/>
      <c r="T82" s="15"/>
      <c r="U82" s="15"/>
      <c r="V82" s="15"/>
    </row>
    <row r="83" spans="1:22">
      <c r="A83" s="1">
        <v>82</v>
      </c>
      <c r="B83" s="1">
        <v>4.8</v>
      </c>
      <c r="C83" s="1" t="s">
        <v>17</v>
      </c>
      <c r="D83" s="1" t="s">
        <v>12</v>
      </c>
      <c r="E83" s="1">
        <v>5.7</v>
      </c>
      <c r="F83" s="1">
        <v>6</v>
      </c>
      <c r="G83" s="1">
        <v>7</v>
      </c>
      <c r="H83" s="1" t="s">
        <v>13</v>
      </c>
      <c r="I83" s="1">
        <v>49</v>
      </c>
      <c r="J83" s="1">
        <v>45</v>
      </c>
      <c r="K83" s="8">
        <v>45</v>
      </c>
      <c r="P83" s="15"/>
      <c r="Q83" s="15"/>
      <c r="R83" s="15"/>
      <c r="S83" s="15"/>
      <c r="T83" s="15"/>
      <c r="U83" s="15"/>
      <c r="V83" s="15"/>
    </row>
    <row r="84" spans="1:22">
      <c r="A84" s="1">
        <v>83</v>
      </c>
      <c r="B84" s="1">
        <v>3.8</v>
      </c>
      <c r="C84" s="1" t="s">
        <v>19</v>
      </c>
      <c r="D84" s="1" t="s">
        <v>15</v>
      </c>
      <c r="E84" s="1">
        <v>6.6</v>
      </c>
      <c r="F84" s="1">
        <v>7</v>
      </c>
      <c r="G84" s="1">
        <v>6</v>
      </c>
      <c r="H84" s="1" t="s">
        <v>16</v>
      </c>
      <c r="I84" s="1">
        <v>50</v>
      </c>
      <c r="J84" s="1">
        <v>47</v>
      </c>
      <c r="K84" s="8">
        <v>54</v>
      </c>
      <c r="P84" s="15"/>
      <c r="Q84" s="15"/>
      <c r="R84" s="15"/>
      <c r="S84" s="15"/>
      <c r="T84" s="15"/>
      <c r="U84" s="15"/>
      <c r="V84" s="15"/>
    </row>
    <row r="85" spans="1:22">
      <c r="A85" s="1">
        <v>84</v>
      </c>
      <c r="B85" s="1">
        <v>2.7</v>
      </c>
      <c r="C85" s="1" t="s">
        <v>20</v>
      </c>
      <c r="D85" s="1" t="s">
        <v>15</v>
      </c>
      <c r="E85" s="1">
        <v>7.2</v>
      </c>
      <c r="F85" s="1">
        <v>8</v>
      </c>
      <c r="G85" s="1">
        <v>4</v>
      </c>
      <c r="H85" s="1" t="s">
        <v>13</v>
      </c>
      <c r="I85" s="1">
        <v>72</v>
      </c>
      <c r="J85" s="1">
        <v>64</v>
      </c>
      <c r="K85" s="8">
        <v>63</v>
      </c>
      <c r="P85" s="15"/>
      <c r="Q85" s="15"/>
      <c r="R85" s="15"/>
      <c r="S85" s="15"/>
      <c r="T85" s="15"/>
      <c r="U85" s="15"/>
      <c r="V85" s="15"/>
    </row>
    <row r="86" spans="1:22">
      <c r="A86" s="1">
        <v>85</v>
      </c>
      <c r="B86" s="1">
        <v>5.6</v>
      </c>
      <c r="C86" s="1" t="s">
        <v>21</v>
      </c>
      <c r="D86" s="1" t="s">
        <v>12</v>
      </c>
      <c r="E86" s="1">
        <v>5.3</v>
      </c>
      <c r="F86" s="1">
        <v>5</v>
      </c>
      <c r="G86" s="1">
        <v>8</v>
      </c>
      <c r="H86" s="1" t="s">
        <v>13</v>
      </c>
      <c r="I86" s="1">
        <v>42</v>
      </c>
      <c r="J86" s="1">
        <v>39</v>
      </c>
      <c r="K86" s="8">
        <v>34</v>
      </c>
      <c r="P86" s="15"/>
      <c r="Q86" s="15"/>
      <c r="R86" s="15"/>
      <c r="S86" s="15"/>
      <c r="T86" s="15"/>
      <c r="U86" s="15"/>
      <c r="V86" s="15"/>
    </row>
    <row r="87" spans="1:22">
      <c r="A87" s="1">
        <v>86</v>
      </c>
      <c r="B87" s="1">
        <v>4.5</v>
      </c>
      <c r="C87" s="1" t="s">
        <v>11</v>
      </c>
      <c r="D87" s="1" t="s">
        <v>12</v>
      </c>
      <c r="E87" s="1">
        <v>5.8</v>
      </c>
      <c r="F87" s="1">
        <v>6</v>
      </c>
      <c r="G87" s="1">
        <v>7</v>
      </c>
      <c r="H87" s="1" t="s">
        <v>13</v>
      </c>
      <c r="I87" s="1">
        <v>73</v>
      </c>
      <c r="J87" s="1">
        <v>80</v>
      </c>
      <c r="K87" s="8">
        <v>82</v>
      </c>
      <c r="P87" s="15"/>
      <c r="Q87" s="15"/>
      <c r="R87" s="15"/>
      <c r="S87" s="15"/>
      <c r="T87" s="15"/>
      <c r="U87" s="15"/>
      <c r="V87" s="15"/>
    </row>
    <row r="88" spans="1:22">
      <c r="A88" s="1">
        <v>87</v>
      </c>
      <c r="B88" s="1">
        <v>5.3</v>
      </c>
      <c r="C88" s="1" t="s">
        <v>17</v>
      </c>
      <c r="D88" s="1" t="s">
        <v>12</v>
      </c>
      <c r="E88" s="1">
        <v>5.5</v>
      </c>
      <c r="F88" s="1">
        <v>5</v>
      </c>
      <c r="G88" s="1">
        <v>8</v>
      </c>
      <c r="H88" s="1" t="s">
        <v>13</v>
      </c>
      <c r="I88" s="1">
        <v>76</v>
      </c>
      <c r="J88" s="1">
        <v>83</v>
      </c>
      <c r="K88" s="8">
        <v>88</v>
      </c>
      <c r="P88" s="15"/>
      <c r="Q88" s="15"/>
      <c r="R88" s="15"/>
      <c r="S88" s="15"/>
      <c r="T88" s="15"/>
      <c r="U88" s="15"/>
      <c r="V88" s="15"/>
    </row>
    <row r="89" spans="1:22">
      <c r="A89" s="1">
        <v>88</v>
      </c>
      <c r="B89" s="1">
        <v>2.6</v>
      </c>
      <c r="C89" s="1" t="s">
        <v>20</v>
      </c>
      <c r="D89" s="1" t="s">
        <v>15</v>
      </c>
      <c r="E89" s="1">
        <v>7.3</v>
      </c>
      <c r="F89" s="1">
        <v>8</v>
      </c>
      <c r="G89" s="1">
        <v>4</v>
      </c>
      <c r="H89" s="1" t="s">
        <v>13</v>
      </c>
      <c r="I89" s="1">
        <v>71</v>
      </c>
      <c r="J89" s="1">
        <v>71</v>
      </c>
      <c r="K89" s="8">
        <v>74</v>
      </c>
      <c r="P89" s="15"/>
      <c r="Q89" s="15"/>
      <c r="R89" s="15"/>
      <c r="S89" s="15"/>
      <c r="T89" s="15"/>
      <c r="U89" s="15"/>
      <c r="V89" s="15"/>
    </row>
    <row r="90" spans="1:22">
      <c r="A90" s="1">
        <v>89</v>
      </c>
      <c r="B90" s="1">
        <v>4.4000000000000004</v>
      </c>
      <c r="C90" s="1" t="s">
        <v>18</v>
      </c>
      <c r="D90" s="1" t="s">
        <v>12</v>
      </c>
      <c r="E90" s="1">
        <v>6</v>
      </c>
      <c r="F90" s="1">
        <v>6</v>
      </c>
      <c r="G90" s="1">
        <v>7</v>
      </c>
      <c r="H90" s="1" t="s">
        <v>13</v>
      </c>
      <c r="I90" s="1">
        <v>58</v>
      </c>
      <c r="J90" s="1">
        <v>70</v>
      </c>
      <c r="K90" s="8">
        <v>67</v>
      </c>
      <c r="P90" s="15"/>
      <c r="Q90" s="15"/>
      <c r="R90" s="15"/>
      <c r="S90" s="15"/>
      <c r="T90" s="15"/>
      <c r="U90" s="15"/>
      <c r="V90" s="15"/>
    </row>
    <row r="91" spans="1:22">
      <c r="A91" s="1">
        <v>90</v>
      </c>
      <c r="B91" s="1">
        <v>5.8</v>
      </c>
      <c r="C91" s="1" t="s">
        <v>11</v>
      </c>
      <c r="D91" s="1" t="s">
        <v>12</v>
      </c>
      <c r="E91" s="1">
        <v>5.2</v>
      </c>
      <c r="F91" s="1">
        <v>5</v>
      </c>
      <c r="G91" s="1">
        <v>9</v>
      </c>
      <c r="H91" s="1" t="s">
        <v>13</v>
      </c>
      <c r="I91" s="1">
        <v>73</v>
      </c>
      <c r="J91" s="1">
        <v>86</v>
      </c>
      <c r="K91" s="8">
        <v>82</v>
      </c>
      <c r="P91" s="15"/>
      <c r="Q91" s="15"/>
      <c r="R91" s="15"/>
      <c r="S91" s="15"/>
      <c r="T91" s="15"/>
      <c r="U91" s="15"/>
      <c r="V91" s="15"/>
    </row>
    <row r="92" spans="1:22">
      <c r="A92" s="1">
        <v>91</v>
      </c>
      <c r="B92" s="1">
        <v>2.9</v>
      </c>
      <c r="C92" s="1" t="s">
        <v>19</v>
      </c>
      <c r="D92" s="1" t="s">
        <v>15</v>
      </c>
      <c r="E92" s="1">
        <v>7</v>
      </c>
      <c r="F92" s="1">
        <v>7</v>
      </c>
      <c r="G92" s="1">
        <v>5</v>
      </c>
      <c r="H92" s="1" t="s">
        <v>13</v>
      </c>
      <c r="I92" s="1">
        <v>65</v>
      </c>
      <c r="J92" s="1">
        <v>72</v>
      </c>
      <c r="K92" s="8">
        <v>74</v>
      </c>
      <c r="P92" s="15"/>
      <c r="Q92" s="15"/>
      <c r="R92" s="15"/>
      <c r="S92" s="15"/>
      <c r="T92" s="15"/>
      <c r="U92" s="15"/>
      <c r="V92" s="15"/>
    </row>
    <row r="93" spans="1:22">
      <c r="A93" s="1">
        <v>92</v>
      </c>
      <c r="B93" s="1">
        <v>4.7</v>
      </c>
      <c r="C93" s="1" t="s">
        <v>17</v>
      </c>
      <c r="D93" s="1" t="s">
        <v>12</v>
      </c>
      <c r="E93" s="1">
        <v>5.8</v>
      </c>
      <c r="F93" s="1">
        <v>6</v>
      </c>
      <c r="G93" s="1">
        <v>7</v>
      </c>
      <c r="H93" s="1" t="s">
        <v>13</v>
      </c>
      <c r="I93" s="1">
        <v>27</v>
      </c>
      <c r="J93" s="1">
        <v>34</v>
      </c>
      <c r="K93" s="8">
        <v>36</v>
      </c>
      <c r="P93" s="15"/>
      <c r="Q93" s="15"/>
      <c r="R93" s="15"/>
      <c r="S93" s="15"/>
      <c r="T93" s="15"/>
      <c r="U93" s="15"/>
      <c r="V93" s="15"/>
    </row>
    <row r="94" spans="1:22">
      <c r="A94" s="1">
        <v>93</v>
      </c>
      <c r="B94" s="1">
        <v>3.7</v>
      </c>
      <c r="C94" s="1" t="s">
        <v>21</v>
      </c>
      <c r="D94" s="1" t="s">
        <v>15</v>
      </c>
      <c r="E94" s="1">
        <v>6.5</v>
      </c>
      <c r="F94" s="1">
        <v>7</v>
      </c>
      <c r="G94" s="1">
        <v>6</v>
      </c>
      <c r="H94" s="1" t="s">
        <v>13</v>
      </c>
      <c r="I94" s="1">
        <v>71</v>
      </c>
      <c r="J94" s="1">
        <v>79</v>
      </c>
      <c r="K94" s="8">
        <v>71</v>
      </c>
    </row>
    <row r="95" spans="1:22">
      <c r="A95" s="1">
        <v>94</v>
      </c>
      <c r="B95" s="1">
        <v>5.5</v>
      </c>
      <c r="C95" s="1" t="s">
        <v>11</v>
      </c>
      <c r="D95" s="1" t="s">
        <v>12</v>
      </c>
      <c r="E95" s="1">
        <v>5.4</v>
      </c>
      <c r="F95" s="1">
        <v>5</v>
      </c>
      <c r="G95" s="1">
        <v>8</v>
      </c>
      <c r="H95" s="1" t="s">
        <v>16</v>
      </c>
      <c r="I95" s="1">
        <v>43</v>
      </c>
      <c r="J95" s="1">
        <v>45</v>
      </c>
      <c r="K95" s="8">
        <v>50</v>
      </c>
    </row>
    <row r="96" spans="1:22">
      <c r="A96" s="1">
        <v>95</v>
      </c>
      <c r="B96" s="1">
        <v>2.4</v>
      </c>
      <c r="C96" s="1" t="s">
        <v>20</v>
      </c>
      <c r="D96" s="1" t="s">
        <v>15</v>
      </c>
      <c r="E96" s="1">
        <v>7.4</v>
      </c>
      <c r="F96" s="1">
        <v>8</v>
      </c>
      <c r="G96" s="1">
        <v>4</v>
      </c>
      <c r="H96" s="1" t="s">
        <v>13</v>
      </c>
      <c r="I96" s="1">
        <v>79</v>
      </c>
      <c r="J96" s="1">
        <v>86</v>
      </c>
      <c r="K96" s="8">
        <v>92</v>
      </c>
    </row>
    <row r="97" spans="1:11">
      <c r="A97" s="1">
        <v>96</v>
      </c>
      <c r="B97" s="1">
        <v>4.9000000000000004</v>
      </c>
      <c r="C97" s="1" t="s">
        <v>17</v>
      </c>
      <c r="D97" s="1" t="s">
        <v>12</v>
      </c>
      <c r="E97" s="1">
        <v>5.7</v>
      </c>
      <c r="F97" s="1">
        <v>6</v>
      </c>
      <c r="G97" s="1">
        <v>7</v>
      </c>
      <c r="H97" s="1" t="s">
        <v>16</v>
      </c>
      <c r="I97" s="1">
        <v>78</v>
      </c>
      <c r="J97" s="1">
        <v>81</v>
      </c>
      <c r="K97" s="8">
        <v>82</v>
      </c>
    </row>
    <row r="98" spans="1:11">
      <c r="A98" s="1">
        <v>97</v>
      </c>
      <c r="B98" s="1">
        <v>5.7</v>
      </c>
      <c r="C98" s="1" t="s">
        <v>21</v>
      </c>
      <c r="D98" s="1" t="s">
        <v>12</v>
      </c>
      <c r="E98" s="1">
        <v>5.3</v>
      </c>
      <c r="F98" s="1">
        <v>5</v>
      </c>
      <c r="G98" s="1">
        <v>8</v>
      </c>
      <c r="H98" s="1" t="s">
        <v>16</v>
      </c>
      <c r="I98" s="1">
        <v>65</v>
      </c>
      <c r="J98" s="1">
        <v>66</v>
      </c>
      <c r="K98" s="8">
        <v>62</v>
      </c>
    </row>
    <row r="99" spans="1:11">
      <c r="A99" s="1">
        <v>98</v>
      </c>
      <c r="B99" s="1">
        <v>2.8</v>
      </c>
      <c r="C99" s="1" t="s">
        <v>20</v>
      </c>
      <c r="D99" s="1" t="s">
        <v>15</v>
      </c>
      <c r="E99" s="1">
        <v>7.1</v>
      </c>
      <c r="F99" s="1">
        <v>8</v>
      </c>
      <c r="G99" s="1">
        <v>4</v>
      </c>
      <c r="H99" s="1" t="s">
        <v>16</v>
      </c>
      <c r="I99" s="1">
        <v>63</v>
      </c>
      <c r="J99" s="1">
        <v>72</v>
      </c>
      <c r="K99" s="8">
        <v>70</v>
      </c>
    </row>
    <row r="100" spans="1:11">
      <c r="A100" s="1">
        <v>99</v>
      </c>
      <c r="B100" s="1">
        <v>4.5999999999999996</v>
      </c>
      <c r="C100" s="1" t="s">
        <v>11</v>
      </c>
      <c r="D100" s="1" t="s">
        <v>12</v>
      </c>
      <c r="E100" s="1">
        <v>5.9</v>
      </c>
      <c r="F100" s="1">
        <v>6</v>
      </c>
      <c r="G100" s="1">
        <v>7</v>
      </c>
      <c r="H100" s="1" t="s">
        <v>13</v>
      </c>
      <c r="I100" s="1">
        <v>58</v>
      </c>
      <c r="J100" s="1">
        <v>67</v>
      </c>
      <c r="K100" s="8">
        <v>62</v>
      </c>
    </row>
    <row r="101" spans="1:11">
      <c r="A101" s="1">
        <v>100</v>
      </c>
      <c r="B101" s="1">
        <v>5.4</v>
      </c>
      <c r="C101" s="1" t="s">
        <v>17</v>
      </c>
      <c r="D101" s="1" t="s">
        <v>12</v>
      </c>
      <c r="E101" s="1">
        <v>5.5</v>
      </c>
      <c r="F101" s="1">
        <v>5</v>
      </c>
      <c r="G101" s="1">
        <v>8</v>
      </c>
      <c r="H101" s="1" t="s">
        <v>13</v>
      </c>
      <c r="I101" s="1">
        <v>65</v>
      </c>
      <c r="J101" s="1">
        <v>67</v>
      </c>
      <c r="K101" s="8">
        <v>62</v>
      </c>
    </row>
    <row r="102" spans="1:11">
      <c r="A102" s="1">
        <v>101</v>
      </c>
      <c r="B102" s="1">
        <v>5.8</v>
      </c>
      <c r="C102" s="1" t="s">
        <v>18</v>
      </c>
      <c r="D102" s="1" t="s">
        <v>12</v>
      </c>
      <c r="E102" s="1">
        <v>5.2</v>
      </c>
      <c r="F102" s="1">
        <v>5</v>
      </c>
      <c r="G102" s="1">
        <v>9</v>
      </c>
      <c r="H102" s="1" t="s">
        <v>13</v>
      </c>
      <c r="I102" s="1">
        <v>79</v>
      </c>
      <c r="J102" s="1">
        <v>67</v>
      </c>
      <c r="K102" s="8">
        <v>67</v>
      </c>
    </row>
    <row r="103" spans="1:11">
      <c r="A103" s="1">
        <v>102</v>
      </c>
      <c r="B103" s="1">
        <v>2.5</v>
      </c>
      <c r="C103" s="1" t="s">
        <v>20</v>
      </c>
      <c r="D103" s="1" t="s">
        <v>15</v>
      </c>
      <c r="E103" s="1">
        <v>7.3</v>
      </c>
      <c r="F103" s="1">
        <v>8</v>
      </c>
      <c r="G103" s="1">
        <v>4</v>
      </c>
      <c r="H103" s="1" t="s">
        <v>16</v>
      </c>
      <c r="I103" s="1">
        <v>68</v>
      </c>
      <c r="J103" s="1">
        <v>74</v>
      </c>
      <c r="K103" s="8">
        <v>74</v>
      </c>
    </row>
    <row r="104" spans="1:11">
      <c r="A104" s="1">
        <v>103</v>
      </c>
      <c r="B104" s="1">
        <v>4.7</v>
      </c>
      <c r="C104" s="1" t="s">
        <v>19</v>
      </c>
      <c r="D104" s="1" t="s">
        <v>12</v>
      </c>
      <c r="E104" s="1">
        <v>5.8</v>
      </c>
      <c r="F104" s="1">
        <v>6</v>
      </c>
      <c r="G104" s="1">
        <v>7</v>
      </c>
      <c r="H104" s="1" t="s">
        <v>13</v>
      </c>
      <c r="I104" s="1">
        <v>85</v>
      </c>
      <c r="J104" s="1">
        <v>91</v>
      </c>
      <c r="K104" s="8">
        <v>89</v>
      </c>
    </row>
    <row r="105" spans="1:11">
      <c r="A105" s="1">
        <v>104</v>
      </c>
      <c r="B105" s="1">
        <v>5.6</v>
      </c>
      <c r="C105" s="1" t="s">
        <v>11</v>
      </c>
      <c r="D105" s="1" t="s">
        <v>12</v>
      </c>
      <c r="E105" s="1">
        <v>5.4</v>
      </c>
      <c r="F105" s="1">
        <v>5</v>
      </c>
      <c r="G105" s="1">
        <v>8</v>
      </c>
      <c r="H105" s="1" t="s">
        <v>16</v>
      </c>
      <c r="I105" s="1">
        <v>60</v>
      </c>
      <c r="J105" s="1">
        <v>44</v>
      </c>
      <c r="K105" s="8">
        <v>47</v>
      </c>
    </row>
    <row r="106" spans="1:11">
      <c r="A106" s="1">
        <v>105</v>
      </c>
      <c r="B106" s="1">
        <v>2.9</v>
      </c>
      <c r="C106" s="1" t="s">
        <v>20</v>
      </c>
      <c r="D106" s="1" t="s">
        <v>15</v>
      </c>
      <c r="E106" s="1">
        <v>7</v>
      </c>
      <c r="F106" s="1">
        <v>7</v>
      </c>
      <c r="G106" s="1">
        <v>5</v>
      </c>
      <c r="H106" s="1" t="s">
        <v>16</v>
      </c>
      <c r="I106" s="1">
        <v>98</v>
      </c>
      <c r="J106" s="1">
        <v>86</v>
      </c>
      <c r="K106" s="8">
        <v>90</v>
      </c>
    </row>
    <row r="107" spans="1:11">
      <c r="A107" s="1">
        <v>106</v>
      </c>
      <c r="B107" s="1">
        <v>4.8</v>
      </c>
      <c r="C107" s="1" t="s">
        <v>17</v>
      </c>
      <c r="D107" s="1" t="s">
        <v>12</v>
      </c>
      <c r="E107" s="1">
        <v>5.7</v>
      </c>
      <c r="F107" s="1">
        <v>6</v>
      </c>
      <c r="G107" s="1">
        <v>7</v>
      </c>
      <c r="H107" s="1" t="s">
        <v>13</v>
      </c>
      <c r="I107" s="1">
        <v>58</v>
      </c>
      <c r="J107" s="1">
        <v>67</v>
      </c>
      <c r="K107" s="8">
        <v>72</v>
      </c>
    </row>
    <row r="108" spans="1:11">
      <c r="A108" s="1">
        <v>107</v>
      </c>
      <c r="B108" s="1">
        <v>3.8</v>
      </c>
      <c r="C108" s="1" t="s">
        <v>18</v>
      </c>
      <c r="D108" s="1" t="s">
        <v>15</v>
      </c>
      <c r="E108" s="1">
        <v>6.6</v>
      </c>
      <c r="F108" s="1">
        <v>7</v>
      </c>
      <c r="G108" s="1">
        <v>6</v>
      </c>
      <c r="H108" s="1" t="s">
        <v>13</v>
      </c>
      <c r="I108" s="1">
        <v>87</v>
      </c>
      <c r="J108" s="1">
        <v>100</v>
      </c>
      <c r="K108" s="8">
        <v>100</v>
      </c>
    </row>
    <row r="109" spans="1:11">
      <c r="A109" s="1">
        <v>108</v>
      </c>
      <c r="B109" s="1">
        <v>5.5</v>
      </c>
      <c r="C109" s="1" t="s">
        <v>21</v>
      </c>
      <c r="D109" s="1" t="s">
        <v>12</v>
      </c>
      <c r="E109" s="1">
        <v>5.5</v>
      </c>
      <c r="F109" s="1">
        <v>5</v>
      </c>
      <c r="G109" s="1">
        <v>8</v>
      </c>
      <c r="H109" s="1" t="s">
        <v>16</v>
      </c>
      <c r="I109" s="1">
        <v>66</v>
      </c>
      <c r="J109" s="1">
        <v>63</v>
      </c>
      <c r="K109" s="8">
        <v>64</v>
      </c>
    </row>
    <row r="110" spans="1:11">
      <c r="A110" s="1">
        <v>109</v>
      </c>
      <c r="B110" s="1">
        <v>2.6</v>
      </c>
      <c r="C110" s="1" t="s">
        <v>20</v>
      </c>
      <c r="D110" s="1" t="s">
        <v>15</v>
      </c>
      <c r="E110" s="1">
        <v>7.2</v>
      </c>
      <c r="F110" s="1">
        <v>8</v>
      </c>
      <c r="G110" s="1">
        <v>4</v>
      </c>
      <c r="H110" s="1" t="s">
        <v>13</v>
      </c>
      <c r="I110" s="1">
        <v>52</v>
      </c>
      <c r="J110" s="1">
        <v>76</v>
      </c>
      <c r="K110" s="8">
        <v>70</v>
      </c>
    </row>
    <row r="111" spans="1:11">
      <c r="A111" s="1">
        <v>110</v>
      </c>
      <c r="B111" s="1">
        <v>4.9000000000000004</v>
      </c>
      <c r="C111" s="1" t="s">
        <v>11</v>
      </c>
      <c r="D111" s="1" t="s">
        <v>12</v>
      </c>
      <c r="E111" s="1">
        <v>5.8</v>
      </c>
      <c r="F111" s="1">
        <v>6</v>
      </c>
      <c r="G111" s="1">
        <v>7</v>
      </c>
      <c r="H111" s="1" t="s">
        <v>13</v>
      </c>
      <c r="I111" s="1">
        <v>70</v>
      </c>
      <c r="J111" s="1">
        <v>64</v>
      </c>
      <c r="K111" s="8">
        <v>72</v>
      </c>
    </row>
    <row r="112" spans="1:11">
      <c r="A112" s="1">
        <v>111</v>
      </c>
      <c r="B112" s="1">
        <v>6.1</v>
      </c>
      <c r="C112" s="1" t="s">
        <v>11</v>
      </c>
      <c r="D112" s="1" t="s">
        <v>12</v>
      </c>
      <c r="E112" s="1">
        <v>6.2</v>
      </c>
      <c r="F112" s="1">
        <v>5</v>
      </c>
      <c r="G112" s="1">
        <v>8</v>
      </c>
      <c r="H112" s="1" t="s">
        <v>16</v>
      </c>
      <c r="I112" s="1">
        <v>77</v>
      </c>
      <c r="J112" s="1">
        <v>89</v>
      </c>
      <c r="K112" s="8">
        <v>98</v>
      </c>
    </row>
    <row r="113" spans="1:11">
      <c r="A113" s="1">
        <v>112</v>
      </c>
      <c r="B113" s="1">
        <v>5.8</v>
      </c>
      <c r="C113" s="1" t="s">
        <v>17</v>
      </c>
      <c r="D113" s="1" t="s">
        <v>12</v>
      </c>
      <c r="E113" s="1">
        <v>5.9</v>
      </c>
      <c r="F113" s="1">
        <v>6</v>
      </c>
      <c r="G113" s="1">
        <v>7</v>
      </c>
      <c r="H113" s="1" t="s">
        <v>13</v>
      </c>
      <c r="I113" s="1">
        <v>62</v>
      </c>
      <c r="J113" s="1">
        <v>55</v>
      </c>
      <c r="K113" s="8">
        <v>49</v>
      </c>
    </row>
    <row r="114" spans="1:11">
      <c r="A114" s="1">
        <v>113</v>
      </c>
      <c r="B114" s="1">
        <v>4.9000000000000004</v>
      </c>
      <c r="C114" s="1" t="s">
        <v>19</v>
      </c>
      <c r="D114" s="1" t="s">
        <v>15</v>
      </c>
      <c r="E114" s="1">
        <v>7.1</v>
      </c>
      <c r="F114" s="1">
        <v>7</v>
      </c>
      <c r="G114" s="1">
        <v>5</v>
      </c>
      <c r="H114" s="1" t="s">
        <v>13</v>
      </c>
      <c r="I114" s="1">
        <v>54</v>
      </c>
      <c r="J114" s="1">
        <v>53</v>
      </c>
      <c r="K114" s="8">
        <v>47</v>
      </c>
    </row>
    <row r="115" spans="1:11">
      <c r="A115" s="1">
        <v>114</v>
      </c>
      <c r="B115" s="1">
        <v>5.5</v>
      </c>
      <c r="C115" s="1" t="s">
        <v>11</v>
      </c>
      <c r="D115" s="1" t="s">
        <v>12</v>
      </c>
      <c r="E115" s="1">
        <v>6</v>
      </c>
      <c r="F115" s="1">
        <v>5</v>
      </c>
      <c r="G115" s="1">
        <v>8</v>
      </c>
      <c r="H115" s="1" t="s">
        <v>13</v>
      </c>
      <c r="I115" s="1">
        <v>51</v>
      </c>
      <c r="J115" s="1">
        <v>58</v>
      </c>
      <c r="K115" s="8">
        <v>54</v>
      </c>
    </row>
    <row r="116" spans="1:11">
      <c r="A116" s="1">
        <v>115</v>
      </c>
      <c r="B116" s="1">
        <v>5.2</v>
      </c>
      <c r="C116" s="1" t="s">
        <v>17</v>
      </c>
      <c r="D116" s="1" t="s">
        <v>12</v>
      </c>
      <c r="E116" s="1">
        <v>6.3</v>
      </c>
      <c r="F116" s="1">
        <v>6</v>
      </c>
      <c r="G116" s="1">
        <v>7</v>
      </c>
      <c r="H116" s="1" t="s">
        <v>16</v>
      </c>
      <c r="I116" s="1">
        <v>99</v>
      </c>
      <c r="J116" s="1">
        <v>100</v>
      </c>
      <c r="K116" s="8">
        <v>100</v>
      </c>
    </row>
    <row r="117" spans="1:11">
      <c r="A117" s="1">
        <v>116</v>
      </c>
      <c r="B117" s="1">
        <v>4.8</v>
      </c>
      <c r="C117" s="1" t="s">
        <v>11</v>
      </c>
      <c r="D117" s="1" t="s">
        <v>15</v>
      </c>
      <c r="E117" s="1">
        <v>7.2</v>
      </c>
      <c r="F117" s="1">
        <v>8</v>
      </c>
      <c r="G117" s="1">
        <v>5</v>
      </c>
      <c r="H117" s="1" t="s">
        <v>13</v>
      </c>
      <c r="I117" s="1">
        <v>84</v>
      </c>
      <c r="J117" s="1">
        <v>77</v>
      </c>
      <c r="K117" s="8">
        <v>74</v>
      </c>
    </row>
    <row r="118" spans="1:11">
      <c r="A118" s="1">
        <v>117</v>
      </c>
      <c r="B118" s="1">
        <v>6</v>
      </c>
      <c r="C118" s="1" t="s">
        <v>19</v>
      </c>
      <c r="D118" s="1" t="s">
        <v>12</v>
      </c>
      <c r="E118" s="1">
        <v>5.8</v>
      </c>
      <c r="F118" s="1">
        <v>5</v>
      </c>
      <c r="G118" s="1">
        <v>8</v>
      </c>
      <c r="H118" s="1" t="s">
        <v>13</v>
      </c>
      <c r="I118" s="1">
        <v>75</v>
      </c>
      <c r="J118" s="1">
        <v>85</v>
      </c>
      <c r="K118" s="8">
        <v>82</v>
      </c>
    </row>
    <row r="119" spans="1:11">
      <c r="A119" s="1">
        <v>118</v>
      </c>
      <c r="B119" s="1">
        <v>5.7</v>
      </c>
      <c r="C119" s="1" t="s">
        <v>11</v>
      </c>
      <c r="D119" s="1" t="s">
        <v>12</v>
      </c>
      <c r="E119" s="1">
        <v>6.1</v>
      </c>
      <c r="F119" s="1">
        <v>6</v>
      </c>
      <c r="G119" s="1">
        <v>7</v>
      </c>
      <c r="H119" s="1" t="s">
        <v>13</v>
      </c>
      <c r="I119" s="1">
        <v>78</v>
      </c>
      <c r="J119" s="1">
        <v>82</v>
      </c>
      <c r="K119" s="8">
        <v>79</v>
      </c>
    </row>
    <row r="120" spans="1:11">
      <c r="A120" s="1">
        <v>119</v>
      </c>
      <c r="B120" s="1">
        <v>4.7</v>
      </c>
      <c r="C120" s="1" t="s">
        <v>17</v>
      </c>
      <c r="D120" s="1" t="s">
        <v>15</v>
      </c>
      <c r="E120" s="1">
        <v>7.3</v>
      </c>
      <c r="F120" s="1">
        <v>7</v>
      </c>
      <c r="G120" s="1">
        <v>5</v>
      </c>
      <c r="H120" s="1" t="s">
        <v>13</v>
      </c>
      <c r="I120" s="1">
        <v>51</v>
      </c>
      <c r="J120" s="1">
        <v>63</v>
      </c>
      <c r="K120" s="8">
        <v>61</v>
      </c>
    </row>
    <row r="121" spans="1:11">
      <c r="A121" s="1">
        <v>120</v>
      </c>
      <c r="B121" s="1">
        <v>5.4</v>
      </c>
      <c r="C121" s="1" t="s">
        <v>11</v>
      </c>
      <c r="D121" s="1" t="s">
        <v>12</v>
      </c>
      <c r="E121" s="1">
        <v>6.2</v>
      </c>
      <c r="F121" s="1">
        <v>5</v>
      </c>
      <c r="G121" s="1">
        <v>8</v>
      </c>
      <c r="H121" s="1" t="s">
        <v>13</v>
      </c>
      <c r="I121" s="1">
        <v>55</v>
      </c>
      <c r="J121" s="1">
        <v>69</v>
      </c>
      <c r="K121" s="8">
        <v>65</v>
      </c>
    </row>
    <row r="122" spans="1:11">
      <c r="A122" s="1">
        <v>121</v>
      </c>
      <c r="B122" s="1">
        <v>5.9</v>
      </c>
      <c r="C122" s="1" t="s">
        <v>19</v>
      </c>
      <c r="D122" s="1" t="s">
        <v>12</v>
      </c>
      <c r="E122" s="1">
        <v>5.9</v>
      </c>
      <c r="F122" s="1">
        <v>6</v>
      </c>
      <c r="G122" s="1">
        <v>7</v>
      </c>
      <c r="H122" s="1" t="s">
        <v>16</v>
      </c>
      <c r="I122" s="1">
        <v>79</v>
      </c>
      <c r="J122" s="1">
        <v>92</v>
      </c>
      <c r="K122" s="8">
        <v>89</v>
      </c>
    </row>
    <row r="123" spans="1:11">
      <c r="A123" s="1">
        <v>122</v>
      </c>
      <c r="B123" s="1">
        <v>4.5999999999999996</v>
      </c>
      <c r="C123" s="1" t="s">
        <v>11</v>
      </c>
      <c r="D123" s="1" t="s">
        <v>15</v>
      </c>
      <c r="E123" s="1">
        <v>7.4</v>
      </c>
      <c r="F123" s="1">
        <v>8</v>
      </c>
      <c r="G123" s="1">
        <v>5</v>
      </c>
      <c r="H123" s="1" t="s">
        <v>16</v>
      </c>
      <c r="I123" s="1">
        <v>91</v>
      </c>
      <c r="J123" s="1">
        <v>89</v>
      </c>
      <c r="K123" s="8">
        <v>92</v>
      </c>
    </row>
    <row r="124" spans="1:11">
      <c r="A124" s="1">
        <v>123</v>
      </c>
      <c r="B124" s="1">
        <v>5.3</v>
      </c>
      <c r="C124" s="1" t="s">
        <v>17</v>
      </c>
      <c r="D124" s="1" t="s">
        <v>12</v>
      </c>
      <c r="E124" s="1">
        <v>6.3</v>
      </c>
      <c r="F124" s="1">
        <v>5</v>
      </c>
      <c r="G124" s="1">
        <v>8</v>
      </c>
      <c r="H124" s="1" t="s">
        <v>16</v>
      </c>
      <c r="I124" s="1">
        <v>88</v>
      </c>
      <c r="J124" s="1">
        <v>93</v>
      </c>
      <c r="K124" s="8">
        <v>93</v>
      </c>
    </row>
    <row r="125" spans="1:11">
      <c r="A125" s="1">
        <v>124</v>
      </c>
      <c r="B125" s="1">
        <v>5.8</v>
      </c>
      <c r="C125" s="1" t="s">
        <v>11</v>
      </c>
      <c r="D125" s="1" t="s">
        <v>12</v>
      </c>
      <c r="E125" s="1">
        <v>5.8</v>
      </c>
      <c r="F125" s="1">
        <v>6</v>
      </c>
      <c r="G125" s="1">
        <v>7</v>
      </c>
      <c r="H125" s="1" t="s">
        <v>13</v>
      </c>
      <c r="I125" s="1">
        <v>63</v>
      </c>
      <c r="J125" s="1">
        <v>57</v>
      </c>
      <c r="K125" s="8">
        <v>56</v>
      </c>
    </row>
    <row r="126" spans="1:11">
      <c r="A126" s="1">
        <v>125</v>
      </c>
      <c r="B126" s="1">
        <v>4.5</v>
      </c>
      <c r="C126" s="1" t="s">
        <v>19</v>
      </c>
      <c r="D126" s="1" t="s">
        <v>15</v>
      </c>
      <c r="E126" s="1">
        <v>7.5</v>
      </c>
      <c r="F126" s="1">
        <v>7</v>
      </c>
      <c r="G126" s="1">
        <v>5</v>
      </c>
      <c r="H126" s="1" t="s">
        <v>13</v>
      </c>
      <c r="I126" s="1">
        <v>83</v>
      </c>
      <c r="J126" s="1">
        <v>80</v>
      </c>
      <c r="K126" s="8">
        <v>73</v>
      </c>
    </row>
    <row r="127" spans="1:11">
      <c r="A127" s="1">
        <v>126</v>
      </c>
      <c r="B127" s="1">
        <v>5.2</v>
      </c>
      <c r="C127" s="1" t="s">
        <v>11</v>
      </c>
      <c r="D127" s="1" t="s">
        <v>12</v>
      </c>
      <c r="E127" s="1">
        <v>6.4</v>
      </c>
      <c r="F127" s="1">
        <v>5</v>
      </c>
      <c r="G127" s="1">
        <v>8</v>
      </c>
      <c r="H127" s="1" t="s">
        <v>13</v>
      </c>
      <c r="I127" s="1">
        <v>87</v>
      </c>
      <c r="J127" s="1">
        <v>95</v>
      </c>
      <c r="K127" s="8">
        <v>86</v>
      </c>
    </row>
    <row r="128" spans="1:11">
      <c r="A128" s="1">
        <v>127</v>
      </c>
      <c r="B128" s="1">
        <v>5.7</v>
      </c>
      <c r="C128" s="1" t="s">
        <v>17</v>
      </c>
      <c r="D128" s="1" t="s">
        <v>12</v>
      </c>
      <c r="E128" s="1">
        <v>5.7</v>
      </c>
      <c r="F128" s="1">
        <v>6</v>
      </c>
      <c r="G128" s="1">
        <v>7</v>
      </c>
      <c r="H128" s="1" t="s">
        <v>13</v>
      </c>
      <c r="I128" s="1">
        <v>72</v>
      </c>
      <c r="J128" s="1">
        <v>68</v>
      </c>
      <c r="K128" s="8">
        <v>67</v>
      </c>
    </row>
    <row r="129" spans="1:11">
      <c r="A129" s="1">
        <v>128</v>
      </c>
      <c r="B129" s="1">
        <v>4.4000000000000004</v>
      </c>
      <c r="C129" s="1" t="s">
        <v>11</v>
      </c>
      <c r="D129" s="1" t="s">
        <v>15</v>
      </c>
      <c r="E129" s="1">
        <v>7.6</v>
      </c>
      <c r="F129" s="1">
        <v>8</v>
      </c>
      <c r="G129" s="1">
        <v>5</v>
      </c>
      <c r="H129" s="1" t="s">
        <v>16</v>
      </c>
      <c r="I129" s="1">
        <v>65</v>
      </c>
      <c r="J129" s="1">
        <v>77</v>
      </c>
      <c r="K129" s="8">
        <v>74</v>
      </c>
    </row>
    <row r="130" spans="1:11">
      <c r="A130" s="1">
        <v>129</v>
      </c>
      <c r="B130" s="1">
        <v>5.0999999999999996</v>
      </c>
      <c r="C130" s="1" t="s">
        <v>19</v>
      </c>
      <c r="D130" s="1" t="s">
        <v>12</v>
      </c>
      <c r="E130" s="1">
        <v>6.5</v>
      </c>
      <c r="F130" s="1">
        <v>5</v>
      </c>
      <c r="G130" s="1">
        <v>8</v>
      </c>
      <c r="H130" s="1" t="s">
        <v>13</v>
      </c>
      <c r="I130" s="1">
        <v>82</v>
      </c>
      <c r="J130" s="1">
        <v>82</v>
      </c>
      <c r="K130" s="8">
        <v>74</v>
      </c>
    </row>
    <row r="131" spans="1:11">
      <c r="A131" s="1">
        <v>130</v>
      </c>
      <c r="B131" s="1">
        <v>5.6</v>
      </c>
      <c r="C131" s="1" t="s">
        <v>11</v>
      </c>
      <c r="D131" s="1" t="s">
        <v>12</v>
      </c>
      <c r="E131" s="1">
        <v>5.6</v>
      </c>
      <c r="F131" s="1">
        <v>6</v>
      </c>
      <c r="G131" s="1">
        <v>7</v>
      </c>
      <c r="H131" s="1" t="s">
        <v>13</v>
      </c>
      <c r="I131" s="1">
        <v>51</v>
      </c>
      <c r="J131" s="1">
        <v>49</v>
      </c>
      <c r="K131" s="8">
        <v>51</v>
      </c>
    </row>
    <row r="132" spans="1:11">
      <c r="A132" s="1">
        <v>131</v>
      </c>
      <c r="B132" s="1">
        <v>4.3</v>
      </c>
      <c r="C132" s="1" t="s">
        <v>17</v>
      </c>
      <c r="D132" s="1" t="s">
        <v>15</v>
      </c>
      <c r="E132" s="1">
        <v>7.7</v>
      </c>
      <c r="F132" s="1">
        <v>7</v>
      </c>
      <c r="G132" s="1">
        <v>5</v>
      </c>
      <c r="H132" s="1" t="s">
        <v>13</v>
      </c>
      <c r="I132" s="1">
        <v>89</v>
      </c>
      <c r="J132" s="1">
        <v>84</v>
      </c>
      <c r="K132" s="8">
        <v>82</v>
      </c>
    </row>
    <row r="133" spans="1:11">
      <c r="A133" s="1">
        <v>132</v>
      </c>
      <c r="B133" s="1">
        <v>5</v>
      </c>
      <c r="C133" s="1" t="s">
        <v>11</v>
      </c>
      <c r="D133" s="1" t="s">
        <v>12</v>
      </c>
      <c r="E133" s="1">
        <v>6.6</v>
      </c>
      <c r="F133" s="1">
        <v>5</v>
      </c>
      <c r="G133" s="1">
        <v>8</v>
      </c>
      <c r="H133" s="1" t="s">
        <v>16</v>
      </c>
      <c r="I133" s="1">
        <v>53</v>
      </c>
      <c r="J133" s="1">
        <v>37</v>
      </c>
      <c r="K133" s="8">
        <v>40</v>
      </c>
    </row>
    <row r="134" spans="1:11">
      <c r="A134" s="1">
        <v>133</v>
      </c>
      <c r="B134" s="1">
        <v>5.5</v>
      </c>
      <c r="C134" s="1" t="s">
        <v>19</v>
      </c>
      <c r="D134" s="1" t="s">
        <v>12</v>
      </c>
      <c r="E134" s="1">
        <v>5.5</v>
      </c>
      <c r="F134" s="1">
        <v>6</v>
      </c>
      <c r="G134" s="1">
        <v>7</v>
      </c>
      <c r="H134" s="1" t="s">
        <v>16</v>
      </c>
      <c r="I134" s="1">
        <v>87</v>
      </c>
      <c r="J134" s="1">
        <v>74</v>
      </c>
      <c r="K134" s="8">
        <v>70</v>
      </c>
    </row>
    <row r="135" spans="1:11">
      <c r="A135" s="1">
        <v>134</v>
      </c>
      <c r="B135" s="1">
        <v>4.2</v>
      </c>
      <c r="C135" s="1" t="s">
        <v>11</v>
      </c>
      <c r="D135" s="1" t="s">
        <v>15</v>
      </c>
      <c r="E135" s="1">
        <v>7.8</v>
      </c>
      <c r="F135" s="1">
        <v>8</v>
      </c>
      <c r="G135" s="1">
        <v>5</v>
      </c>
      <c r="H135" s="1" t="s">
        <v>16</v>
      </c>
      <c r="I135" s="1">
        <v>75</v>
      </c>
      <c r="J135" s="1">
        <v>81</v>
      </c>
      <c r="K135" s="8">
        <v>84</v>
      </c>
    </row>
    <row r="136" spans="1:11">
      <c r="A136" s="1">
        <v>135</v>
      </c>
      <c r="B136" s="1">
        <v>4.9000000000000004</v>
      </c>
      <c r="C136" s="1" t="s">
        <v>17</v>
      </c>
      <c r="D136" s="1" t="s">
        <v>12</v>
      </c>
      <c r="E136" s="1">
        <v>6.7</v>
      </c>
      <c r="F136" s="1">
        <v>5</v>
      </c>
      <c r="G136" s="1">
        <v>8</v>
      </c>
      <c r="H136" s="1" t="s">
        <v>16</v>
      </c>
      <c r="I136" s="1">
        <v>74</v>
      </c>
      <c r="J136" s="1">
        <v>79</v>
      </c>
      <c r="K136" s="8">
        <v>75</v>
      </c>
    </row>
    <row r="137" spans="1:11">
      <c r="A137" s="1">
        <v>136</v>
      </c>
      <c r="B137" s="1">
        <v>5.4</v>
      </c>
      <c r="C137" s="1" t="s">
        <v>11</v>
      </c>
      <c r="D137" s="1" t="s">
        <v>12</v>
      </c>
      <c r="E137" s="1">
        <v>5.4</v>
      </c>
      <c r="F137" s="1">
        <v>6</v>
      </c>
      <c r="G137" s="1">
        <v>7</v>
      </c>
      <c r="H137" s="1" t="s">
        <v>13</v>
      </c>
      <c r="I137" s="1">
        <v>58</v>
      </c>
      <c r="J137" s="1">
        <v>55</v>
      </c>
      <c r="K137" s="8">
        <v>48</v>
      </c>
    </row>
    <row r="138" spans="1:11">
      <c r="A138" s="1">
        <v>137</v>
      </c>
      <c r="B138" s="1">
        <v>4.0999999999999996</v>
      </c>
      <c r="C138" s="1" t="s">
        <v>19</v>
      </c>
      <c r="D138" s="1" t="s">
        <v>15</v>
      </c>
      <c r="E138" s="1">
        <v>7.9</v>
      </c>
      <c r="F138" s="1">
        <v>7</v>
      </c>
      <c r="G138" s="1">
        <v>5</v>
      </c>
      <c r="H138" s="1" t="s">
        <v>16</v>
      </c>
      <c r="I138" s="1">
        <v>51</v>
      </c>
      <c r="J138" s="1">
        <v>54</v>
      </c>
      <c r="K138" s="8">
        <v>41</v>
      </c>
    </row>
    <row r="139" spans="1:11">
      <c r="A139" s="1">
        <v>138</v>
      </c>
      <c r="B139" s="1">
        <v>4.8</v>
      </c>
      <c r="C139" s="1" t="s">
        <v>11</v>
      </c>
      <c r="D139" s="1" t="s">
        <v>12</v>
      </c>
      <c r="E139" s="1">
        <v>6.8</v>
      </c>
      <c r="F139" s="1">
        <v>5</v>
      </c>
      <c r="G139" s="1">
        <v>8</v>
      </c>
      <c r="H139" s="1" t="s">
        <v>13</v>
      </c>
      <c r="I139" s="1">
        <v>70</v>
      </c>
      <c r="J139" s="1">
        <v>55</v>
      </c>
      <c r="K139" s="8">
        <v>56</v>
      </c>
    </row>
    <row r="140" spans="1:11">
      <c r="A140" s="1">
        <v>139</v>
      </c>
      <c r="B140" s="1">
        <v>5.3</v>
      </c>
      <c r="C140" s="1" t="s">
        <v>17</v>
      </c>
      <c r="D140" s="1" t="s">
        <v>12</v>
      </c>
      <c r="E140" s="1">
        <v>5.3</v>
      </c>
      <c r="F140" s="1">
        <v>6</v>
      </c>
      <c r="G140" s="1">
        <v>7</v>
      </c>
      <c r="H140" s="1" t="s">
        <v>13</v>
      </c>
      <c r="I140" s="1">
        <v>59</v>
      </c>
      <c r="J140" s="1">
        <v>66</v>
      </c>
      <c r="K140" s="8">
        <v>67</v>
      </c>
    </row>
    <row r="141" spans="1:11">
      <c r="A141" s="1">
        <v>140</v>
      </c>
      <c r="B141" s="1">
        <v>4</v>
      </c>
      <c r="C141" s="1" t="s">
        <v>11</v>
      </c>
      <c r="D141" s="1" t="s">
        <v>15</v>
      </c>
      <c r="E141" s="1">
        <v>8</v>
      </c>
      <c r="F141" s="1">
        <v>8</v>
      </c>
      <c r="G141" s="1">
        <v>5</v>
      </c>
      <c r="H141" s="1" t="s">
        <v>16</v>
      </c>
      <c r="I141" s="1">
        <v>71</v>
      </c>
      <c r="J141" s="1">
        <v>61</v>
      </c>
      <c r="K141" s="8">
        <v>69</v>
      </c>
    </row>
    <row r="142" spans="1:11">
      <c r="A142" s="1">
        <v>141</v>
      </c>
      <c r="B142" s="1">
        <v>4.7</v>
      </c>
      <c r="C142" s="1" t="s">
        <v>19</v>
      </c>
      <c r="D142" s="1" t="s">
        <v>12</v>
      </c>
      <c r="E142" s="1">
        <v>6.9</v>
      </c>
      <c r="F142" s="1">
        <v>5</v>
      </c>
      <c r="G142" s="1">
        <v>8</v>
      </c>
      <c r="H142" s="1" t="s">
        <v>13</v>
      </c>
      <c r="I142" s="1">
        <v>76</v>
      </c>
      <c r="J142" s="1">
        <v>72</v>
      </c>
      <c r="K142" s="8">
        <v>71</v>
      </c>
    </row>
    <row r="143" spans="1:11">
      <c r="A143" s="1">
        <v>142</v>
      </c>
      <c r="B143" s="1">
        <v>5.2</v>
      </c>
      <c r="C143" s="1" t="s">
        <v>11</v>
      </c>
      <c r="D143" s="1" t="s">
        <v>12</v>
      </c>
      <c r="E143" s="1">
        <v>5.2</v>
      </c>
      <c r="F143" s="1">
        <v>6</v>
      </c>
      <c r="G143" s="1">
        <v>7</v>
      </c>
      <c r="H143" s="1" t="s">
        <v>13</v>
      </c>
      <c r="I143" s="1">
        <v>59</v>
      </c>
      <c r="J143" s="1">
        <v>62</v>
      </c>
      <c r="K143" s="8">
        <v>64</v>
      </c>
    </row>
    <row r="144" spans="1:11">
      <c r="A144" s="1">
        <v>143</v>
      </c>
      <c r="B144" s="1">
        <v>3.9</v>
      </c>
      <c r="C144" s="1" t="s">
        <v>17</v>
      </c>
      <c r="D144" s="1" t="s">
        <v>15</v>
      </c>
      <c r="E144" s="1">
        <v>8.1</v>
      </c>
      <c r="F144" s="1">
        <v>7</v>
      </c>
      <c r="G144" s="1">
        <v>5</v>
      </c>
      <c r="H144" s="1" t="s">
        <v>16</v>
      </c>
      <c r="I144" s="1">
        <v>42</v>
      </c>
      <c r="J144" s="1">
        <v>55</v>
      </c>
      <c r="K144" s="8">
        <v>54</v>
      </c>
    </row>
    <row r="145" spans="1:11">
      <c r="A145" s="1">
        <v>144</v>
      </c>
      <c r="B145" s="1">
        <v>4.5999999999999996</v>
      </c>
      <c r="C145" s="1" t="s">
        <v>11</v>
      </c>
      <c r="D145" s="1" t="s">
        <v>12</v>
      </c>
      <c r="E145" s="1">
        <v>7</v>
      </c>
      <c r="F145" s="1">
        <v>5</v>
      </c>
      <c r="G145" s="1">
        <v>8</v>
      </c>
      <c r="H145" s="1" t="s">
        <v>13</v>
      </c>
      <c r="I145" s="1">
        <v>57</v>
      </c>
      <c r="J145" s="1">
        <v>43</v>
      </c>
      <c r="K145" s="8">
        <v>47</v>
      </c>
    </row>
    <row r="146" spans="1:11">
      <c r="A146" s="1">
        <v>145</v>
      </c>
      <c r="B146" s="1">
        <v>5.0999999999999996</v>
      </c>
      <c r="C146" s="1" t="s">
        <v>19</v>
      </c>
      <c r="D146" s="1" t="s">
        <v>12</v>
      </c>
      <c r="E146" s="1">
        <v>5.0999999999999996</v>
      </c>
      <c r="F146" s="1">
        <v>6</v>
      </c>
      <c r="G146" s="1">
        <v>7</v>
      </c>
      <c r="H146" s="1" t="s">
        <v>13</v>
      </c>
      <c r="I146" s="1">
        <v>88</v>
      </c>
      <c r="J146" s="1">
        <v>73</v>
      </c>
      <c r="K146" s="8">
        <v>78</v>
      </c>
    </row>
    <row r="147" spans="1:11">
      <c r="A147" s="1">
        <v>146</v>
      </c>
      <c r="B147" s="1">
        <v>3.8</v>
      </c>
      <c r="C147" s="1" t="s">
        <v>11</v>
      </c>
      <c r="D147" s="1" t="s">
        <v>15</v>
      </c>
      <c r="E147" s="1">
        <v>8.1999999999999993</v>
      </c>
      <c r="F147" s="1">
        <v>8</v>
      </c>
      <c r="G147" s="1">
        <v>5</v>
      </c>
      <c r="H147" s="1" t="s">
        <v>13</v>
      </c>
      <c r="I147" s="1">
        <v>22</v>
      </c>
      <c r="J147" s="1">
        <v>39</v>
      </c>
      <c r="K147" s="8">
        <v>33</v>
      </c>
    </row>
    <row r="148" spans="1:11">
      <c r="A148" s="1">
        <v>147</v>
      </c>
      <c r="B148" s="1">
        <v>4.5</v>
      </c>
      <c r="C148" s="1" t="s">
        <v>17</v>
      </c>
      <c r="D148" s="1" t="s">
        <v>12</v>
      </c>
      <c r="E148" s="1">
        <v>7.1</v>
      </c>
      <c r="F148" s="1">
        <v>5</v>
      </c>
      <c r="G148" s="1">
        <v>8</v>
      </c>
      <c r="H148" s="1" t="s">
        <v>13</v>
      </c>
      <c r="I148" s="1">
        <v>88</v>
      </c>
      <c r="J148" s="1">
        <v>84</v>
      </c>
      <c r="K148" s="8">
        <v>75</v>
      </c>
    </row>
    <row r="149" spans="1:11">
      <c r="A149" s="1">
        <v>148</v>
      </c>
      <c r="B149" s="1">
        <v>5</v>
      </c>
      <c r="C149" s="1" t="s">
        <v>11</v>
      </c>
      <c r="D149" s="1" t="s">
        <v>12</v>
      </c>
      <c r="E149" s="1">
        <v>5</v>
      </c>
      <c r="F149" s="1">
        <v>6</v>
      </c>
      <c r="G149" s="1">
        <v>7</v>
      </c>
      <c r="H149" s="1" t="s">
        <v>13</v>
      </c>
      <c r="I149" s="1">
        <v>73</v>
      </c>
      <c r="J149" s="1">
        <v>68</v>
      </c>
      <c r="K149" s="8">
        <v>66</v>
      </c>
    </row>
    <row r="150" spans="1:11">
      <c r="A150" s="1">
        <v>149</v>
      </c>
      <c r="B150" s="1">
        <v>3.7</v>
      </c>
      <c r="C150" s="1" t="s">
        <v>19</v>
      </c>
      <c r="D150" s="1" t="s">
        <v>15</v>
      </c>
      <c r="E150" s="1">
        <v>8.3000000000000007</v>
      </c>
      <c r="F150" s="1">
        <v>7</v>
      </c>
      <c r="G150" s="1">
        <v>5</v>
      </c>
      <c r="H150" s="1" t="s">
        <v>16</v>
      </c>
      <c r="I150" s="1">
        <v>68</v>
      </c>
      <c r="J150" s="1">
        <v>75</v>
      </c>
      <c r="K150" s="8">
        <v>81</v>
      </c>
    </row>
    <row r="151" spans="1:11">
      <c r="A151" s="1">
        <v>150</v>
      </c>
      <c r="B151" s="1">
        <v>4.4000000000000004</v>
      </c>
      <c r="C151" s="1" t="s">
        <v>11</v>
      </c>
      <c r="D151" s="1" t="s">
        <v>12</v>
      </c>
      <c r="E151" s="1">
        <v>7.2</v>
      </c>
      <c r="F151" s="1">
        <v>5</v>
      </c>
      <c r="G151" s="1">
        <v>8</v>
      </c>
      <c r="H151" s="1" t="s">
        <v>16</v>
      </c>
      <c r="I151" s="1">
        <v>100</v>
      </c>
      <c r="J151" s="1">
        <v>100</v>
      </c>
      <c r="K151" s="8">
        <v>93</v>
      </c>
    </row>
    <row r="152" spans="1:11">
      <c r="A152" s="1">
        <v>151</v>
      </c>
      <c r="B152" s="1">
        <v>4.9000000000000004</v>
      </c>
      <c r="C152" s="1" t="s">
        <v>17</v>
      </c>
      <c r="D152" s="1" t="s">
        <v>12</v>
      </c>
      <c r="E152" s="1">
        <v>4.9000000000000004</v>
      </c>
      <c r="F152" s="1">
        <v>6</v>
      </c>
      <c r="G152" s="1">
        <v>7</v>
      </c>
      <c r="H152" s="1" t="s">
        <v>16</v>
      </c>
      <c r="I152" s="1">
        <v>62</v>
      </c>
      <c r="J152" s="1">
        <v>67</v>
      </c>
      <c r="K152" s="8">
        <v>69</v>
      </c>
    </row>
    <row r="153" spans="1:11">
      <c r="A153" s="1">
        <v>152</v>
      </c>
      <c r="B153" s="1">
        <v>3.6</v>
      </c>
      <c r="C153" s="1" t="s">
        <v>11</v>
      </c>
      <c r="D153" s="1" t="s">
        <v>15</v>
      </c>
      <c r="E153" s="1">
        <v>8.4</v>
      </c>
      <c r="F153" s="1">
        <v>8</v>
      </c>
      <c r="G153" s="1">
        <v>5</v>
      </c>
      <c r="H153" s="1" t="s">
        <v>13</v>
      </c>
      <c r="I153" s="1">
        <v>77</v>
      </c>
      <c r="J153" s="1">
        <v>67</v>
      </c>
      <c r="K153" s="8">
        <v>68</v>
      </c>
    </row>
    <row r="154" spans="1:11">
      <c r="A154" s="1">
        <v>153</v>
      </c>
      <c r="B154" s="1">
        <v>4.3</v>
      </c>
      <c r="C154" s="1" t="s">
        <v>19</v>
      </c>
      <c r="D154" s="1" t="s">
        <v>12</v>
      </c>
      <c r="E154" s="1">
        <v>7.3</v>
      </c>
      <c r="F154" s="1">
        <v>5</v>
      </c>
      <c r="G154" s="1">
        <v>8</v>
      </c>
      <c r="H154" s="1" t="s">
        <v>16</v>
      </c>
      <c r="I154" s="1">
        <v>59</v>
      </c>
      <c r="J154" s="1">
        <v>70</v>
      </c>
      <c r="K154" s="8">
        <v>66</v>
      </c>
    </row>
    <row r="155" spans="1:11">
      <c r="A155" s="1">
        <v>154</v>
      </c>
      <c r="B155" s="1">
        <v>4.8</v>
      </c>
      <c r="C155" s="1" t="s">
        <v>11</v>
      </c>
      <c r="D155" s="1" t="s">
        <v>12</v>
      </c>
      <c r="E155" s="1">
        <v>4.8</v>
      </c>
      <c r="F155" s="1">
        <v>6</v>
      </c>
      <c r="G155" s="1">
        <v>7</v>
      </c>
      <c r="H155" s="1" t="s">
        <v>13</v>
      </c>
      <c r="I155" s="1">
        <v>54</v>
      </c>
      <c r="J155" s="1">
        <v>49</v>
      </c>
      <c r="K155" s="8">
        <v>47</v>
      </c>
    </row>
    <row r="156" spans="1:11">
      <c r="A156" s="1">
        <v>155</v>
      </c>
      <c r="B156" s="1">
        <v>3.5</v>
      </c>
      <c r="C156" s="1" t="s">
        <v>17</v>
      </c>
      <c r="D156" s="1" t="s">
        <v>15</v>
      </c>
      <c r="E156" s="1">
        <v>8.5</v>
      </c>
      <c r="F156" s="1">
        <v>7</v>
      </c>
      <c r="G156" s="1">
        <v>5</v>
      </c>
      <c r="H156" s="1" t="s">
        <v>13</v>
      </c>
      <c r="I156" s="1">
        <v>62</v>
      </c>
      <c r="J156" s="1">
        <v>67</v>
      </c>
      <c r="K156" s="8">
        <v>61</v>
      </c>
    </row>
    <row r="157" spans="1:11">
      <c r="A157" s="1">
        <v>156</v>
      </c>
      <c r="B157" s="1">
        <v>4.2</v>
      </c>
      <c r="C157" s="1" t="s">
        <v>11</v>
      </c>
      <c r="D157" s="1" t="s">
        <v>12</v>
      </c>
      <c r="E157" s="1">
        <v>7.4</v>
      </c>
      <c r="F157" s="1">
        <v>5</v>
      </c>
      <c r="G157" s="1">
        <v>8</v>
      </c>
      <c r="H157" s="1" t="s">
        <v>16</v>
      </c>
      <c r="I157" s="1">
        <v>70</v>
      </c>
      <c r="J157" s="1">
        <v>89</v>
      </c>
      <c r="K157" s="8">
        <v>88</v>
      </c>
    </row>
    <row r="158" spans="1:11">
      <c r="A158" s="1">
        <v>157</v>
      </c>
      <c r="B158" s="1">
        <v>4.7</v>
      </c>
      <c r="C158" s="1" t="s">
        <v>19</v>
      </c>
      <c r="D158" s="1" t="s">
        <v>12</v>
      </c>
      <c r="E158" s="1">
        <v>4.7</v>
      </c>
      <c r="F158" s="1">
        <v>6</v>
      </c>
      <c r="G158" s="1">
        <v>7</v>
      </c>
      <c r="H158" s="1" t="s">
        <v>16</v>
      </c>
      <c r="I158" s="1">
        <v>66</v>
      </c>
      <c r="J158" s="1">
        <v>74</v>
      </c>
      <c r="K158" s="8">
        <v>78</v>
      </c>
    </row>
    <row r="159" spans="1:11">
      <c r="A159" s="1">
        <v>158</v>
      </c>
      <c r="B159" s="1">
        <v>3.4</v>
      </c>
      <c r="C159" s="1" t="s">
        <v>11</v>
      </c>
      <c r="D159" s="1" t="s">
        <v>15</v>
      </c>
      <c r="E159" s="1">
        <v>8.6</v>
      </c>
      <c r="F159" s="1">
        <v>8</v>
      </c>
      <c r="G159" s="1">
        <v>5</v>
      </c>
      <c r="H159" s="1" t="s">
        <v>13</v>
      </c>
      <c r="I159" s="1">
        <v>60</v>
      </c>
      <c r="J159" s="1">
        <v>60</v>
      </c>
      <c r="K159" s="8">
        <v>60</v>
      </c>
    </row>
    <row r="160" spans="1:11">
      <c r="A160" s="1">
        <v>159</v>
      </c>
      <c r="B160" s="1">
        <v>4.0999999999999996</v>
      </c>
      <c r="C160" s="1" t="s">
        <v>17</v>
      </c>
      <c r="D160" s="1" t="s">
        <v>12</v>
      </c>
      <c r="E160" s="1">
        <v>7.5</v>
      </c>
      <c r="F160" s="1">
        <v>5</v>
      </c>
      <c r="G160" s="1">
        <v>8</v>
      </c>
      <c r="H160" s="1" t="s">
        <v>16</v>
      </c>
      <c r="I160" s="1">
        <v>61</v>
      </c>
      <c r="J160" s="1">
        <v>86</v>
      </c>
      <c r="K160" s="8">
        <v>87</v>
      </c>
    </row>
    <row r="161" spans="1:11">
      <c r="A161" s="1">
        <v>160</v>
      </c>
      <c r="B161" s="1">
        <v>4.5999999999999996</v>
      </c>
      <c r="C161" s="1" t="s">
        <v>11</v>
      </c>
      <c r="D161" s="1" t="s">
        <v>12</v>
      </c>
      <c r="E161" s="1">
        <v>4.5999999999999996</v>
      </c>
      <c r="F161" s="1">
        <v>6</v>
      </c>
      <c r="G161" s="1">
        <v>7</v>
      </c>
      <c r="H161" s="1" t="s">
        <v>13</v>
      </c>
      <c r="I161" s="1">
        <v>66</v>
      </c>
      <c r="J161" s="1">
        <v>62</v>
      </c>
      <c r="K161" s="8">
        <v>64</v>
      </c>
    </row>
    <row r="162" spans="1:11">
      <c r="A162" s="1">
        <v>161</v>
      </c>
      <c r="B162" s="1">
        <v>5.3</v>
      </c>
      <c r="C162" s="1" t="s">
        <v>11</v>
      </c>
      <c r="D162" s="1" t="s">
        <v>12</v>
      </c>
      <c r="E162" s="1">
        <v>6.1</v>
      </c>
      <c r="F162" s="1">
        <v>5</v>
      </c>
      <c r="G162" s="1">
        <v>7</v>
      </c>
      <c r="H162" s="1" t="s">
        <v>16</v>
      </c>
      <c r="I162" s="1">
        <v>82</v>
      </c>
      <c r="J162" s="1">
        <v>78</v>
      </c>
      <c r="K162" s="8">
        <v>74</v>
      </c>
    </row>
    <row r="163" spans="1:11">
      <c r="A163" s="1">
        <v>162</v>
      </c>
      <c r="B163" s="1">
        <v>4.8</v>
      </c>
      <c r="C163" s="1" t="s">
        <v>19</v>
      </c>
      <c r="D163" s="1" t="s">
        <v>15</v>
      </c>
      <c r="E163" s="1">
        <v>7.2</v>
      </c>
      <c r="F163" s="1">
        <v>7</v>
      </c>
      <c r="G163" s="1">
        <v>6</v>
      </c>
      <c r="H163" s="1" t="s">
        <v>16</v>
      </c>
      <c r="I163" s="1">
        <v>75</v>
      </c>
      <c r="J163" s="1">
        <v>88</v>
      </c>
      <c r="K163" s="8">
        <v>85</v>
      </c>
    </row>
    <row r="164" spans="1:11">
      <c r="A164" s="1">
        <v>163</v>
      </c>
      <c r="B164" s="1">
        <v>5.5</v>
      </c>
      <c r="C164" s="1" t="s">
        <v>17</v>
      </c>
      <c r="D164" s="1" t="s">
        <v>12</v>
      </c>
      <c r="E164" s="1">
        <v>5.9</v>
      </c>
      <c r="F164" s="1">
        <v>6</v>
      </c>
      <c r="G164" s="1">
        <v>8</v>
      </c>
      <c r="H164" s="1" t="s">
        <v>13</v>
      </c>
      <c r="I164" s="1">
        <v>49</v>
      </c>
      <c r="J164" s="1">
        <v>53</v>
      </c>
      <c r="K164" s="8">
        <v>52</v>
      </c>
    </row>
    <row r="165" spans="1:11">
      <c r="A165" s="1">
        <v>164</v>
      </c>
      <c r="B165" s="1">
        <v>4.7</v>
      </c>
      <c r="C165" s="1" t="s">
        <v>11</v>
      </c>
      <c r="D165" s="1" t="s">
        <v>12</v>
      </c>
      <c r="E165" s="1">
        <v>6.3</v>
      </c>
      <c r="F165" s="1">
        <v>5</v>
      </c>
      <c r="G165" s="1">
        <v>7</v>
      </c>
      <c r="H165" s="1" t="s">
        <v>13</v>
      </c>
      <c r="I165" s="1">
        <v>52</v>
      </c>
      <c r="J165" s="1">
        <v>53</v>
      </c>
      <c r="K165" s="8">
        <v>49</v>
      </c>
    </row>
    <row r="166" spans="1:11">
      <c r="A166" s="1">
        <v>165</v>
      </c>
      <c r="B166" s="1">
        <v>5.0999999999999996</v>
      </c>
      <c r="C166" s="1" t="s">
        <v>19</v>
      </c>
      <c r="D166" s="1" t="s">
        <v>15</v>
      </c>
      <c r="E166" s="1">
        <v>7</v>
      </c>
      <c r="F166" s="1">
        <v>7</v>
      </c>
      <c r="G166" s="1">
        <v>5</v>
      </c>
      <c r="H166" s="1" t="s">
        <v>13</v>
      </c>
      <c r="I166" s="1">
        <v>81</v>
      </c>
      <c r="J166" s="1">
        <v>92</v>
      </c>
      <c r="K166" s="8">
        <v>91</v>
      </c>
    </row>
    <row r="167" spans="1:11">
      <c r="A167" s="1">
        <v>166</v>
      </c>
      <c r="B167" s="1">
        <v>5.4</v>
      </c>
      <c r="C167" s="1" t="s">
        <v>17</v>
      </c>
      <c r="D167" s="1" t="s">
        <v>12</v>
      </c>
      <c r="E167" s="1">
        <v>6</v>
      </c>
      <c r="F167" s="1">
        <v>6</v>
      </c>
      <c r="G167" s="1">
        <v>8</v>
      </c>
      <c r="H167" s="1" t="s">
        <v>16</v>
      </c>
      <c r="I167" s="1">
        <v>96</v>
      </c>
      <c r="J167" s="1">
        <v>100</v>
      </c>
      <c r="K167" s="8">
        <v>100</v>
      </c>
    </row>
    <row r="168" spans="1:11">
      <c r="A168" s="1">
        <v>167</v>
      </c>
      <c r="B168" s="1">
        <v>4.9000000000000004</v>
      </c>
      <c r="C168" s="1" t="s">
        <v>11</v>
      </c>
      <c r="D168" s="1" t="s">
        <v>12</v>
      </c>
      <c r="E168" s="1">
        <v>6.4</v>
      </c>
      <c r="F168" s="1">
        <v>5</v>
      </c>
      <c r="G168" s="1">
        <v>7</v>
      </c>
      <c r="H168" s="1" t="s">
        <v>16</v>
      </c>
      <c r="I168" s="1">
        <v>53</v>
      </c>
      <c r="J168" s="1">
        <v>51</v>
      </c>
      <c r="K168" s="8">
        <v>51</v>
      </c>
    </row>
    <row r="169" spans="1:11">
      <c r="A169" s="1">
        <v>168</v>
      </c>
      <c r="B169" s="1">
        <v>5.2</v>
      </c>
      <c r="C169" s="1" t="s">
        <v>19</v>
      </c>
      <c r="D169" s="1" t="s">
        <v>15</v>
      </c>
      <c r="E169" s="1">
        <v>7.1</v>
      </c>
      <c r="F169" s="1">
        <v>7</v>
      </c>
      <c r="G169" s="1">
        <v>6</v>
      </c>
      <c r="H169" s="1" t="s">
        <v>16</v>
      </c>
      <c r="I169" s="1">
        <v>58</v>
      </c>
      <c r="J169" s="1">
        <v>76</v>
      </c>
      <c r="K169" s="8">
        <v>78</v>
      </c>
    </row>
    <row r="170" spans="1:11">
      <c r="A170" s="1">
        <v>169</v>
      </c>
      <c r="B170" s="1">
        <v>5.6</v>
      </c>
      <c r="C170" s="1" t="s">
        <v>17</v>
      </c>
      <c r="D170" s="1" t="s">
        <v>12</v>
      </c>
      <c r="E170" s="1">
        <v>5.8</v>
      </c>
      <c r="F170" s="1">
        <v>6</v>
      </c>
      <c r="G170" s="1">
        <v>8</v>
      </c>
      <c r="H170" s="1" t="s">
        <v>16</v>
      </c>
      <c r="I170" s="1">
        <v>68</v>
      </c>
      <c r="J170" s="1">
        <v>83</v>
      </c>
      <c r="K170" s="8">
        <v>78</v>
      </c>
    </row>
    <row r="171" spans="1:11">
      <c r="A171" s="1">
        <v>170</v>
      </c>
      <c r="B171" s="1">
        <v>4.5999999999999996</v>
      </c>
      <c r="C171" s="1" t="s">
        <v>11</v>
      </c>
      <c r="D171" s="1" t="s">
        <v>12</v>
      </c>
      <c r="E171" s="1">
        <v>6.5</v>
      </c>
      <c r="F171" s="1">
        <v>5</v>
      </c>
      <c r="G171" s="1">
        <v>7</v>
      </c>
      <c r="H171" s="1" t="s">
        <v>16</v>
      </c>
      <c r="I171" s="1">
        <v>67</v>
      </c>
      <c r="J171" s="1">
        <v>75</v>
      </c>
      <c r="K171" s="8">
        <v>70</v>
      </c>
    </row>
    <row r="172" spans="1:11">
      <c r="A172" s="1">
        <v>171</v>
      </c>
      <c r="B172" s="1">
        <v>5</v>
      </c>
      <c r="C172" s="1" t="s">
        <v>19</v>
      </c>
      <c r="D172" s="1" t="s">
        <v>15</v>
      </c>
      <c r="E172" s="1">
        <v>7.3</v>
      </c>
      <c r="F172" s="1">
        <v>7</v>
      </c>
      <c r="G172" s="1">
        <v>5</v>
      </c>
      <c r="H172" s="1" t="s">
        <v>16</v>
      </c>
      <c r="I172" s="1">
        <v>72</v>
      </c>
      <c r="J172" s="1">
        <v>73</v>
      </c>
      <c r="K172" s="8">
        <v>74</v>
      </c>
    </row>
    <row r="173" spans="1:11">
      <c r="A173" s="1">
        <v>172</v>
      </c>
      <c r="B173" s="1">
        <v>5.3</v>
      </c>
      <c r="C173" s="1" t="s">
        <v>17</v>
      </c>
      <c r="D173" s="1" t="s">
        <v>12</v>
      </c>
      <c r="E173" s="1">
        <v>5.7</v>
      </c>
      <c r="F173" s="1">
        <v>6</v>
      </c>
      <c r="G173" s="1">
        <v>8</v>
      </c>
      <c r="H173" s="1" t="s">
        <v>13</v>
      </c>
      <c r="I173" s="1">
        <v>94</v>
      </c>
      <c r="J173" s="1">
        <v>88</v>
      </c>
      <c r="K173" s="8">
        <v>78</v>
      </c>
    </row>
    <row r="174" spans="1:11">
      <c r="A174" s="1">
        <v>173</v>
      </c>
      <c r="B174" s="1">
        <v>4.8</v>
      </c>
      <c r="C174" s="1" t="s">
        <v>11</v>
      </c>
      <c r="D174" s="1" t="s">
        <v>12</v>
      </c>
      <c r="E174" s="1">
        <v>6.6</v>
      </c>
      <c r="F174" s="1">
        <v>5</v>
      </c>
      <c r="G174" s="1">
        <v>7</v>
      </c>
      <c r="H174" s="1" t="s">
        <v>13</v>
      </c>
      <c r="I174" s="1">
        <v>79</v>
      </c>
      <c r="J174" s="1">
        <v>86</v>
      </c>
      <c r="K174" s="8">
        <v>81</v>
      </c>
    </row>
    <row r="175" spans="1:11">
      <c r="A175" s="1">
        <v>174</v>
      </c>
      <c r="B175" s="1">
        <v>5.0999999999999996</v>
      </c>
      <c r="C175" s="1" t="s">
        <v>19</v>
      </c>
      <c r="D175" s="1" t="s">
        <v>15</v>
      </c>
      <c r="E175" s="1">
        <v>7.4</v>
      </c>
      <c r="F175" s="1">
        <v>7</v>
      </c>
      <c r="G175" s="1">
        <v>6</v>
      </c>
      <c r="H175" s="1" t="s">
        <v>13</v>
      </c>
      <c r="I175" s="1">
        <v>63</v>
      </c>
      <c r="J175" s="1">
        <v>67</v>
      </c>
      <c r="K175" s="8">
        <v>70</v>
      </c>
    </row>
    <row r="176" spans="1:11">
      <c r="A176" s="1">
        <v>175</v>
      </c>
      <c r="B176" s="1">
        <v>5.7</v>
      </c>
      <c r="C176" s="1" t="s">
        <v>17</v>
      </c>
      <c r="D176" s="1" t="s">
        <v>12</v>
      </c>
      <c r="E176" s="1">
        <v>5.6</v>
      </c>
      <c r="F176" s="1">
        <v>6</v>
      </c>
      <c r="G176" s="1">
        <v>8</v>
      </c>
      <c r="H176" s="1" t="s">
        <v>16</v>
      </c>
      <c r="I176" s="1">
        <v>43</v>
      </c>
      <c r="J176" s="1">
        <v>51</v>
      </c>
      <c r="K176" s="8">
        <v>54</v>
      </c>
    </row>
    <row r="177" spans="1:11">
      <c r="A177" s="1">
        <v>176</v>
      </c>
      <c r="B177" s="1">
        <v>4.5</v>
      </c>
      <c r="C177" s="1" t="s">
        <v>11</v>
      </c>
      <c r="D177" s="1" t="s">
        <v>12</v>
      </c>
      <c r="E177" s="1">
        <v>6.7</v>
      </c>
      <c r="F177" s="1">
        <v>5</v>
      </c>
      <c r="G177" s="1">
        <v>7</v>
      </c>
      <c r="H177" s="1" t="s">
        <v>16</v>
      </c>
      <c r="I177" s="1">
        <v>81</v>
      </c>
      <c r="J177" s="1">
        <v>91</v>
      </c>
      <c r="K177" s="8">
        <v>87</v>
      </c>
    </row>
    <row r="178" spans="1:11">
      <c r="A178" s="1">
        <v>177</v>
      </c>
      <c r="B178" s="1">
        <v>4.9000000000000004</v>
      </c>
      <c r="C178" s="1" t="s">
        <v>19</v>
      </c>
      <c r="D178" s="1" t="s">
        <v>15</v>
      </c>
      <c r="E178" s="1">
        <v>7.5</v>
      </c>
      <c r="F178" s="1">
        <v>7</v>
      </c>
      <c r="G178" s="1">
        <v>5</v>
      </c>
      <c r="H178" s="1" t="s">
        <v>16</v>
      </c>
      <c r="I178" s="1">
        <v>46</v>
      </c>
      <c r="J178" s="1">
        <v>54</v>
      </c>
      <c r="K178" s="8">
        <v>58</v>
      </c>
    </row>
    <row r="179" spans="1:11">
      <c r="A179" s="1">
        <v>178</v>
      </c>
      <c r="B179" s="1">
        <v>5.2</v>
      </c>
      <c r="C179" s="1" t="s">
        <v>17</v>
      </c>
      <c r="D179" s="1" t="s">
        <v>12</v>
      </c>
      <c r="E179" s="1">
        <v>5.5</v>
      </c>
      <c r="F179" s="1">
        <v>6</v>
      </c>
      <c r="G179" s="1">
        <v>8</v>
      </c>
      <c r="H179" s="1" t="s">
        <v>16</v>
      </c>
      <c r="I179" s="1">
        <v>71</v>
      </c>
      <c r="J179" s="1">
        <v>77</v>
      </c>
      <c r="K179" s="8">
        <v>77</v>
      </c>
    </row>
    <row r="180" spans="1:11">
      <c r="A180" s="1">
        <v>179</v>
      </c>
      <c r="B180" s="1">
        <v>4.7</v>
      </c>
      <c r="C180" s="1" t="s">
        <v>11</v>
      </c>
      <c r="D180" s="1" t="s">
        <v>12</v>
      </c>
      <c r="E180" s="1">
        <v>6.8</v>
      </c>
      <c r="F180" s="1">
        <v>5</v>
      </c>
      <c r="G180" s="1">
        <v>7</v>
      </c>
      <c r="H180" s="1" t="s">
        <v>16</v>
      </c>
      <c r="I180" s="1">
        <v>52</v>
      </c>
      <c r="J180" s="1">
        <v>70</v>
      </c>
      <c r="K180" s="8">
        <v>62</v>
      </c>
    </row>
    <row r="181" spans="1:11">
      <c r="A181" s="1">
        <v>180</v>
      </c>
      <c r="B181" s="1">
        <v>5</v>
      </c>
      <c r="C181" s="1" t="s">
        <v>19</v>
      </c>
      <c r="D181" s="1" t="s">
        <v>15</v>
      </c>
      <c r="E181" s="1">
        <v>7.6</v>
      </c>
      <c r="F181" s="1">
        <v>7</v>
      </c>
      <c r="G181" s="1">
        <v>6</v>
      </c>
      <c r="H181" s="1" t="s">
        <v>16</v>
      </c>
      <c r="I181" s="1">
        <v>97</v>
      </c>
      <c r="J181" s="1">
        <v>100</v>
      </c>
      <c r="K181" s="8">
        <v>100</v>
      </c>
    </row>
    <row r="182" spans="1:11">
      <c r="A182" s="1">
        <v>181</v>
      </c>
      <c r="B182" s="1">
        <v>5.8</v>
      </c>
      <c r="C182" s="1" t="s">
        <v>17</v>
      </c>
      <c r="D182" s="1" t="s">
        <v>12</v>
      </c>
      <c r="E182" s="1">
        <v>5.4</v>
      </c>
      <c r="F182" s="1">
        <v>6</v>
      </c>
      <c r="G182" s="1">
        <v>8</v>
      </c>
      <c r="H182" s="1" t="s">
        <v>16</v>
      </c>
      <c r="I182" s="1">
        <v>62</v>
      </c>
      <c r="J182" s="1">
        <v>68</v>
      </c>
      <c r="K182" s="8">
        <v>75</v>
      </c>
    </row>
    <row r="183" spans="1:11">
      <c r="A183" s="1">
        <v>182</v>
      </c>
      <c r="B183" s="1">
        <v>4.4000000000000004</v>
      </c>
      <c r="C183" s="1" t="s">
        <v>11</v>
      </c>
      <c r="D183" s="1" t="s">
        <v>12</v>
      </c>
      <c r="E183" s="1">
        <v>6.9</v>
      </c>
      <c r="F183" s="1">
        <v>5</v>
      </c>
      <c r="G183" s="1">
        <v>7</v>
      </c>
      <c r="H183" s="1" t="s">
        <v>13</v>
      </c>
      <c r="I183" s="1">
        <v>46</v>
      </c>
      <c r="J183" s="1">
        <v>64</v>
      </c>
      <c r="K183" s="8">
        <v>66</v>
      </c>
    </row>
    <row r="184" spans="1:11">
      <c r="A184" s="1">
        <v>183</v>
      </c>
      <c r="B184" s="1">
        <v>4.8</v>
      </c>
      <c r="C184" s="1" t="s">
        <v>19</v>
      </c>
      <c r="D184" s="1" t="s">
        <v>15</v>
      </c>
      <c r="E184" s="1">
        <v>7.7</v>
      </c>
      <c r="F184" s="1">
        <v>7</v>
      </c>
      <c r="G184" s="1">
        <v>5</v>
      </c>
      <c r="H184" s="1" t="s">
        <v>13</v>
      </c>
      <c r="I184" s="1">
        <v>50</v>
      </c>
      <c r="J184" s="1">
        <v>50</v>
      </c>
      <c r="K184" s="8">
        <v>47</v>
      </c>
    </row>
    <row r="185" spans="1:11">
      <c r="A185" s="1">
        <v>184</v>
      </c>
      <c r="B185" s="1">
        <v>5.0999999999999996</v>
      </c>
      <c r="C185" s="1" t="s">
        <v>17</v>
      </c>
      <c r="D185" s="1" t="s">
        <v>12</v>
      </c>
      <c r="E185" s="1">
        <v>5.3</v>
      </c>
      <c r="F185" s="1">
        <v>6</v>
      </c>
      <c r="G185" s="1">
        <v>8</v>
      </c>
      <c r="H185" s="1" t="s">
        <v>13</v>
      </c>
      <c r="I185" s="1">
        <v>65</v>
      </c>
      <c r="J185" s="1">
        <v>69</v>
      </c>
      <c r="K185" s="8">
        <v>70</v>
      </c>
    </row>
    <row r="186" spans="1:11">
      <c r="A186" s="1">
        <v>185</v>
      </c>
      <c r="B186" s="1">
        <v>4.5999999999999996</v>
      </c>
      <c r="C186" s="1" t="s">
        <v>11</v>
      </c>
      <c r="D186" s="1" t="s">
        <v>12</v>
      </c>
      <c r="E186" s="1">
        <v>7</v>
      </c>
      <c r="F186" s="1">
        <v>5</v>
      </c>
      <c r="G186" s="1">
        <v>7</v>
      </c>
      <c r="H186" s="1" t="s">
        <v>16</v>
      </c>
      <c r="I186" s="1">
        <v>45</v>
      </c>
      <c r="J186" s="1">
        <v>52</v>
      </c>
      <c r="K186" s="8">
        <v>49</v>
      </c>
    </row>
    <row r="187" spans="1:11">
      <c r="A187" s="1">
        <v>186</v>
      </c>
      <c r="B187" s="1">
        <v>4.9000000000000004</v>
      </c>
      <c r="C187" s="1" t="s">
        <v>19</v>
      </c>
      <c r="D187" s="1" t="s">
        <v>15</v>
      </c>
      <c r="E187" s="1">
        <v>7.8</v>
      </c>
      <c r="F187" s="1">
        <v>7</v>
      </c>
      <c r="G187" s="1">
        <v>6</v>
      </c>
      <c r="H187" s="1" t="s">
        <v>16</v>
      </c>
      <c r="I187" s="1">
        <v>65</v>
      </c>
      <c r="J187" s="1">
        <v>67</v>
      </c>
      <c r="K187" s="8">
        <v>65</v>
      </c>
    </row>
    <row r="188" spans="1:11">
      <c r="A188" s="1">
        <v>187</v>
      </c>
      <c r="B188" s="1">
        <v>5.9</v>
      </c>
      <c r="C188" s="1" t="s">
        <v>17</v>
      </c>
      <c r="D188" s="1" t="s">
        <v>12</v>
      </c>
      <c r="E188" s="1">
        <v>5.2</v>
      </c>
      <c r="F188" s="1">
        <v>6</v>
      </c>
      <c r="G188" s="1">
        <v>8</v>
      </c>
      <c r="H188" s="1" t="s">
        <v>13</v>
      </c>
      <c r="I188" s="1">
        <v>80</v>
      </c>
      <c r="J188" s="1">
        <v>76</v>
      </c>
      <c r="K188" s="8">
        <v>65</v>
      </c>
    </row>
    <row r="189" spans="1:11">
      <c r="A189" s="1">
        <v>188</v>
      </c>
      <c r="B189" s="1">
        <v>4.3</v>
      </c>
      <c r="C189" s="1" t="s">
        <v>11</v>
      </c>
      <c r="D189" s="1" t="s">
        <v>12</v>
      </c>
      <c r="E189" s="1">
        <v>7.1</v>
      </c>
      <c r="F189" s="1">
        <v>5</v>
      </c>
      <c r="G189" s="1">
        <v>7</v>
      </c>
      <c r="H189" s="1" t="s">
        <v>16</v>
      </c>
      <c r="I189" s="1">
        <v>62</v>
      </c>
      <c r="J189" s="1">
        <v>66</v>
      </c>
      <c r="K189" s="8">
        <v>68</v>
      </c>
    </row>
    <row r="190" spans="1:11">
      <c r="A190" s="1">
        <v>189</v>
      </c>
      <c r="B190" s="1">
        <v>4.7</v>
      </c>
      <c r="C190" s="1" t="s">
        <v>19</v>
      </c>
      <c r="D190" s="1" t="s">
        <v>15</v>
      </c>
      <c r="E190" s="1">
        <v>7.9</v>
      </c>
      <c r="F190" s="1">
        <v>7</v>
      </c>
      <c r="G190" s="1">
        <v>5</v>
      </c>
      <c r="H190" s="1" t="s">
        <v>13</v>
      </c>
      <c r="I190" s="1">
        <v>48</v>
      </c>
      <c r="J190" s="1">
        <v>52</v>
      </c>
      <c r="K190" s="8">
        <v>45</v>
      </c>
    </row>
    <row r="191" spans="1:11">
      <c r="A191" s="1">
        <v>190</v>
      </c>
      <c r="B191" s="1">
        <v>5</v>
      </c>
      <c r="C191" s="1" t="s">
        <v>17</v>
      </c>
      <c r="D191" s="1" t="s">
        <v>12</v>
      </c>
      <c r="E191" s="1">
        <v>5.0999999999999996</v>
      </c>
      <c r="F191" s="1">
        <v>6</v>
      </c>
      <c r="G191" s="1">
        <v>8</v>
      </c>
      <c r="H191" s="1" t="s">
        <v>13</v>
      </c>
      <c r="I191" s="1">
        <v>77</v>
      </c>
      <c r="J191" s="1">
        <v>88</v>
      </c>
      <c r="K191" s="8">
        <v>87</v>
      </c>
    </row>
    <row r="192" spans="1:11">
      <c r="A192" s="1">
        <v>191</v>
      </c>
      <c r="B192" s="1">
        <v>4.5</v>
      </c>
      <c r="C192" s="1" t="s">
        <v>11</v>
      </c>
      <c r="D192" s="1" t="s">
        <v>12</v>
      </c>
      <c r="E192" s="1">
        <v>7.2</v>
      </c>
      <c r="F192" s="1">
        <v>5</v>
      </c>
      <c r="G192" s="1">
        <v>7</v>
      </c>
      <c r="H192" s="1" t="s">
        <v>13</v>
      </c>
      <c r="I192" s="1">
        <v>66</v>
      </c>
      <c r="J192" s="1">
        <v>65</v>
      </c>
      <c r="K192" s="8">
        <v>69</v>
      </c>
    </row>
    <row r="193" spans="1:11">
      <c r="A193" s="1">
        <v>192</v>
      </c>
      <c r="B193" s="1">
        <v>4.8</v>
      </c>
      <c r="C193" s="1" t="s">
        <v>19</v>
      </c>
      <c r="D193" s="1" t="s">
        <v>15</v>
      </c>
      <c r="E193" s="1">
        <v>8</v>
      </c>
      <c r="F193" s="1">
        <v>7</v>
      </c>
      <c r="G193" s="1">
        <v>6</v>
      </c>
      <c r="H193" s="1" t="s">
        <v>16</v>
      </c>
      <c r="I193" s="1">
        <v>76</v>
      </c>
      <c r="J193" s="1">
        <v>83</v>
      </c>
      <c r="K193" s="8">
        <v>79</v>
      </c>
    </row>
    <row r="194" spans="1:11">
      <c r="A194" s="1">
        <v>193</v>
      </c>
      <c r="B194" s="1">
        <v>6</v>
      </c>
      <c r="C194" s="1" t="s">
        <v>17</v>
      </c>
      <c r="D194" s="1" t="s">
        <v>12</v>
      </c>
      <c r="E194" s="1">
        <v>5</v>
      </c>
      <c r="F194" s="1">
        <v>6</v>
      </c>
      <c r="G194" s="1">
        <v>8</v>
      </c>
      <c r="H194" s="1" t="s">
        <v>13</v>
      </c>
      <c r="I194" s="1">
        <v>62</v>
      </c>
      <c r="J194" s="1">
        <v>64</v>
      </c>
      <c r="K194" s="8">
        <v>66</v>
      </c>
    </row>
    <row r="195" spans="1:11">
      <c r="A195" s="1">
        <v>194</v>
      </c>
      <c r="B195" s="1">
        <v>4.2</v>
      </c>
      <c r="C195" s="1" t="s">
        <v>11</v>
      </c>
      <c r="D195" s="1" t="s">
        <v>12</v>
      </c>
      <c r="E195" s="1">
        <v>7.3</v>
      </c>
      <c r="F195" s="1">
        <v>5</v>
      </c>
      <c r="G195" s="1">
        <v>7</v>
      </c>
      <c r="H195" s="1" t="s">
        <v>16</v>
      </c>
      <c r="I195" s="1">
        <v>77</v>
      </c>
      <c r="J195" s="1">
        <v>62</v>
      </c>
      <c r="K195" s="8">
        <v>62</v>
      </c>
    </row>
    <row r="196" spans="1:11">
      <c r="A196" s="1">
        <v>195</v>
      </c>
      <c r="B196" s="1">
        <v>4.5999999999999996</v>
      </c>
      <c r="C196" s="1" t="s">
        <v>19</v>
      </c>
      <c r="D196" s="1" t="s">
        <v>15</v>
      </c>
      <c r="E196" s="1">
        <v>8.1</v>
      </c>
      <c r="F196" s="1">
        <v>7</v>
      </c>
      <c r="G196" s="1">
        <v>5</v>
      </c>
      <c r="H196" s="1" t="s">
        <v>16</v>
      </c>
      <c r="I196" s="1">
        <v>69</v>
      </c>
      <c r="J196" s="1">
        <v>84</v>
      </c>
      <c r="K196" s="8">
        <v>85</v>
      </c>
    </row>
    <row r="197" spans="1:11">
      <c r="A197" s="1">
        <v>196</v>
      </c>
      <c r="B197" s="1">
        <v>4.9000000000000004</v>
      </c>
      <c r="C197" s="1" t="s">
        <v>17</v>
      </c>
      <c r="D197" s="1" t="s">
        <v>12</v>
      </c>
      <c r="E197" s="1">
        <v>4.9000000000000004</v>
      </c>
      <c r="F197" s="1">
        <v>6</v>
      </c>
      <c r="G197" s="1">
        <v>8</v>
      </c>
      <c r="H197" s="1" t="s">
        <v>13</v>
      </c>
      <c r="I197" s="1">
        <v>61</v>
      </c>
      <c r="J197" s="1">
        <v>55</v>
      </c>
      <c r="K197" s="8">
        <v>52</v>
      </c>
    </row>
    <row r="198" spans="1:11">
      <c r="A198" s="1">
        <v>197</v>
      </c>
      <c r="B198" s="1">
        <v>4.4000000000000004</v>
      </c>
      <c r="C198" s="1" t="s">
        <v>11</v>
      </c>
      <c r="D198" s="1" t="s">
        <v>12</v>
      </c>
      <c r="E198" s="1">
        <v>7.4</v>
      </c>
      <c r="F198" s="1">
        <v>5</v>
      </c>
      <c r="G198" s="1">
        <v>7</v>
      </c>
      <c r="H198" s="1" t="s">
        <v>16</v>
      </c>
      <c r="I198" s="1">
        <v>59</v>
      </c>
      <c r="J198" s="1">
        <v>69</v>
      </c>
      <c r="K198" s="8">
        <v>65</v>
      </c>
    </row>
    <row r="199" spans="1:11">
      <c r="A199" s="1">
        <v>198</v>
      </c>
      <c r="B199" s="1">
        <v>4.7</v>
      </c>
      <c r="C199" s="1" t="s">
        <v>19</v>
      </c>
      <c r="D199" s="1" t="s">
        <v>15</v>
      </c>
      <c r="E199" s="1">
        <v>8.1999999999999993</v>
      </c>
      <c r="F199" s="1">
        <v>7</v>
      </c>
      <c r="G199" s="1">
        <v>6</v>
      </c>
      <c r="H199" s="1" t="s">
        <v>13</v>
      </c>
      <c r="I199" s="1">
        <v>55</v>
      </c>
      <c r="J199" s="1">
        <v>56</v>
      </c>
      <c r="K199" s="8">
        <v>51</v>
      </c>
    </row>
    <row r="200" spans="1:11">
      <c r="A200" s="1">
        <v>199</v>
      </c>
      <c r="B200" s="1">
        <v>6.1</v>
      </c>
      <c r="C200" s="1" t="s">
        <v>17</v>
      </c>
      <c r="D200" s="1" t="s">
        <v>12</v>
      </c>
      <c r="E200" s="1">
        <v>4.8</v>
      </c>
      <c r="F200" s="1">
        <v>6</v>
      </c>
      <c r="G200" s="1">
        <v>8</v>
      </c>
      <c r="H200" s="1" t="s">
        <v>13</v>
      </c>
      <c r="I200" s="1">
        <v>45</v>
      </c>
      <c r="J200" s="1">
        <v>53</v>
      </c>
      <c r="K200" s="8">
        <v>55</v>
      </c>
    </row>
    <row r="201" spans="1:11">
      <c r="A201" s="1">
        <v>200</v>
      </c>
      <c r="B201" s="1">
        <v>4.0999999999999996</v>
      </c>
      <c r="C201" s="1" t="s">
        <v>11</v>
      </c>
      <c r="D201" s="1" t="s">
        <v>12</v>
      </c>
      <c r="E201" s="1">
        <v>7.5</v>
      </c>
      <c r="F201" s="1">
        <v>5</v>
      </c>
      <c r="G201" s="1">
        <v>7</v>
      </c>
      <c r="H201" s="1" t="s">
        <v>13</v>
      </c>
      <c r="I201" s="1">
        <v>78</v>
      </c>
      <c r="J201" s="1">
        <v>79</v>
      </c>
      <c r="K201" s="8">
        <v>76</v>
      </c>
    </row>
    <row r="202" spans="1:11">
      <c r="A202" s="1">
        <v>201</v>
      </c>
      <c r="B202" s="1">
        <v>4.5</v>
      </c>
      <c r="C202" s="1" t="s">
        <v>19</v>
      </c>
      <c r="D202" s="1" t="s">
        <v>15</v>
      </c>
      <c r="E202" s="1">
        <v>8.3000000000000007</v>
      </c>
      <c r="F202" s="1">
        <v>7</v>
      </c>
      <c r="G202" s="1">
        <v>5</v>
      </c>
      <c r="H202" s="1" t="s">
        <v>16</v>
      </c>
      <c r="I202" s="1">
        <v>67</v>
      </c>
      <c r="J202" s="1">
        <v>84</v>
      </c>
      <c r="K202" s="8">
        <v>86</v>
      </c>
    </row>
    <row r="203" spans="1:11">
      <c r="A203" s="1">
        <v>202</v>
      </c>
      <c r="B203" s="1">
        <v>4.8</v>
      </c>
      <c r="C203" s="1" t="s">
        <v>17</v>
      </c>
      <c r="D203" s="1" t="s">
        <v>12</v>
      </c>
      <c r="E203" s="1">
        <v>4.7</v>
      </c>
      <c r="F203" s="1">
        <v>6</v>
      </c>
      <c r="G203" s="1">
        <v>8</v>
      </c>
      <c r="H203" s="1" t="s">
        <v>13</v>
      </c>
      <c r="I203" s="1">
        <v>65</v>
      </c>
      <c r="J203" s="1">
        <v>81</v>
      </c>
      <c r="K203" s="8">
        <v>77</v>
      </c>
    </row>
    <row r="204" spans="1:11">
      <c r="A204" s="1">
        <v>203</v>
      </c>
      <c r="B204" s="1">
        <v>4.3</v>
      </c>
      <c r="C204" s="1" t="s">
        <v>11</v>
      </c>
      <c r="D204" s="1" t="s">
        <v>12</v>
      </c>
      <c r="E204" s="1">
        <v>7.6</v>
      </c>
      <c r="F204" s="1">
        <v>5</v>
      </c>
      <c r="G204" s="1">
        <v>7</v>
      </c>
      <c r="H204" s="1" t="s">
        <v>13</v>
      </c>
      <c r="I204" s="1">
        <v>69</v>
      </c>
      <c r="J204" s="1">
        <v>77</v>
      </c>
      <c r="K204" s="8">
        <v>69</v>
      </c>
    </row>
    <row r="205" spans="1:11">
      <c r="A205" s="1">
        <v>204</v>
      </c>
      <c r="B205" s="1">
        <v>4.5999999999999996</v>
      </c>
      <c r="C205" s="1" t="s">
        <v>19</v>
      </c>
      <c r="D205" s="1" t="s">
        <v>15</v>
      </c>
      <c r="E205" s="1">
        <v>8.4</v>
      </c>
      <c r="F205" s="1">
        <v>7</v>
      </c>
      <c r="G205" s="1">
        <v>6</v>
      </c>
      <c r="H205" s="1" t="s">
        <v>13</v>
      </c>
      <c r="I205" s="1">
        <v>57</v>
      </c>
      <c r="J205" s="1">
        <v>69</v>
      </c>
      <c r="K205" s="8">
        <v>68</v>
      </c>
    </row>
    <row r="206" spans="1:11">
      <c r="A206" s="1">
        <v>205</v>
      </c>
      <c r="B206" s="1">
        <v>6.2</v>
      </c>
      <c r="C206" s="1" t="s">
        <v>17</v>
      </c>
      <c r="D206" s="1" t="s">
        <v>12</v>
      </c>
      <c r="E206" s="1">
        <v>4.5999999999999996</v>
      </c>
      <c r="F206" s="1">
        <v>6</v>
      </c>
      <c r="G206" s="1">
        <v>8</v>
      </c>
      <c r="H206" s="1" t="s">
        <v>13</v>
      </c>
      <c r="I206" s="1">
        <v>59</v>
      </c>
      <c r="J206" s="1">
        <v>41</v>
      </c>
      <c r="K206" s="8">
        <v>42</v>
      </c>
    </row>
    <row r="207" spans="1:11">
      <c r="A207" s="1">
        <v>206</v>
      </c>
      <c r="B207" s="1">
        <v>4</v>
      </c>
      <c r="C207" s="1" t="s">
        <v>11</v>
      </c>
      <c r="D207" s="1" t="s">
        <v>12</v>
      </c>
      <c r="E207" s="1">
        <v>7.7</v>
      </c>
      <c r="F207" s="1">
        <v>5</v>
      </c>
      <c r="G207" s="1">
        <v>7</v>
      </c>
      <c r="H207" s="1" t="s">
        <v>16</v>
      </c>
      <c r="I207" s="1">
        <v>74</v>
      </c>
      <c r="J207" s="1">
        <v>71</v>
      </c>
      <c r="K207" s="8">
        <v>78</v>
      </c>
    </row>
    <row r="208" spans="1:11">
      <c r="A208" s="1">
        <v>207</v>
      </c>
      <c r="B208" s="1">
        <v>4.4000000000000004</v>
      </c>
      <c r="C208" s="1" t="s">
        <v>19</v>
      </c>
      <c r="D208" s="1" t="s">
        <v>15</v>
      </c>
      <c r="E208" s="1">
        <v>8.5</v>
      </c>
      <c r="F208" s="1">
        <v>7</v>
      </c>
      <c r="G208" s="1">
        <v>5</v>
      </c>
      <c r="H208" s="1" t="s">
        <v>13</v>
      </c>
      <c r="I208" s="1">
        <v>82</v>
      </c>
      <c r="J208" s="1">
        <v>62</v>
      </c>
      <c r="K208" s="8">
        <v>62</v>
      </c>
    </row>
    <row r="209" spans="1:11">
      <c r="A209" s="1">
        <v>208</v>
      </c>
      <c r="B209" s="1">
        <v>4.7</v>
      </c>
      <c r="C209" s="1" t="s">
        <v>17</v>
      </c>
      <c r="D209" s="1" t="s">
        <v>12</v>
      </c>
      <c r="E209" s="1">
        <v>4.5</v>
      </c>
      <c r="F209" s="1">
        <v>6</v>
      </c>
      <c r="G209" s="1">
        <v>8</v>
      </c>
      <c r="H209" s="1" t="s">
        <v>16</v>
      </c>
      <c r="I209" s="1">
        <v>81</v>
      </c>
      <c r="J209" s="1">
        <v>80</v>
      </c>
      <c r="K209" s="8">
        <v>76</v>
      </c>
    </row>
    <row r="210" spans="1:11">
      <c r="A210" s="1">
        <v>209</v>
      </c>
      <c r="B210" s="1">
        <v>4.2</v>
      </c>
      <c r="C210" s="1" t="s">
        <v>11</v>
      </c>
      <c r="D210" s="1" t="s">
        <v>12</v>
      </c>
      <c r="E210" s="1">
        <v>7.8</v>
      </c>
      <c r="F210" s="1">
        <v>5</v>
      </c>
      <c r="G210" s="1">
        <v>7</v>
      </c>
      <c r="H210" s="1" t="s">
        <v>13</v>
      </c>
      <c r="I210" s="1">
        <v>74</v>
      </c>
      <c r="J210" s="1">
        <v>81</v>
      </c>
      <c r="K210" s="8">
        <v>76</v>
      </c>
    </row>
    <row r="211" spans="1:11">
      <c r="A211" s="1">
        <v>210</v>
      </c>
      <c r="B211" s="1">
        <v>4.5</v>
      </c>
      <c r="C211" s="1" t="s">
        <v>19</v>
      </c>
      <c r="D211" s="1" t="s">
        <v>15</v>
      </c>
      <c r="E211" s="1">
        <v>8.6</v>
      </c>
      <c r="F211" s="1">
        <v>7</v>
      </c>
      <c r="G211" s="1">
        <v>6</v>
      </c>
      <c r="H211" s="1" t="s">
        <v>13</v>
      </c>
      <c r="I211" s="1">
        <v>58</v>
      </c>
      <c r="J211" s="1">
        <v>61</v>
      </c>
      <c r="K211" s="8">
        <v>66</v>
      </c>
    </row>
    <row r="212" spans="1:11">
      <c r="A212" s="1">
        <v>211</v>
      </c>
      <c r="B212" s="1">
        <v>6.3</v>
      </c>
      <c r="C212" s="1" t="s">
        <v>17</v>
      </c>
      <c r="D212" s="1" t="s">
        <v>12</v>
      </c>
      <c r="E212" s="1">
        <v>4.4000000000000004</v>
      </c>
      <c r="F212" s="1">
        <v>6</v>
      </c>
      <c r="G212" s="1">
        <v>8</v>
      </c>
      <c r="H212" s="1" t="s">
        <v>16</v>
      </c>
      <c r="I212" s="1">
        <v>80</v>
      </c>
      <c r="J212" s="1">
        <v>79</v>
      </c>
      <c r="K212" s="8">
        <v>79</v>
      </c>
    </row>
    <row r="213" spans="1:11">
      <c r="A213" s="1">
        <v>212</v>
      </c>
      <c r="B213" s="1">
        <v>3.9</v>
      </c>
      <c r="C213" s="1" t="s">
        <v>11</v>
      </c>
      <c r="D213" s="1" t="s">
        <v>12</v>
      </c>
      <c r="E213" s="1">
        <v>7.9</v>
      </c>
      <c r="F213" s="1">
        <v>5</v>
      </c>
      <c r="G213" s="1">
        <v>7</v>
      </c>
      <c r="H213" s="1" t="s">
        <v>13</v>
      </c>
      <c r="I213" s="1">
        <v>35</v>
      </c>
      <c r="J213" s="1">
        <v>28</v>
      </c>
      <c r="K213" s="8">
        <v>27</v>
      </c>
    </row>
    <row r="214" spans="1:11">
      <c r="A214" s="1">
        <v>213</v>
      </c>
      <c r="B214" s="1">
        <v>4.3</v>
      </c>
      <c r="C214" s="1" t="s">
        <v>19</v>
      </c>
      <c r="D214" s="1" t="s">
        <v>15</v>
      </c>
      <c r="E214" s="1">
        <v>8.6999999999999993</v>
      </c>
      <c r="F214" s="1">
        <v>7</v>
      </c>
      <c r="G214" s="1">
        <v>5</v>
      </c>
      <c r="H214" s="1" t="s">
        <v>13</v>
      </c>
      <c r="I214" s="1">
        <v>42</v>
      </c>
      <c r="J214" s="1">
        <v>62</v>
      </c>
      <c r="K214" s="8">
        <v>60</v>
      </c>
    </row>
    <row r="215" spans="1:11">
      <c r="A215" s="1">
        <v>214</v>
      </c>
      <c r="B215" s="1">
        <v>4.5999999999999996</v>
      </c>
      <c r="C215" s="1" t="s">
        <v>17</v>
      </c>
      <c r="D215" s="1" t="s">
        <v>12</v>
      </c>
      <c r="E215" s="1">
        <v>4.3</v>
      </c>
      <c r="F215" s="1">
        <v>6</v>
      </c>
      <c r="G215" s="1">
        <v>8</v>
      </c>
      <c r="H215" s="1" t="s">
        <v>16</v>
      </c>
      <c r="I215" s="1">
        <v>60</v>
      </c>
      <c r="J215" s="1">
        <v>51</v>
      </c>
      <c r="K215" s="8">
        <v>56</v>
      </c>
    </row>
    <row r="216" spans="1:11">
      <c r="A216" s="1">
        <v>215</v>
      </c>
      <c r="B216" s="1">
        <v>4.0999999999999996</v>
      </c>
      <c r="C216" s="1" t="s">
        <v>11</v>
      </c>
      <c r="D216" s="1" t="s">
        <v>12</v>
      </c>
      <c r="E216" s="1">
        <v>8</v>
      </c>
      <c r="F216" s="1">
        <v>5</v>
      </c>
      <c r="G216" s="1">
        <v>7</v>
      </c>
      <c r="H216" s="1" t="s">
        <v>16</v>
      </c>
      <c r="I216" s="1">
        <v>87</v>
      </c>
      <c r="J216" s="1">
        <v>91</v>
      </c>
      <c r="K216" s="8">
        <v>81</v>
      </c>
    </row>
    <row r="217" spans="1:11">
      <c r="A217" s="1">
        <v>216</v>
      </c>
      <c r="B217" s="1">
        <v>4.4000000000000004</v>
      </c>
      <c r="C217" s="1" t="s">
        <v>19</v>
      </c>
      <c r="D217" s="1" t="s">
        <v>15</v>
      </c>
      <c r="E217" s="1">
        <v>8.8000000000000007</v>
      </c>
      <c r="F217" s="1">
        <v>7</v>
      </c>
      <c r="G217" s="1">
        <v>6</v>
      </c>
      <c r="H217" s="1" t="s">
        <v>16</v>
      </c>
      <c r="I217" s="1">
        <v>84</v>
      </c>
      <c r="J217" s="1">
        <v>83</v>
      </c>
      <c r="K217" s="8">
        <v>75</v>
      </c>
    </row>
    <row r="218" spans="1:11">
      <c r="A218" s="1">
        <v>217</v>
      </c>
      <c r="B218" s="1">
        <v>6.4</v>
      </c>
      <c r="C218" s="1" t="s">
        <v>17</v>
      </c>
      <c r="D218" s="1" t="s">
        <v>12</v>
      </c>
      <c r="E218" s="1">
        <v>4.2</v>
      </c>
      <c r="F218" s="1">
        <v>6</v>
      </c>
      <c r="G218" s="1">
        <v>8</v>
      </c>
      <c r="H218" s="1" t="s">
        <v>16</v>
      </c>
      <c r="I218" s="1">
        <v>83</v>
      </c>
      <c r="J218" s="1">
        <v>86</v>
      </c>
      <c r="K218" s="8">
        <v>88</v>
      </c>
    </row>
    <row r="219" spans="1:11">
      <c r="A219" s="1">
        <v>218</v>
      </c>
      <c r="B219" s="1">
        <v>3.8</v>
      </c>
      <c r="C219" s="1" t="s">
        <v>11</v>
      </c>
      <c r="D219" s="1" t="s">
        <v>12</v>
      </c>
      <c r="E219" s="1">
        <v>8.1</v>
      </c>
      <c r="F219" s="1">
        <v>5</v>
      </c>
      <c r="G219" s="1">
        <v>7</v>
      </c>
      <c r="H219" s="1" t="s">
        <v>13</v>
      </c>
      <c r="I219" s="1">
        <v>34</v>
      </c>
      <c r="J219" s="1">
        <v>42</v>
      </c>
      <c r="K219" s="8">
        <v>39</v>
      </c>
    </row>
    <row r="220" spans="1:11">
      <c r="A220" s="1">
        <v>219</v>
      </c>
      <c r="B220" s="1">
        <v>4.2</v>
      </c>
      <c r="C220" s="1" t="s">
        <v>19</v>
      </c>
      <c r="D220" s="1" t="s">
        <v>15</v>
      </c>
      <c r="E220" s="1">
        <v>8.9</v>
      </c>
      <c r="F220" s="1">
        <v>7</v>
      </c>
      <c r="G220" s="1">
        <v>5</v>
      </c>
      <c r="H220" s="1" t="s">
        <v>13</v>
      </c>
      <c r="I220" s="1">
        <v>66</v>
      </c>
      <c r="J220" s="1">
        <v>77</v>
      </c>
      <c r="K220" s="8">
        <v>70</v>
      </c>
    </row>
    <row r="221" spans="1:11">
      <c r="A221" s="1">
        <v>220</v>
      </c>
      <c r="B221" s="1">
        <v>4.5</v>
      </c>
      <c r="C221" s="1" t="s">
        <v>17</v>
      </c>
      <c r="D221" s="1" t="s">
        <v>12</v>
      </c>
      <c r="E221" s="1">
        <v>4.0999999999999996</v>
      </c>
      <c r="F221" s="1">
        <v>6</v>
      </c>
      <c r="G221" s="1">
        <v>8</v>
      </c>
      <c r="H221" s="1" t="s">
        <v>16</v>
      </c>
      <c r="I221" s="1">
        <v>61</v>
      </c>
      <c r="J221" s="1">
        <v>56</v>
      </c>
      <c r="K221" s="8">
        <v>56</v>
      </c>
    </row>
    <row r="222" spans="1:11">
      <c r="A222" s="1">
        <v>221</v>
      </c>
      <c r="B222" s="1">
        <v>6.5</v>
      </c>
      <c r="C222" s="1" t="s">
        <v>11</v>
      </c>
      <c r="D222" s="1" t="s">
        <v>12</v>
      </c>
      <c r="E222" s="1">
        <v>6</v>
      </c>
      <c r="F222" s="1">
        <v>5</v>
      </c>
      <c r="G222" s="1">
        <v>9</v>
      </c>
      <c r="H222" s="1" t="s">
        <v>16</v>
      </c>
      <c r="I222" s="1">
        <v>56</v>
      </c>
      <c r="J222" s="1">
        <v>68</v>
      </c>
      <c r="K222" s="8">
        <v>74</v>
      </c>
    </row>
    <row r="223" spans="1:11">
      <c r="A223" s="1">
        <v>222</v>
      </c>
      <c r="B223" s="1">
        <v>5.8</v>
      </c>
      <c r="C223" s="1" t="s">
        <v>17</v>
      </c>
      <c r="D223" s="1" t="s">
        <v>12</v>
      </c>
      <c r="E223" s="1">
        <v>6.5</v>
      </c>
      <c r="F223" s="1">
        <v>6</v>
      </c>
      <c r="G223" s="1">
        <v>7</v>
      </c>
      <c r="H223" s="1" t="s">
        <v>13</v>
      </c>
      <c r="I223" s="1">
        <v>87</v>
      </c>
      <c r="J223" s="1">
        <v>85</v>
      </c>
      <c r="K223" s="8">
        <v>73</v>
      </c>
    </row>
    <row r="224" spans="1:11">
      <c r="A224" s="1">
        <v>223</v>
      </c>
      <c r="B224" s="1">
        <v>4.5</v>
      </c>
      <c r="C224" s="1" t="s">
        <v>11</v>
      </c>
      <c r="D224" s="1" t="s">
        <v>15</v>
      </c>
      <c r="E224" s="1">
        <v>7.5</v>
      </c>
      <c r="F224" s="1">
        <v>8</v>
      </c>
      <c r="G224" s="1">
        <v>5</v>
      </c>
      <c r="H224" s="1" t="s">
        <v>13</v>
      </c>
      <c r="I224" s="1">
        <v>55</v>
      </c>
      <c r="J224" s="1">
        <v>65</v>
      </c>
      <c r="K224" s="8">
        <v>62</v>
      </c>
    </row>
    <row r="225" spans="1:11">
      <c r="A225" s="1">
        <v>224</v>
      </c>
      <c r="B225" s="1">
        <v>4.2</v>
      </c>
      <c r="C225" s="1" t="s">
        <v>19</v>
      </c>
      <c r="D225" s="1" t="s">
        <v>15</v>
      </c>
      <c r="E225" s="1">
        <v>7.8</v>
      </c>
      <c r="F225" s="1">
        <v>7</v>
      </c>
      <c r="G225" s="1">
        <v>4</v>
      </c>
      <c r="H225" s="1" t="s">
        <v>13</v>
      </c>
      <c r="I225" s="1">
        <v>86</v>
      </c>
      <c r="J225" s="1">
        <v>80</v>
      </c>
      <c r="K225" s="8">
        <v>75</v>
      </c>
    </row>
    <row r="226" spans="1:11">
      <c r="A226" s="1">
        <v>225</v>
      </c>
      <c r="B226" s="1">
        <v>3.8</v>
      </c>
      <c r="C226" s="1" t="s">
        <v>22</v>
      </c>
      <c r="D226" s="1" t="s">
        <v>15</v>
      </c>
      <c r="E226" s="1">
        <v>7.9</v>
      </c>
      <c r="F226" s="1">
        <v>8</v>
      </c>
      <c r="G226" s="1">
        <v>3</v>
      </c>
      <c r="H226" s="1" t="s">
        <v>16</v>
      </c>
      <c r="I226" s="1">
        <v>52</v>
      </c>
      <c r="J226" s="1">
        <v>66</v>
      </c>
      <c r="K226" s="8">
        <v>73</v>
      </c>
    </row>
    <row r="227" spans="1:11">
      <c r="A227" s="1">
        <v>226</v>
      </c>
      <c r="B227" s="1">
        <v>5.5</v>
      </c>
      <c r="C227" s="1" t="s">
        <v>11</v>
      </c>
      <c r="D227" s="1" t="s">
        <v>12</v>
      </c>
      <c r="E227" s="1">
        <v>6.8</v>
      </c>
      <c r="F227" s="1">
        <v>6</v>
      </c>
      <c r="G227" s="1">
        <v>7</v>
      </c>
      <c r="H227" s="1" t="s">
        <v>13</v>
      </c>
      <c r="I227" s="1">
        <v>45</v>
      </c>
      <c r="J227" s="1">
        <v>56</v>
      </c>
      <c r="K227" s="8">
        <v>54</v>
      </c>
    </row>
    <row r="228" spans="1:11">
      <c r="A228" s="1">
        <v>227</v>
      </c>
      <c r="B228" s="1">
        <v>5.2</v>
      </c>
      <c r="C228" s="1" t="s">
        <v>23</v>
      </c>
      <c r="D228" s="1" t="s">
        <v>12</v>
      </c>
      <c r="E228" s="1">
        <v>6.5</v>
      </c>
      <c r="F228" s="1">
        <v>6</v>
      </c>
      <c r="G228" s="1">
        <v>6</v>
      </c>
      <c r="H228" s="1" t="s">
        <v>13</v>
      </c>
      <c r="I228" s="1">
        <v>72</v>
      </c>
      <c r="J228" s="1">
        <v>72</v>
      </c>
      <c r="K228" s="8">
        <v>71</v>
      </c>
    </row>
    <row r="229" spans="1:11">
      <c r="A229" s="1">
        <v>228</v>
      </c>
      <c r="B229" s="1">
        <v>4.8</v>
      </c>
      <c r="C229" s="1" t="s">
        <v>24</v>
      </c>
      <c r="D229" s="1" t="s">
        <v>15</v>
      </c>
      <c r="E229" s="1">
        <v>7.2</v>
      </c>
      <c r="F229" s="1">
        <v>7</v>
      </c>
      <c r="G229" s="1">
        <v>5</v>
      </c>
      <c r="H229" s="1" t="s">
        <v>13</v>
      </c>
      <c r="I229" s="1">
        <v>57</v>
      </c>
      <c r="J229" s="1">
        <v>50</v>
      </c>
      <c r="K229" s="8">
        <v>54</v>
      </c>
    </row>
    <row r="230" spans="1:11">
      <c r="A230" s="1">
        <v>229</v>
      </c>
      <c r="B230" s="1">
        <v>7</v>
      </c>
      <c r="C230" s="1" t="s">
        <v>17</v>
      </c>
      <c r="D230" s="1" t="s">
        <v>12</v>
      </c>
      <c r="E230" s="1">
        <v>5.8</v>
      </c>
      <c r="F230" s="1">
        <v>4</v>
      </c>
      <c r="G230" s="1">
        <v>9</v>
      </c>
      <c r="H230" s="1" t="s">
        <v>13</v>
      </c>
      <c r="I230" s="1">
        <v>68</v>
      </c>
      <c r="J230" s="1">
        <v>72</v>
      </c>
      <c r="K230" s="8">
        <v>64</v>
      </c>
    </row>
    <row r="231" spans="1:11">
      <c r="A231" s="1">
        <v>230</v>
      </c>
      <c r="B231" s="1">
        <v>5.5</v>
      </c>
      <c r="C231" s="1" t="s">
        <v>11</v>
      </c>
      <c r="D231" s="1" t="s">
        <v>12</v>
      </c>
      <c r="E231" s="1">
        <v>6.7</v>
      </c>
      <c r="F231" s="1">
        <v>6</v>
      </c>
      <c r="G231" s="1">
        <v>7</v>
      </c>
      <c r="H231" s="1" t="s">
        <v>16</v>
      </c>
      <c r="I231" s="1">
        <v>88</v>
      </c>
      <c r="J231" s="1">
        <v>95</v>
      </c>
      <c r="K231" s="8">
        <v>94</v>
      </c>
    </row>
    <row r="232" spans="1:11">
      <c r="A232" s="1">
        <v>231</v>
      </c>
      <c r="B232" s="1">
        <v>4.7</v>
      </c>
      <c r="C232" s="1" t="s">
        <v>19</v>
      </c>
      <c r="D232" s="1" t="s">
        <v>15</v>
      </c>
      <c r="E232" s="1">
        <v>7.4</v>
      </c>
      <c r="F232" s="1">
        <v>7</v>
      </c>
      <c r="G232" s="1">
        <v>5</v>
      </c>
      <c r="H232" s="1" t="s">
        <v>13</v>
      </c>
      <c r="I232" s="1">
        <v>76</v>
      </c>
      <c r="J232" s="1">
        <v>64</v>
      </c>
      <c r="K232" s="8">
        <v>66</v>
      </c>
    </row>
    <row r="233" spans="1:11">
      <c r="A233" s="1">
        <v>232</v>
      </c>
      <c r="B233" s="1">
        <v>4</v>
      </c>
      <c r="C233" s="1" t="s">
        <v>11</v>
      </c>
      <c r="D233" s="1" t="s">
        <v>15</v>
      </c>
      <c r="E233" s="1">
        <v>7.9</v>
      </c>
      <c r="F233" s="1">
        <v>8</v>
      </c>
      <c r="G233" s="1">
        <v>4</v>
      </c>
      <c r="H233" s="1" t="s">
        <v>13</v>
      </c>
      <c r="I233" s="1">
        <v>46</v>
      </c>
      <c r="J233" s="1">
        <v>43</v>
      </c>
      <c r="K233" s="8">
        <v>42</v>
      </c>
    </row>
    <row r="234" spans="1:11">
      <c r="A234" s="1">
        <v>233</v>
      </c>
      <c r="B234" s="1">
        <v>3.5</v>
      </c>
      <c r="C234" s="1" t="s">
        <v>22</v>
      </c>
      <c r="D234" s="1" t="s">
        <v>15</v>
      </c>
      <c r="E234" s="1">
        <v>8</v>
      </c>
      <c r="F234" s="1">
        <v>8</v>
      </c>
      <c r="G234" s="1">
        <v>3</v>
      </c>
      <c r="H234" s="1" t="s">
        <v>13</v>
      </c>
      <c r="I234" s="1">
        <v>67</v>
      </c>
      <c r="J234" s="1">
        <v>86</v>
      </c>
      <c r="K234" s="8">
        <v>83</v>
      </c>
    </row>
    <row r="235" spans="1:11">
      <c r="A235" s="1">
        <v>234</v>
      </c>
      <c r="B235" s="1">
        <v>5.7</v>
      </c>
      <c r="C235" s="1" t="s">
        <v>17</v>
      </c>
      <c r="D235" s="1" t="s">
        <v>12</v>
      </c>
      <c r="E235" s="1">
        <v>6.5</v>
      </c>
      <c r="F235" s="1">
        <v>5</v>
      </c>
      <c r="G235" s="1">
        <v>8</v>
      </c>
      <c r="H235" s="1" t="s">
        <v>13</v>
      </c>
      <c r="I235" s="1">
        <v>92</v>
      </c>
      <c r="J235" s="1">
        <v>87</v>
      </c>
      <c r="K235" s="8">
        <v>78</v>
      </c>
    </row>
    <row r="236" spans="1:11">
      <c r="A236" s="1">
        <v>235</v>
      </c>
      <c r="B236" s="1">
        <v>5</v>
      </c>
      <c r="C236" s="1" t="s">
        <v>23</v>
      </c>
      <c r="D236" s="1" t="s">
        <v>12</v>
      </c>
      <c r="E236" s="1">
        <v>6.8</v>
      </c>
      <c r="F236" s="1">
        <v>6</v>
      </c>
      <c r="G236" s="1">
        <v>6</v>
      </c>
      <c r="H236" s="1" t="s">
        <v>16</v>
      </c>
      <c r="I236" s="1">
        <v>83</v>
      </c>
      <c r="J236" s="1">
        <v>82</v>
      </c>
      <c r="K236" s="8">
        <v>84</v>
      </c>
    </row>
    <row r="237" spans="1:11">
      <c r="A237" s="1">
        <v>236</v>
      </c>
      <c r="B237" s="1">
        <v>4.5</v>
      </c>
      <c r="C237" s="1" t="s">
        <v>24</v>
      </c>
      <c r="D237" s="1" t="s">
        <v>15</v>
      </c>
      <c r="E237" s="1">
        <v>7.4</v>
      </c>
      <c r="F237" s="1">
        <v>7</v>
      </c>
      <c r="G237" s="1">
        <v>5</v>
      </c>
      <c r="H237" s="1" t="s">
        <v>13</v>
      </c>
      <c r="I237" s="1">
        <v>80</v>
      </c>
      <c r="J237" s="1">
        <v>75</v>
      </c>
      <c r="K237" s="8">
        <v>77</v>
      </c>
    </row>
    <row r="238" spans="1:11">
      <c r="A238" s="1">
        <v>237</v>
      </c>
      <c r="B238" s="1">
        <v>6.8</v>
      </c>
      <c r="C238" s="1" t="s">
        <v>11</v>
      </c>
      <c r="D238" s="1" t="s">
        <v>12</v>
      </c>
      <c r="E238" s="1">
        <v>5.9</v>
      </c>
      <c r="F238" s="1">
        <v>4</v>
      </c>
      <c r="G238" s="1">
        <v>9</v>
      </c>
      <c r="H238" s="1" t="s">
        <v>13</v>
      </c>
      <c r="I238" s="1">
        <v>63</v>
      </c>
      <c r="J238" s="1">
        <v>66</v>
      </c>
      <c r="K238" s="8">
        <v>67</v>
      </c>
    </row>
    <row r="239" spans="1:11">
      <c r="A239" s="1">
        <v>238</v>
      </c>
      <c r="B239" s="1">
        <v>5.6</v>
      </c>
      <c r="C239" s="1" t="s">
        <v>19</v>
      </c>
      <c r="D239" s="1" t="s">
        <v>12</v>
      </c>
      <c r="E239" s="1">
        <v>6.6</v>
      </c>
      <c r="F239" s="1">
        <v>6</v>
      </c>
      <c r="G239" s="1">
        <v>7</v>
      </c>
      <c r="H239" s="1" t="s">
        <v>16</v>
      </c>
      <c r="I239" s="1">
        <v>64</v>
      </c>
      <c r="J239" s="1">
        <v>60</v>
      </c>
      <c r="K239" s="8">
        <v>74</v>
      </c>
    </row>
    <row r="240" spans="1:11">
      <c r="A240" s="1">
        <v>239</v>
      </c>
      <c r="B240" s="1">
        <v>4.5999999999999996</v>
      </c>
      <c r="C240" s="1" t="s">
        <v>11</v>
      </c>
      <c r="D240" s="1" t="s">
        <v>15</v>
      </c>
      <c r="E240" s="1">
        <v>7.3</v>
      </c>
      <c r="F240" s="1">
        <v>7</v>
      </c>
      <c r="G240" s="1">
        <v>5</v>
      </c>
      <c r="H240" s="1" t="s">
        <v>13</v>
      </c>
      <c r="I240" s="1">
        <v>54</v>
      </c>
      <c r="J240" s="1">
        <v>52</v>
      </c>
      <c r="K240" s="8">
        <v>51</v>
      </c>
    </row>
    <row r="241" spans="1:11">
      <c r="A241" s="1">
        <v>240</v>
      </c>
      <c r="B241" s="1">
        <v>4.0999999999999996</v>
      </c>
      <c r="C241" s="1" t="s">
        <v>19</v>
      </c>
      <c r="D241" s="1" t="s">
        <v>15</v>
      </c>
      <c r="E241" s="1">
        <v>7.7</v>
      </c>
      <c r="F241" s="1">
        <v>8</v>
      </c>
      <c r="G241" s="1">
        <v>4</v>
      </c>
      <c r="H241" s="1" t="s">
        <v>13</v>
      </c>
      <c r="I241" s="1">
        <v>84</v>
      </c>
      <c r="J241" s="1">
        <v>80</v>
      </c>
      <c r="K241" s="8">
        <v>80</v>
      </c>
    </row>
    <row r="242" spans="1:11">
      <c r="A242" s="1">
        <v>241</v>
      </c>
      <c r="B242" s="1">
        <v>3.7</v>
      </c>
      <c r="C242" s="1" t="s">
        <v>22</v>
      </c>
      <c r="D242" s="1" t="s">
        <v>15</v>
      </c>
      <c r="E242" s="1">
        <v>7.8</v>
      </c>
      <c r="F242" s="1">
        <v>8</v>
      </c>
      <c r="G242" s="1">
        <v>3</v>
      </c>
      <c r="H242" s="1" t="s">
        <v>16</v>
      </c>
      <c r="I242" s="1">
        <v>73</v>
      </c>
      <c r="J242" s="1">
        <v>68</v>
      </c>
      <c r="K242" s="8">
        <v>66</v>
      </c>
    </row>
    <row r="243" spans="1:11">
      <c r="A243" s="1">
        <v>242</v>
      </c>
      <c r="B243" s="1">
        <v>5.4</v>
      </c>
      <c r="C243" s="1" t="s">
        <v>11</v>
      </c>
      <c r="D243" s="1" t="s">
        <v>12</v>
      </c>
      <c r="E243" s="1">
        <v>6.7</v>
      </c>
      <c r="F243" s="1">
        <v>5</v>
      </c>
      <c r="G243" s="1">
        <v>7</v>
      </c>
      <c r="H243" s="1" t="s">
        <v>13</v>
      </c>
      <c r="I243" s="1">
        <v>80</v>
      </c>
      <c r="J243" s="1">
        <v>83</v>
      </c>
      <c r="K243" s="8">
        <v>83</v>
      </c>
    </row>
    <row r="244" spans="1:11">
      <c r="A244" s="1">
        <v>243</v>
      </c>
      <c r="B244" s="1">
        <v>5.0999999999999996</v>
      </c>
      <c r="C244" s="1" t="s">
        <v>23</v>
      </c>
      <c r="D244" s="1" t="s">
        <v>12</v>
      </c>
      <c r="E244" s="1">
        <v>6.6</v>
      </c>
      <c r="F244" s="1">
        <v>6</v>
      </c>
      <c r="G244" s="1">
        <v>6</v>
      </c>
      <c r="H244" s="1" t="s">
        <v>13</v>
      </c>
      <c r="I244" s="1">
        <v>56</v>
      </c>
      <c r="J244" s="1">
        <v>52</v>
      </c>
      <c r="K244" s="8">
        <v>55</v>
      </c>
    </row>
    <row r="245" spans="1:11">
      <c r="A245" s="1">
        <v>244</v>
      </c>
      <c r="B245" s="1">
        <v>4.7</v>
      </c>
      <c r="C245" s="1" t="s">
        <v>24</v>
      </c>
      <c r="D245" s="1" t="s">
        <v>15</v>
      </c>
      <c r="E245" s="1">
        <v>7.3</v>
      </c>
      <c r="F245" s="1">
        <v>7</v>
      </c>
      <c r="G245" s="1">
        <v>5</v>
      </c>
      <c r="H245" s="1" t="s">
        <v>13</v>
      </c>
      <c r="I245" s="1">
        <v>59</v>
      </c>
      <c r="J245" s="1">
        <v>51</v>
      </c>
      <c r="K245" s="8">
        <v>43</v>
      </c>
    </row>
    <row r="246" spans="1:11">
      <c r="A246" s="1">
        <v>245</v>
      </c>
      <c r="B246" s="1">
        <v>6.9</v>
      </c>
      <c r="C246" s="1" t="s">
        <v>17</v>
      </c>
      <c r="D246" s="1" t="s">
        <v>12</v>
      </c>
      <c r="E246" s="1">
        <v>5.7</v>
      </c>
      <c r="F246" s="1">
        <v>4</v>
      </c>
      <c r="G246" s="1">
        <v>9</v>
      </c>
      <c r="H246" s="1" t="s">
        <v>13</v>
      </c>
      <c r="I246" s="1">
        <v>75</v>
      </c>
      <c r="J246" s="1">
        <v>74</v>
      </c>
      <c r="K246" s="8">
        <v>69</v>
      </c>
    </row>
    <row r="247" spans="1:11">
      <c r="A247" s="1">
        <v>246</v>
      </c>
      <c r="B247" s="1">
        <v>5.7</v>
      </c>
      <c r="C247" s="1" t="s">
        <v>11</v>
      </c>
      <c r="D247" s="1" t="s">
        <v>12</v>
      </c>
      <c r="E247" s="1">
        <v>6.4</v>
      </c>
      <c r="F247" s="1">
        <v>6</v>
      </c>
      <c r="G247" s="1">
        <v>7</v>
      </c>
      <c r="H247" s="1" t="s">
        <v>13</v>
      </c>
      <c r="I247" s="1">
        <v>85</v>
      </c>
      <c r="J247" s="1">
        <v>76</v>
      </c>
      <c r="K247" s="8">
        <v>71</v>
      </c>
    </row>
    <row r="248" spans="1:11">
      <c r="A248" s="1">
        <v>247</v>
      </c>
      <c r="B248" s="1">
        <v>4.8</v>
      </c>
      <c r="C248" s="1" t="s">
        <v>19</v>
      </c>
      <c r="D248" s="1" t="s">
        <v>15</v>
      </c>
      <c r="E248" s="1">
        <v>7.2</v>
      </c>
      <c r="F248" s="1">
        <v>7</v>
      </c>
      <c r="G248" s="1">
        <v>5</v>
      </c>
      <c r="H248" s="1" t="s">
        <v>13</v>
      </c>
      <c r="I248" s="1">
        <v>89</v>
      </c>
      <c r="J248" s="1">
        <v>76</v>
      </c>
      <c r="K248" s="8">
        <v>74</v>
      </c>
    </row>
    <row r="249" spans="1:11">
      <c r="A249" s="1">
        <v>248</v>
      </c>
      <c r="B249" s="1">
        <v>3.9</v>
      </c>
      <c r="C249" s="1" t="s">
        <v>11</v>
      </c>
      <c r="D249" s="1" t="s">
        <v>15</v>
      </c>
      <c r="E249" s="1">
        <v>7.8</v>
      </c>
      <c r="F249" s="1">
        <v>8</v>
      </c>
      <c r="G249" s="1">
        <v>4</v>
      </c>
      <c r="H249" s="1" t="s">
        <v>16</v>
      </c>
      <c r="I249" s="1">
        <v>58</v>
      </c>
      <c r="J249" s="1">
        <v>70</v>
      </c>
      <c r="K249" s="8">
        <v>68</v>
      </c>
    </row>
    <row r="250" spans="1:11">
      <c r="A250" s="1">
        <v>249</v>
      </c>
      <c r="B250" s="1">
        <v>3.6</v>
      </c>
      <c r="C250" s="1" t="s">
        <v>22</v>
      </c>
      <c r="D250" s="1" t="s">
        <v>15</v>
      </c>
      <c r="E250" s="1">
        <v>8.1</v>
      </c>
      <c r="F250" s="1">
        <v>8</v>
      </c>
      <c r="G250" s="1">
        <v>3</v>
      </c>
      <c r="H250" s="1" t="s">
        <v>13</v>
      </c>
      <c r="I250" s="1">
        <v>65</v>
      </c>
      <c r="J250" s="1">
        <v>64</v>
      </c>
      <c r="K250" s="8">
        <v>62</v>
      </c>
    </row>
    <row r="251" spans="1:11">
      <c r="A251" s="1">
        <v>250</v>
      </c>
      <c r="B251" s="1">
        <v>5.6</v>
      </c>
      <c r="C251" s="1" t="s">
        <v>17</v>
      </c>
      <c r="D251" s="1" t="s">
        <v>12</v>
      </c>
      <c r="E251" s="1">
        <v>6.6</v>
      </c>
      <c r="F251" s="1">
        <v>5</v>
      </c>
      <c r="G251" s="1">
        <v>8</v>
      </c>
      <c r="H251" s="1" t="s">
        <v>13</v>
      </c>
      <c r="I251" s="1">
        <v>68</v>
      </c>
      <c r="J251" s="1">
        <v>60</v>
      </c>
      <c r="K251" s="8">
        <v>53</v>
      </c>
    </row>
    <row r="252" spans="1:11">
      <c r="A252" s="1">
        <v>251</v>
      </c>
      <c r="B252" s="1">
        <v>4.9000000000000004</v>
      </c>
      <c r="C252" s="1" t="s">
        <v>23</v>
      </c>
      <c r="D252" s="1" t="s">
        <v>12</v>
      </c>
      <c r="E252" s="1">
        <v>6.9</v>
      </c>
      <c r="F252" s="1">
        <v>6</v>
      </c>
      <c r="G252" s="1">
        <v>6</v>
      </c>
      <c r="H252" s="1" t="s">
        <v>16</v>
      </c>
      <c r="I252" s="1">
        <v>47</v>
      </c>
      <c r="J252" s="1">
        <v>49</v>
      </c>
      <c r="K252" s="8">
        <v>49</v>
      </c>
    </row>
    <row r="253" spans="1:11">
      <c r="A253" s="1">
        <v>252</v>
      </c>
      <c r="B253" s="1">
        <v>4.5999999999999996</v>
      </c>
      <c r="C253" s="1" t="s">
        <v>24</v>
      </c>
      <c r="D253" s="1" t="s">
        <v>15</v>
      </c>
      <c r="E253" s="1">
        <v>7.5</v>
      </c>
      <c r="F253" s="1">
        <v>7</v>
      </c>
      <c r="G253" s="1">
        <v>5</v>
      </c>
      <c r="H253" s="1" t="s">
        <v>13</v>
      </c>
      <c r="I253" s="1">
        <v>71</v>
      </c>
      <c r="J253" s="1">
        <v>83</v>
      </c>
      <c r="K253" s="8">
        <v>83</v>
      </c>
    </row>
    <row r="254" spans="1:11">
      <c r="A254" s="1">
        <v>253</v>
      </c>
      <c r="B254" s="1">
        <v>6.7</v>
      </c>
      <c r="C254" s="1" t="s">
        <v>11</v>
      </c>
      <c r="D254" s="1" t="s">
        <v>12</v>
      </c>
      <c r="E254" s="1">
        <v>5.8</v>
      </c>
      <c r="F254" s="1">
        <v>4</v>
      </c>
      <c r="G254" s="1">
        <v>9</v>
      </c>
      <c r="H254" s="1" t="s">
        <v>16</v>
      </c>
      <c r="I254" s="1">
        <v>60</v>
      </c>
      <c r="J254" s="1">
        <v>70</v>
      </c>
      <c r="K254" s="8">
        <v>70</v>
      </c>
    </row>
    <row r="255" spans="1:11">
      <c r="A255" s="1">
        <v>254</v>
      </c>
      <c r="B255" s="1">
        <v>5.4</v>
      </c>
      <c r="C255" s="1" t="s">
        <v>19</v>
      </c>
      <c r="D255" s="1" t="s">
        <v>12</v>
      </c>
      <c r="E255" s="1">
        <v>6.5</v>
      </c>
      <c r="F255" s="1">
        <v>6</v>
      </c>
      <c r="G255" s="1">
        <v>7</v>
      </c>
      <c r="H255" s="1" t="s">
        <v>13</v>
      </c>
      <c r="I255" s="1">
        <v>80</v>
      </c>
      <c r="J255" s="1">
        <v>80</v>
      </c>
      <c r="K255" s="8">
        <v>72</v>
      </c>
    </row>
    <row r="256" spans="1:11">
      <c r="A256" s="1">
        <v>255</v>
      </c>
      <c r="B256" s="1">
        <v>4.4000000000000004</v>
      </c>
      <c r="C256" s="1" t="s">
        <v>11</v>
      </c>
      <c r="D256" s="1" t="s">
        <v>15</v>
      </c>
      <c r="E256" s="1">
        <v>7.4</v>
      </c>
      <c r="F256" s="1">
        <v>7</v>
      </c>
      <c r="G256" s="1">
        <v>5</v>
      </c>
      <c r="H256" s="1" t="s">
        <v>13</v>
      </c>
      <c r="I256" s="1">
        <v>54</v>
      </c>
      <c r="J256" s="1">
        <v>52</v>
      </c>
      <c r="K256" s="8">
        <v>52</v>
      </c>
    </row>
    <row r="257" spans="1:11">
      <c r="A257" s="1">
        <v>256</v>
      </c>
      <c r="B257" s="1">
        <v>4</v>
      </c>
      <c r="C257" s="1" t="s">
        <v>19</v>
      </c>
      <c r="D257" s="1" t="s">
        <v>15</v>
      </c>
      <c r="E257" s="1">
        <v>7.6</v>
      </c>
      <c r="F257" s="1">
        <v>8</v>
      </c>
      <c r="G257" s="1">
        <v>4</v>
      </c>
      <c r="H257" s="1" t="s">
        <v>13</v>
      </c>
      <c r="I257" s="1">
        <v>62</v>
      </c>
      <c r="J257" s="1">
        <v>73</v>
      </c>
      <c r="K257" s="8">
        <v>70</v>
      </c>
    </row>
    <row r="258" spans="1:11">
      <c r="A258" s="1">
        <v>257</v>
      </c>
      <c r="B258" s="1">
        <v>3.4</v>
      </c>
      <c r="C258" s="1" t="s">
        <v>22</v>
      </c>
      <c r="D258" s="1" t="s">
        <v>15</v>
      </c>
      <c r="E258" s="1">
        <v>8.1999999999999993</v>
      </c>
      <c r="F258" s="1">
        <v>8</v>
      </c>
      <c r="G258" s="1">
        <v>3</v>
      </c>
      <c r="H258" s="1" t="s">
        <v>13</v>
      </c>
      <c r="I258" s="1">
        <v>64</v>
      </c>
      <c r="J258" s="1">
        <v>73</v>
      </c>
      <c r="K258" s="8">
        <v>68</v>
      </c>
    </row>
    <row r="259" spans="1:11">
      <c r="A259" s="1">
        <v>258</v>
      </c>
      <c r="B259" s="1">
        <v>5.3</v>
      </c>
      <c r="C259" s="1" t="s">
        <v>11</v>
      </c>
      <c r="D259" s="1" t="s">
        <v>12</v>
      </c>
      <c r="E259" s="1">
        <v>6.8</v>
      </c>
      <c r="F259" s="1">
        <v>5</v>
      </c>
      <c r="G259" s="1">
        <v>7</v>
      </c>
      <c r="H259" s="1" t="s">
        <v>16</v>
      </c>
      <c r="I259" s="1">
        <v>78</v>
      </c>
      <c r="J259" s="1">
        <v>77</v>
      </c>
      <c r="K259" s="8">
        <v>77</v>
      </c>
    </row>
    <row r="260" spans="1:11">
      <c r="A260" s="1">
        <v>259</v>
      </c>
      <c r="B260" s="1">
        <v>5</v>
      </c>
      <c r="C260" s="1" t="s">
        <v>23</v>
      </c>
      <c r="D260" s="1" t="s">
        <v>12</v>
      </c>
      <c r="E260" s="1">
        <v>6.7</v>
      </c>
      <c r="F260" s="1">
        <v>6</v>
      </c>
      <c r="G260" s="1">
        <v>6</v>
      </c>
      <c r="H260" s="1" t="s">
        <v>13</v>
      </c>
      <c r="I260" s="1">
        <v>70</v>
      </c>
      <c r="J260" s="1">
        <v>75</v>
      </c>
      <c r="K260" s="8">
        <v>78</v>
      </c>
    </row>
    <row r="261" spans="1:11">
      <c r="A261" s="1">
        <v>260</v>
      </c>
      <c r="B261" s="1">
        <v>4.4000000000000004</v>
      </c>
      <c r="C261" s="1" t="s">
        <v>24</v>
      </c>
      <c r="D261" s="1" t="s">
        <v>15</v>
      </c>
      <c r="E261" s="1">
        <v>7.6</v>
      </c>
      <c r="F261" s="1">
        <v>7</v>
      </c>
      <c r="G261" s="1">
        <v>5</v>
      </c>
      <c r="H261" s="1" t="s">
        <v>16</v>
      </c>
      <c r="I261" s="1">
        <v>65</v>
      </c>
      <c r="J261" s="1">
        <v>81</v>
      </c>
      <c r="K261" s="8">
        <v>81</v>
      </c>
    </row>
    <row r="262" spans="1:11">
      <c r="A262" s="1">
        <v>261</v>
      </c>
      <c r="B262" s="1">
        <v>6.6</v>
      </c>
      <c r="C262" s="1" t="s">
        <v>17</v>
      </c>
      <c r="D262" s="1" t="s">
        <v>12</v>
      </c>
      <c r="E262" s="1">
        <v>5.6</v>
      </c>
      <c r="F262" s="1">
        <v>4</v>
      </c>
      <c r="G262" s="1">
        <v>9</v>
      </c>
      <c r="H262" s="1" t="s">
        <v>16</v>
      </c>
      <c r="I262" s="1">
        <v>64</v>
      </c>
      <c r="J262" s="1">
        <v>79</v>
      </c>
      <c r="K262" s="8">
        <v>77</v>
      </c>
    </row>
    <row r="263" spans="1:11">
      <c r="A263" s="1">
        <v>262</v>
      </c>
      <c r="B263" s="1">
        <v>5.3</v>
      </c>
      <c r="C263" s="1" t="s">
        <v>11</v>
      </c>
      <c r="D263" s="1" t="s">
        <v>12</v>
      </c>
      <c r="E263" s="1">
        <v>6.3</v>
      </c>
      <c r="F263" s="1">
        <v>6</v>
      </c>
      <c r="G263" s="1">
        <v>7</v>
      </c>
      <c r="H263" s="1" t="s">
        <v>16</v>
      </c>
      <c r="I263" s="1">
        <v>79</v>
      </c>
      <c r="J263" s="1">
        <v>79</v>
      </c>
      <c r="K263" s="8">
        <v>78</v>
      </c>
    </row>
    <row r="264" spans="1:11">
      <c r="A264" s="1">
        <v>263</v>
      </c>
      <c r="B264" s="1">
        <v>4.3</v>
      </c>
      <c r="C264" s="1" t="s">
        <v>19</v>
      </c>
      <c r="D264" s="1" t="s">
        <v>15</v>
      </c>
      <c r="E264" s="1">
        <v>7.5</v>
      </c>
      <c r="F264" s="1">
        <v>7</v>
      </c>
      <c r="G264" s="1">
        <v>5</v>
      </c>
      <c r="H264" s="1" t="s">
        <v>13</v>
      </c>
      <c r="I264" s="1">
        <v>44</v>
      </c>
      <c r="J264" s="1">
        <v>50</v>
      </c>
      <c r="K264" s="8">
        <v>51</v>
      </c>
    </row>
    <row r="265" spans="1:11">
      <c r="A265" s="1">
        <v>264</v>
      </c>
      <c r="B265" s="1">
        <v>3.8</v>
      </c>
      <c r="C265" s="1" t="s">
        <v>11</v>
      </c>
      <c r="D265" s="1" t="s">
        <v>15</v>
      </c>
      <c r="E265" s="1">
        <v>7.7</v>
      </c>
      <c r="F265" s="1">
        <v>8</v>
      </c>
      <c r="G265" s="1">
        <v>4</v>
      </c>
      <c r="H265" s="1" t="s">
        <v>13</v>
      </c>
      <c r="I265" s="1">
        <v>99</v>
      </c>
      <c r="J265" s="1">
        <v>93</v>
      </c>
      <c r="K265" s="8">
        <v>90</v>
      </c>
    </row>
    <row r="266" spans="1:11">
      <c r="A266" s="1">
        <v>265</v>
      </c>
      <c r="B266" s="1">
        <v>3.3</v>
      </c>
      <c r="C266" s="1" t="s">
        <v>22</v>
      </c>
      <c r="D266" s="1" t="s">
        <v>15</v>
      </c>
      <c r="E266" s="1">
        <v>8.3000000000000007</v>
      </c>
      <c r="F266" s="1">
        <v>8</v>
      </c>
      <c r="G266" s="1">
        <v>3</v>
      </c>
      <c r="H266" s="1" t="s">
        <v>13</v>
      </c>
      <c r="I266" s="1">
        <v>76</v>
      </c>
      <c r="J266" s="1">
        <v>73</v>
      </c>
      <c r="K266" s="8">
        <v>68</v>
      </c>
    </row>
    <row r="267" spans="1:11">
      <c r="A267" s="1">
        <v>266</v>
      </c>
      <c r="B267" s="1">
        <v>5.2</v>
      </c>
      <c r="C267" s="1" t="s">
        <v>17</v>
      </c>
      <c r="D267" s="1" t="s">
        <v>12</v>
      </c>
      <c r="E267" s="1">
        <v>6.9</v>
      </c>
      <c r="F267" s="1">
        <v>5</v>
      </c>
      <c r="G267" s="1">
        <v>8</v>
      </c>
      <c r="H267" s="1" t="s">
        <v>13</v>
      </c>
      <c r="I267" s="1">
        <v>59</v>
      </c>
      <c r="J267" s="1">
        <v>42</v>
      </c>
      <c r="K267" s="8">
        <v>41</v>
      </c>
    </row>
    <row r="268" spans="1:11">
      <c r="A268" s="1">
        <v>267</v>
      </c>
      <c r="B268" s="1">
        <v>4.8</v>
      </c>
      <c r="C268" s="1" t="s">
        <v>23</v>
      </c>
      <c r="D268" s="1" t="s">
        <v>12</v>
      </c>
      <c r="E268" s="1">
        <v>7</v>
      </c>
      <c r="F268" s="1">
        <v>6</v>
      </c>
      <c r="G268" s="1">
        <v>6</v>
      </c>
      <c r="H268" s="1" t="s">
        <v>13</v>
      </c>
      <c r="I268" s="1">
        <v>63</v>
      </c>
      <c r="J268" s="1">
        <v>75</v>
      </c>
      <c r="K268" s="8">
        <v>81</v>
      </c>
    </row>
    <row r="269" spans="1:11">
      <c r="A269" s="1">
        <v>268</v>
      </c>
      <c r="B269" s="1">
        <v>4.3</v>
      </c>
      <c r="C269" s="1" t="s">
        <v>24</v>
      </c>
      <c r="D269" s="1" t="s">
        <v>15</v>
      </c>
      <c r="E269" s="1">
        <v>7.7</v>
      </c>
      <c r="F269" s="1">
        <v>7</v>
      </c>
      <c r="G269" s="1">
        <v>5</v>
      </c>
      <c r="H269" s="1" t="s">
        <v>13</v>
      </c>
      <c r="I269" s="1">
        <v>69</v>
      </c>
      <c r="J269" s="1">
        <v>72</v>
      </c>
      <c r="K269" s="8">
        <v>77</v>
      </c>
    </row>
    <row r="270" spans="1:11">
      <c r="A270" s="1">
        <v>269</v>
      </c>
      <c r="B270" s="1">
        <v>6.4</v>
      </c>
      <c r="C270" s="1" t="s">
        <v>11</v>
      </c>
      <c r="D270" s="1" t="s">
        <v>12</v>
      </c>
      <c r="E270" s="1">
        <v>5.7</v>
      </c>
      <c r="F270" s="1">
        <v>4</v>
      </c>
      <c r="G270" s="1">
        <v>9</v>
      </c>
      <c r="H270" s="1" t="s">
        <v>16</v>
      </c>
      <c r="I270" s="1">
        <v>88</v>
      </c>
      <c r="J270" s="1">
        <v>92</v>
      </c>
      <c r="K270" s="8">
        <v>95</v>
      </c>
    </row>
    <row r="271" spans="1:11">
      <c r="A271" s="1">
        <v>270</v>
      </c>
      <c r="B271" s="1">
        <v>5.2</v>
      </c>
      <c r="C271" s="1" t="s">
        <v>19</v>
      </c>
      <c r="D271" s="1" t="s">
        <v>12</v>
      </c>
      <c r="E271" s="1">
        <v>6.4</v>
      </c>
      <c r="F271" s="1">
        <v>6</v>
      </c>
      <c r="G271" s="1">
        <v>7</v>
      </c>
      <c r="H271" s="1" t="s">
        <v>13</v>
      </c>
      <c r="I271" s="1">
        <v>71</v>
      </c>
      <c r="J271" s="1">
        <v>76</v>
      </c>
      <c r="K271" s="8">
        <v>70</v>
      </c>
    </row>
    <row r="272" spans="1:11">
      <c r="A272" s="1">
        <v>271</v>
      </c>
      <c r="B272" s="1">
        <v>4.5</v>
      </c>
      <c r="C272" s="1" t="s">
        <v>11</v>
      </c>
      <c r="D272" s="1" t="s">
        <v>15</v>
      </c>
      <c r="E272" s="1">
        <v>7.3</v>
      </c>
      <c r="F272" s="1">
        <v>7</v>
      </c>
      <c r="G272" s="1">
        <v>5</v>
      </c>
      <c r="H272" s="1" t="s">
        <v>13</v>
      </c>
      <c r="I272" s="1">
        <v>69</v>
      </c>
      <c r="J272" s="1">
        <v>63</v>
      </c>
      <c r="K272" s="8">
        <v>61</v>
      </c>
    </row>
    <row r="273" spans="1:11">
      <c r="A273" s="1">
        <v>272</v>
      </c>
      <c r="B273" s="1">
        <v>3.7</v>
      </c>
      <c r="C273" s="1" t="s">
        <v>19</v>
      </c>
      <c r="D273" s="1" t="s">
        <v>15</v>
      </c>
      <c r="E273" s="1">
        <v>7.8</v>
      </c>
      <c r="F273" s="1">
        <v>8</v>
      </c>
      <c r="G273" s="1">
        <v>4</v>
      </c>
      <c r="H273" s="1" t="s">
        <v>13</v>
      </c>
      <c r="I273" s="1">
        <v>58</v>
      </c>
      <c r="J273" s="1">
        <v>49</v>
      </c>
      <c r="K273" s="8">
        <v>42</v>
      </c>
    </row>
    <row r="274" spans="1:11">
      <c r="A274" s="1">
        <v>273</v>
      </c>
      <c r="B274" s="1">
        <v>3.2</v>
      </c>
      <c r="C274" s="1" t="s">
        <v>22</v>
      </c>
      <c r="D274" s="1" t="s">
        <v>15</v>
      </c>
      <c r="E274" s="1">
        <v>8.4</v>
      </c>
      <c r="F274" s="1">
        <v>8</v>
      </c>
      <c r="G274" s="1">
        <v>3</v>
      </c>
      <c r="H274" s="1" t="s">
        <v>13</v>
      </c>
      <c r="I274" s="1">
        <v>47</v>
      </c>
      <c r="J274" s="1">
        <v>53</v>
      </c>
      <c r="K274" s="8">
        <v>58</v>
      </c>
    </row>
    <row r="275" spans="1:11">
      <c r="A275" s="1">
        <v>274</v>
      </c>
      <c r="B275" s="1">
        <v>5.4</v>
      </c>
      <c r="C275" s="1" t="s">
        <v>11</v>
      </c>
      <c r="D275" s="1" t="s">
        <v>12</v>
      </c>
      <c r="E275" s="1">
        <v>6.7</v>
      </c>
      <c r="F275" s="1">
        <v>5</v>
      </c>
      <c r="G275" s="1">
        <v>7</v>
      </c>
      <c r="H275" s="1" t="s">
        <v>13</v>
      </c>
      <c r="I275" s="1">
        <v>65</v>
      </c>
      <c r="J275" s="1">
        <v>70</v>
      </c>
      <c r="K275" s="8">
        <v>71</v>
      </c>
    </row>
    <row r="276" spans="1:11">
      <c r="A276" s="1">
        <v>275</v>
      </c>
      <c r="B276" s="1">
        <v>4.7</v>
      </c>
      <c r="C276" s="1" t="s">
        <v>23</v>
      </c>
      <c r="D276" s="1" t="s">
        <v>12</v>
      </c>
      <c r="E276" s="1">
        <v>7.1</v>
      </c>
      <c r="F276" s="1">
        <v>6</v>
      </c>
      <c r="G276" s="1">
        <v>6</v>
      </c>
      <c r="H276" s="1" t="s">
        <v>16</v>
      </c>
      <c r="I276" s="1">
        <v>88</v>
      </c>
      <c r="J276" s="1">
        <v>85</v>
      </c>
      <c r="K276" s="8">
        <v>76</v>
      </c>
    </row>
    <row r="277" spans="1:11">
      <c r="A277" s="1">
        <v>276</v>
      </c>
      <c r="B277" s="1">
        <v>4.2</v>
      </c>
      <c r="C277" s="1" t="s">
        <v>24</v>
      </c>
      <c r="D277" s="1" t="s">
        <v>15</v>
      </c>
      <c r="E277" s="1">
        <v>7.8</v>
      </c>
      <c r="F277" s="1">
        <v>7</v>
      </c>
      <c r="G277" s="1">
        <v>5</v>
      </c>
      <c r="H277" s="1" t="s">
        <v>13</v>
      </c>
      <c r="I277" s="1">
        <v>83</v>
      </c>
      <c r="J277" s="1">
        <v>78</v>
      </c>
      <c r="K277" s="8">
        <v>73</v>
      </c>
    </row>
    <row r="278" spans="1:11">
      <c r="A278" s="1">
        <v>277</v>
      </c>
      <c r="B278" s="1">
        <v>6.6</v>
      </c>
      <c r="C278" s="1" t="s">
        <v>17</v>
      </c>
      <c r="D278" s="1" t="s">
        <v>12</v>
      </c>
      <c r="E278" s="1">
        <v>5.5</v>
      </c>
      <c r="F278" s="1">
        <v>4</v>
      </c>
      <c r="G278" s="1">
        <v>9</v>
      </c>
      <c r="H278" s="1" t="s">
        <v>16</v>
      </c>
      <c r="I278" s="1">
        <v>85</v>
      </c>
      <c r="J278" s="1">
        <v>92</v>
      </c>
      <c r="K278" s="8">
        <v>93</v>
      </c>
    </row>
    <row r="279" spans="1:11">
      <c r="A279" s="1">
        <v>278</v>
      </c>
      <c r="B279" s="1">
        <v>5.0999999999999996</v>
      </c>
      <c r="C279" s="1" t="s">
        <v>11</v>
      </c>
      <c r="D279" s="1" t="s">
        <v>12</v>
      </c>
      <c r="E279" s="1">
        <v>6.5</v>
      </c>
      <c r="F279" s="1">
        <v>6</v>
      </c>
      <c r="G279" s="1">
        <v>7</v>
      </c>
      <c r="H279" s="1" t="s">
        <v>16</v>
      </c>
      <c r="I279" s="1">
        <v>59</v>
      </c>
      <c r="J279" s="1">
        <v>63</v>
      </c>
      <c r="K279" s="8">
        <v>75</v>
      </c>
    </row>
    <row r="280" spans="1:11">
      <c r="A280" s="1">
        <v>279</v>
      </c>
      <c r="B280" s="1">
        <v>4.4000000000000004</v>
      </c>
      <c r="C280" s="1" t="s">
        <v>19</v>
      </c>
      <c r="D280" s="1" t="s">
        <v>15</v>
      </c>
      <c r="E280" s="1">
        <v>7.4</v>
      </c>
      <c r="F280" s="1">
        <v>7</v>
      </c>
      <c r="G280" s="1">
        <v>5</v>
      </c>
      <c r="H280" s="1" t="s">
        <v>13</v>
      </c>
      <c r="I280" s="1">
        <v>65</v>
      </c>
      <c r="J280" s="1">
        <v>86</v>
      </c>
      <c r="K280" s="8">
        <v>80</v>
      </c>
    </row>
    <row r="281" spans="1:11">
      <c r="A281" s="1">
        <v>280</v>
      </c>
      <c r="B281" s="1">
        <v>3.6</v>
      </c>
      <c r="C281" s="1" t="s">
        <v>11</v>
      </c>
      <c r="D281" s="1" t="s">
        <v>15</v>
      </c>
      <c r="E281" s="1">
        <v>7.9</v>
      </c>
      <c r="F281" s="1">
        <v>8</v>
      </c>
      <c r="G281" s="1">
        <v>4</v>
      </c>
      <c r="H281" s="1" t="s">
        <v>13</v>
      </c>
      <c r="I281" s="1">
        <v>73</v>
      </c>
      <c r="J281" s="1">
        <v>56</v>
      </c>
      <c r="K281" s="8">
        <v>57</v>
      </c>
    </row>
    <row r="282" spans="1:11">
      <c r="A282" s="1">
        <v>281</v>
      </c>
      <c r="B282" s="1">
        <v>3.1</v>
      </c>
      <c r="C282" s="1" t="s">
        <v>22</v>
      </c>
      <c r="D282" s="1" t="s">
        <v>15</v>
      </c>
      <c r="E282" s="1">
        <v>8.5</v>
      </c>
      <c r="F282" s="1">
        <v>8</v>
      </c>
      <c r="G282" s="1">
        <v>3</v>
      </c>
      <c r="H282" s="1" t="s">
        <v>13</v>
      </c>
      <c r="I282" s="1">
        <v>53</v>
      </c>
      <c r="J282" s="1">
        <v>52</v>
      </c>
      <c r="K282" s="8">
        <v>42</v>
      </c>
    </row>
    <row r="283" spans="1:11">
      <c r="A283" s="1">
        <v>282</v>
      </c>
      <c r="B283" s="1">
        <v>5.3</v>
      </c>
      <c r="C283" s="1" t="s">
        <v>17</v>
      </c>
      <c r="D283" s="1" t="s">
        <v>12</v>
      </c>
      <c r="E283" s="1">
        <v>6.8</v>
      </c>
      <c r="F283" s="1">
        <v>5</v>
      </c>
      <c r="G283" s="1">
        <v>8</v>
      </c>
      <c r="H283" s="1" t="s">
        <v>13</v>
      </c>
      <c r="I283" s="1">
        <v>45</v>
      </c>
      <c r="J283" s="1">
        <v>48</v>
      </c>
      <c r="K283" s="8">
        <v>46</v>
      </c>
    </row>
    <row r="284" spans="1:11">
      <c r="A284" s="1">
        <v>283</v>
      </c>
      <c r="B284" s="1">
        <v>4.5999999999999996</v>
      </c>
      <c r="C284" s="1" t="s">
        <v>23</v>
      </c>
      <c r="D284" s="1" t="s">
        <v>12</v>
      </c>
      <c r="E284" s="1">
        <v>7.2</v>
      </c>
      <c r="F284" s="1">
        <v>6</v>
      </c>
      <c r="G284" s="1">
        <v>6</v>
      </c>
      <c r="H284" s="1" t="s">
        <v>13</v>
      </c>
      <c r="I284" s="1">
        <v>73</v>
      </c>
      <c r="J284" s="1">
        <v>79</v>
      </c>
      <c r="K284" s="8">
        <v>84</v>
      </c>
    </row>
    <row r="285" spans="1:11">
      <c r="A285" s="1">
        <v>284</v>
      </c>
      <c r="B285" s="1">
        <v>4.0999999999999996</v>
      </c>
      <c r="C285" s="1" t="s">
        <v>24</v>
      </c>
      <c r="D285" s="1" t="s">
        <v>15</v>
      </c>
      <c r="E285" s="1">
        <v>7.9</v>
      </c>
      <c r="F285" s="1">
        <v>7</v>
      </c>
      <c r="G285" s="1">
        <v>5</v>
      </c>
      <c r="H285" s="1" t="s">
        <v>16</v>
      </c>
      <c r="I285" s="1">
        <v>70</v>
      </c>
      <c r="J285" s="1">
        <v>78</v>
      </c>
      <c r="K285" s="8">
        <v>78</v>
      </c>
    </row>
    <row r="286" spans="1:11">
      <c r="A286" s="1">
        <v>285</v>
      </c>
      <c r="B286" s="1">
        <v>6.7</v>
      </c>
      <c r="C286" s="1" t="s">
        <v>11</v>
      </c>
      <c r="D286" s="1" t="s">
        <v>12</v>
      </c>
      <c r="E286" s="1">
        <v>5.4</v>
      </c>
      <c r="F286" s="1">
        <v>4</v>
      </c>
      <c r="G286" s="1">
        <v>9</v>
      </c>
      <c r="H286" s="1" t="s">
        <v>13</v>
      </c>
      <c r="I286" s="1">
        <v>37</v>
      </c>
      <c r="J286" s="1">
        <v>46</v>
      </c>
      <c r="K286" s="8">
        <v>46</v>
      </c>
    </row>
    <row r="287" spans="1:11">
      <c r="A287" s="1">
        <v>286</v>
      </c>
      <c r="B287" s="1">
        <v>5</v>
      </c>
      <c r="C287" s="1" t="s">
        <v>19</v>
      </c>
      <c r="D287" s="1" t="s">
        <v>12</v>
      </c>
      <c r="E287" s="1">
        <v>6.6</v>
      </c>
      <c r="F287" s="1">
        <v>6</v>
      </c>
      <c r="G287" s="1">
        <v>7</v>
      </c>
      <c r="H287" s="1" t="s">
        <v>16</v>
      </c>
      <c r="I287" s="1">
        <v>81</v>
      </c>
      <c r="J287" s="1">
        <v>82</v>
      </c>
      <c r="K287" s="8">
        <v>82</v>
      </c>
    </row>
    <row r="288" spans="1:11">
      <c r="A288" s="1">
        <v>287</v>
      </c>
      <c r="B288" s="1">
        <v>4.3</v>
      </c>
      <c r="C288" s="1" t="s">
        <v>11</v>
      </c>
      <c r="D288" s="1" t="s">
        <v>15</v>
      </c>
      <c r="E288" s="1">
        <v>7.5</v>
      </c>
      <c r="F288" s="1">
        <v>7</v>
      </c>
      <c r="G288" s="1">
        <v>5</v>
      </c>
      <c r="H288" s="1" t="s">
        <v>16</v>
      </c>
      <c r="I288" s="1">
        <v>97</v>
      </c>
      <c r="J288" s="1">
        <v>82</v>
      </c>
      <c r="K288" s="8">
        <v>88</v>
      </c>
    </row>
    <row r="289" spans="1:11">
      <c r="A289" s="1">
        <v>288</v>
      </c>
      <c r="B289" s="1">
        <v>3.5</v>
      </c>
      <c r="C289" s="1" t="s">
        <v>19</v>
      </c>
      <c r="D289" s="1" t="s">
        <v>15</v>
      </c>
      <c r="E289" s="1">
        <v>8</v>
      </c>
      <c r="F289" s="1">
        <v>8</v>
      </c>
      <c r="G289" s="1">
        <v>4</v>
      </c>
      <c r="H289" s="1" t="s">
        <v>13</v>
      </c>
      <c r="I289" s="1">
        <v>67</v>
      </c>
      <c r="J289" s="1">
        <v>89</v>
      </c>
      <c r="K289" s="8">
        <v>82</v>
      </c>
    </row>
    <row r="290" spans="1:11">
      <c r="A290" s="1">
        <v>289</v>
      </c>
      <c r="B290" s="1">
        <v>3</v>
      </c>
      <c r="C290" s="1" t="s">
        <v>22</v>
      </c>
      <c r="D290" s="1" t="s">
        <v>15</v>
      </c>
      <c r="E290" s="1">
        <v>8.6</v>
      </c>
      <c r="F290" s="1">
        <v>8</v>
      </c>
      <c r="G290" s="1">
        <v>3</v>
      </c>
      <c r="H290" s="1" t="s">
        <v>13</v>
      </c>
      <c r="I290" s="1">
        <v>88</v>
      </c>
      <c r="J290" s="1">
        <v>75</v>
      </c>
      <c r="K290" s="8">
        <v>76</v>
      </c>
    </row>
    <row r="291" spans="1:11">
      <c r="A291" s="1">
        <v>290</v>
      </c>
      <c r="B291" s="1">
        <v>5.2</v>
      </c>
      <c r="C291" s="1" t="s">
        <v>11</v>
      </c>
      <c r="D291" s="1" t="s">
        <v>12</v>
      </c>
      <c r="E291" s="1">
        <v>6.9</v>
      </c>
      <c r="F291" s="1">
        <v>5</v>
      </c>
      <c r="G291" s="1">
        <v>7</v>
      </c>
      <c r="H291" s="1" t="s">
        <v>16</v>
      </c>
      <c r="I291" s="1">
        <v>77</v>
      </c>
      <c r="J291" s="1">
        <v>76</v>
      </c>
      <c r="K291" s="8">
        <v>77</v>
      </c>
    </row>
    <row r="292" spans="1:11">
      <c r="A292" s="1">
        <v>291</v>
      </c>
      <c r="B292" s="1">
        <v>4.5</v>
      </c>
      <c r="C292" s="1" t="s">
        <v>23</v>
      </c>
      <c r="D292" s="1" t="s">
        <v>12</v>
      </c>
      <c r="E292" s="1">
        <v>7.3</v>
      </c>
      <c r="F292" s="1">
        <v>6</v>
      </c>
      <c r="G292" s="1">
        <v>6</v>
      </c>
      <c r="H292" s="1" t="s">
        <v>13</v>
      </c>
      <c r="I292" s="1">
        <v>76</v>
      </c>
      <c r="J292" s="1">
        <v>70</v>
      </c>
      <c r="K292" s="8">
        <v>68</v>
      </c>
    </row>
    <row r="293" spans="1:11">
      <c r="A293" s="1">
        <v>292</v>
      </c>
      <c r="B293" s="1">
        <v>4</v>
      </c>
      <c r="C293" s="1" t="s">
        <v>24</v>
      </c>
      <c r="D293" s="1" t="s">
        <v>15</v>
      </c>
      <c r="E293" s="1">
        <v>8</v>
      </c>
      <c r="F293" s="1">
        <v>7</v>
      </c>
      <c r="G293" s="1">
        <v>5</v>
      </c>
      <c r="H293" s="1" t="s">
        <v>13</v>
      </c>
      <c r="I293" s="1">
        <v>86</v>
      </c>
      <c r="J293" s="1">
        <v>73</v>
      </c>
      <c r="K293" s="8">
        <v>70</v>
      </c>
    </row>
    <row r="294" spans="1:11">
      <c r="A294" s="1">
        <v>293</v>
      </c>
      <c r="B294" s="1">
        <v>6.8</v>
      </c>
      <c r="C294" s="1" t="s">
        <v>17</v>
      </c>
      <c r="D294" s="1" t="s">
        <v>12</v>
      </c>
      <c r="E294" s="1">
        <v>5.3</v>
      </c>
      <c r="F294" s="1">
        <v>4</v>
      </c>
      <c r="G294" s="1">
        <v>9</v>
      </c>
      <c r="H294" s="1" t="s">
        <v>16</v>
      </c>
      <c r="I294" s="1">
        <v>63</v>
      </c>
      <c r="J294" s="1">
        <v>60</v>
      </c>
      <c r="K294" s="8">
        <v>57</v>
      </c>
    </row>
    <row r="295" spans="1:11">
      <c r="A295" s="1">
        <v>294</v>
      </c>
      <c r="B295" s="1">
        <v>4.9000000000000004</v>
      </c>
      <c r="C295" s="1" t="s">
        <v>11</v>
      </c>
      <c r="D295" s="1" t="s">
        <v>12</v>
      </c>
      <c r="E295" s="1">
        <v>6.7</v>
      </c>
      <c r="F295" s="1">
        <v>6</v>
      </c>
      <c r="G295" s="1">
        <v>7</v>
      </c>
      <c r="H295" s="1" t="s">
        <v>13</v>
      </c>
      <c r="I295" s="1">
        <v>65</v>
      </c>
      <c r="J295" s="1">
        <v>73</v>
      </c>
      <c r="K295" s="8">
        <v>75</v>
      </c>
    </row>
    <row r="296" spans="1:11">
      <c r="A296" s="1">
        <v>295</v>
      </c>
      <c r="B296" s="1">
        <v>4.2</v>
      </c>
      <c r="C296" s="1" t="s">
        <v>19</v>
      </c>
      <c r="D296" s="1" t="s">
        <v>15</v>
      </c>
      <c r="E296" s="1">
        <v>7.6</v>
      </c>
      <c r="F296" s="1">
        <v>7</v>
      </c>
      <c r="G296" s="1">
        <v>5</v>
      </c>
      <c r="H296" s="1" t="s">
        <v>16</v>
      </c>
      <c r="I296" s="1">
        <v>78</v>
      </c>
      <c r="J296" s="1">
        <v>77</v>
      </c>
      <c r="K296" s="8">
        <v>80</v>
      </c>
    </row>
    <row r="297" spans="1:11">
      <c r="A297" s="1">
        <v>296</v>
      </c>
      <c r="B297" s="1">
        <v>3.4</v>
      </c>
      <c r="C297" s="1" t="s">
        <v>11</v>
      </c>
      <c r="D297" s="1" t="s">
        <v>15</v>
      </c>
      <c r="E297" s="1">
        <v>8.1</v>
      </c>
      <c r="F297" s="1">
        <v>8</v>
      </c>
      <c r="G297" s="1">
        <v>4</v>
      </c>
      <c r="H297" s="1" t="s">
        <v>13</v>
      </c>
      <c r="I297" s="1">
        <v>67</v>
      </c>
      <c r="J297" s="1">
        <v>62</v>
      </c>
      <c r="K297" s="8">
        <v>60</v>
      </c>
    </row>
    <row r="298" spans="1:11">
      <c r="A298" s="1">
        <v>297</v>
      </c>
      <c r="B298" s="1">
        <v>2.9</v>
      </c>
      <c r="C298" s="1" t="s">
        <v>22</v>
      </c>
      <c r="D298" s="1" t="s">
        <v>15</v>
      </c>
      <c r="E298" s="1">
        <v>8.6999999999999993</v>
      </c>
      <c r="F298" s="1">
        <v>8</v>
      </c>
      <c r="G298" s="1">
        <v>3</v>
      </c>
      <c r="H298" s="1" t="s">
        <v>16</v>
      </c>
      <c r="I298" s="1">
        <v>46</v>
      </c>
      <c r="J298" s="1">
        <v>41</v>
      </c>
      <c r="K298" s="8">
        <v>43</v>
      </c>
    </row>
    <row r="299" spans="1:11">
      <c r="A299" s="1">
        <v>298</v>
      </c>
      <c r="B299" s="1">
        <v>5.0999999999999996</v>
      </c>
      <c r="C299" s="1" t="s">
        <v>17</v>
      </c>
      <c r="D299" s="1" t="s">
        <v>12</v>
      </c>
      <c r="E299" s="1">
        <v>7</v>
      </c>
      <c r="F299" s="1">
        <v>5</v>
      </c>
      <c r="G299" s="1">
        <v>8</v>
      </c>
      <c r="H299" s="1" t="s">
        <v>16</v>
      </c>
      <c r="I299" s="1">
        <v>71</v>
      </c>
      <c r="J299" s="1">
        <v>74</v>
      </c>
      <c r="K299" s="8">
        <v>68</v>
      </c>
    </row>
    <row r="300" spans="1:11">
      <c r="A300" s="1">
        <v>299</v>
      </c>
      <c r="B300" s="1">
        <v>4.4000000000000004</v>
      </c>
      <c r="C300" s="1" t="s">
        <v>23</v>
      </c>
      <c r="D300" s="1" t="s">
        <v>12</v>
      </c>
      <c r="E300" s="1">
        <v>7.4</v>
      </c>
      <c r="F300" s="1">
        <v>6</v>
      </c>
      <c r="G300" s="1">
        <v>6</v>
      </c>
      <c r="H300" s="1" t="s">
        <v>16</v>
      </c>
      <c r="I300" s="1">
        <v>40</v>
      </c>
      <c r="J300" s="1">
        <v>46</v>
      </c>
      <c r="K300" s="8">
        <v>50</v>
      </c>
    </row>
    <row r="301" spans="1:11">
      <c r="A301" s="1">
        <v>300</v>
      </c>
      <c r="B301" s="1">
        <v>3.9</v>
      </c>
      <c r="C301" s="1" t="s">
        <v>24</v>
      </c>
      <c r="D301" s="1" t="s">
        <v>15</v>
      </c>
      <c r="E301" s="1">
        <v>8.1</v>
      </c>
      <c r="F301" s="1">
        <v>7</v>
      </c>
      <c r="G301" s="1">
        <v>5</v>
      </c>
      <c r="H301" s="1" t="s">
        <v>13</v>
      </c>
      <c r="I301" s="1">
        <v>90</v>
      </c>
      <c r="J301" s="1">
        <v>87</v>
      </c>
      <c r="K301" s="8">
        <v>75</v>
      </c>
    </row>
    <row r="302" spans="1:11">
      <c r="A302" s="1">
        <v>301</v>
      </c>
      <c r="B302" s="1">
        <v>6.9</v>
      </c>
      <c r="C302" s="1" t="s">
        <v>11</v>
      </c>
      <c r="D302" s="1" t="s">
        <v>12</v>
      </c>
      <c r="E302" s="1">
        <v>5.2</v>
      </c>
      <c r="F302" s="1">
        <v>4</v>
      </c>
      <c r="G302" s="1">
        <v>9</v>
      </c>
      <c r="H302" s="1" t="s">
        <v>16</v>
      </c>
      <c r="I302" s="1">
        <v>81</v>
      </c>
      <c r="J302" s="1">
        <v>78</v>
      </c>
      <c r="K302" s="8">
        <v>81</v>
      </c>
    </row>
    <row r="303" spans="1:11">
      <c r="A303" s="1">
        <v>302</v>
      </c>
      <c r="B303" s="1">
        <v>4.8</v>
      </c>
      <c r="C303" s="1" t="s">
        <v>19</v>
      </c>
      <c r="D303" s="1" t="s">
        <v>12</v>
      </c>
      <c r="E303" s="1">
        <v>6.8</v>
      </c>
      <c r="F303" s="1">
        <v>6</v>
      </c>
      <c r="G303" s="1">
        <v>7</v>
      </c>
      <c r="H303" s="1" t="s">
        <v>13</v>
      </c>
      <c r="I303" s="1">
        <v>56</v>
      </c>
      <c r="J303" s="1">
        <v>54</v>
      </c>
      <c r="K303" s="8">
        <v>52</v>
      </c>
    </row>
    <row r="304" spans="1:11">
      <c r="A304" s="1">
        <v>303</v>
      </c>
      <c r="B304" s="1">
        <v>4.0999999999999996</v>
      </c>
      <c r="C304" s="1" t="s">
        <v>11</v>
      </c>
      <c r="D304" s="1" t="s">
        <v>15</v>
      </c>
      <c r="E304" s="1">
        <v>7.7</v>
      </c>
      <c r="F304" s="1">
        <v>7</v>
      </c>
      <c r="G304" s="1">
        <v>5</v>
      </c>
      <c r="H304" s="1" t="s">
        <v>16</v>
      </c>
      <c r="I304" s="1">
        <v>67</v>
      </c>
      <c r="J304" s="1">
        <v>84</v>
      </c>
      <c r="K304" s="8">
        <v>81</v>
      </c>
    </row>
    <row r="305" spans="1:11">
      <c r="A305" s="1">
        <v>304</v>
      </c>
      <c r="B305" s="1">
        <v>3.3</v>
      </c>
      <c r="C305" s="1" t="s">
        <v>19</v>
      </c>
      <c r="D305" s="1" t="s">
        <v>15</v>
      </c>
      <c r="E305" s="1">
        <v>8.1999999999999993</v>
      </c>
      <c r="F305" s="1">
        <v>8</v>
      </c>
      <c r="G305" s="1">
        <v>4</v>
      </c>
      <c r="H305" s="1" t="s">
        <v>13</v>
      </c>
      <c r="I305" s="1">
        <v>80</v>
      </c>
      <c r="J305" s="1">
        <v>76</v>
      </c>
      <c r="K305" s="8">
        <v>64</v>
      </c>
    </row>
    <row r="306" spans="1:11">
      <c r="A306" s="1">
        <v>305</v>
      </c>
      <c r="B306" s="1">
        <v>2.8</v>
      </c>
      <c r="C306" s="1" t="s">
        <v>22</v>
      </c>
      <c r="D306" s="1" t="s">
        <v>15</v>
      </c>
      <c r="E306" s="1">
        <v>8.8000000000000007</v>
      </c>
      <c r="F306" s="1">
        <v>8</v>
      </c>
      <c r="G306" s="1">
        <v>3</v>
      </c>
      <c r="H306" s="1" t="s">
        <v>16</v>
      </c>
      <c r="I306" s="1">
        <v>74</v>
      </c>
      <c r="J306" s="1">
        <v>75</v>
      </c>
      <c r="K306" s="8">
        <v>83</v>
      </c>
    </row>
    <row r="307" spans="1:11">
      <c r="A307" s="1">
        <v>306</v>
      </c>
      <c r="B307" s="1">
        <v>5</v>
      </c>
      <c r="C307" s="1" t="s">
        <v>11</v>
      </c>
      <c r="D307" s="1" t="s">
        <v>12</v>
      </c>
      <c r="E307" s="1">
        <v>7.1</v>
      </c>
      <c r="F307" s="1">
        <v>5</v>
      </c>
      <c r="G307" s="1">
        <v>7</v>
      </c>
      <c r="H307" s="1" t="s">
        <v>13</v>
      </c>
      <c r="I307" s="1">
        <v>69</v>
      </c>
      <c r="J307" s="1">
        <v>67</v>
      </c>
      <c r="K307" s="8">
        <v>69</v>
      </c>
    </row>
    <row r="308" spans="1:11">
      <c r="A308" s="1">
        <v>307</v>
      </c>
      <c r="B308" s="1">
        <v>4.3</v>
      </c>
      <c r="C308" s="1" t="s">
        <v>23</v>
      </c>
      <c r="D308" s="1" t="s">
        <v>12</v>
      </c>
      <c r="E308" s="1">
        <v>7.5</v>
      </c>
      <c r="F308" s="1">
        <v>6</v>
      </c>
      <c r="G308" s="1">
        <v>6</v>
      </c>
      <c r="H308" s="1" t="s">
        <v>16</v>
      </c>
      <c r="I308" s="1">
        <v>99</v>
      </c>
      <c r="J308" s="1">
        <v>87</v>
      </c>
      <c r="K308" s="8">
        <v>81</v>
      </c>
    </row>
    <row r="309" spans="1:11">
      <c r="A309" s="1">
        <v>308</v>
      </c>
      <c r="B309" s="1">
        <v>3.8</v>
      </c>
      <c r="C309" s="1" t="s">
        <v>24</v>
      </c>
      <c r="D309" s="1" t="s">
        <v>15</v>
      </c>
      <c r="E309" s="1">
        <v>8.1999999999999993</v>
      </c>
      <c r="F309" s="1">
        <v>7</v>
      </c>
      <c r="G309" s="1">
        <v>5</v>
      </c>
      <c r="H309" s="1" t="s">
        <v>13</v>
      </c>
      <c r="I309" s="1">
        <v>51</v>
      </c>
      <c r="J309" s="1">
        <v>52</v>
      </c>
      <c r="K309" s="8">
        <v>44</v>
      </c>
    </row>
    <row r="310" spans="1:11">
      <c r="A310" s="1">
        <v>309</v>
      </c>
      <c r="B310" s="1">
        <v>7</v>
      </c>
      <c r="C310" s="1" t="s">
        <v>17</v>
      </c>
      <c r="D310" s="1" t="s">
        <v>12</v>
      </c>
      <c r="E310" s="1">
        <v>5.0999999999999996</v>
      </c>
      <c r="F310" s="1">
        <v>4</v>
      </c>
      <c r="G310" s="1">
        <v>9</v>
      </c>
      <c r="H310" s="1" t="s">
        <v>13</v>
      </c>
      <c r="I310" s="1">
        <v>53</v>
      </c>
      <c r="J310" s="1">
        <v>71</v>
      </c>
      <c r="K310" s="8">
        <v>67</v>
      </c>
    </row>
    <row r="311" spans="1:11">
      <c r="A311" s="1">
        <v>310</v>
      </c>
      <c r="B311" s="1">
        <v>4.7</v>
      </c>
      <c r="C311" s="1" t="s">
        <v>11</v>
      </c>
      <c r="D311" s="1" t="s">
        <v>12</v>
      </c>
      <c r="E311" s="1">
        <v>6.9</v>
      </c>
      <c r="F311" s="1">
        <v>6</v>
      </c>
      <c r="G311" s="1">
        <v>7</v>
      </c>
      <c r="H311" s="1" t="s">
        <v>13</v>
      </c>
      <c r="I311" s="1">
        <v>49</v>
      </c>
      <c r="J311" s="1">
        <v>57</v>
      </c>
      <c r="K311" s="8">
        <v>52</v>
      </c>
    </row>
    <row r="312" spans="1:11">
      <c r="A312" s="1">
        <v>311</v>
      </c>
      <c r="B312" s="1">
        <v>4</v>
      </c>
      <c r="C312" s="1" t="s">
        <v>19</v>
      </c>
      <c r="D312" s="1" t="s">
        <v>15</v>
      </c>
      <c r="E312" s="1">
        <v>7.8</v>
      </c>
      <c r="F312" s="1">
        <v>7</v>
      </c>
      <c r="G312" s="1">
        <v>5</v>
      </c>
      <c r="H312" s="1" t="s">
        <v>13</v>
      </c>
      <c r="I312" s="1">
        <v>73</v>
      </c>
      <c r="J312" s="1">
        <v>76</v>
      </c>
      <c r="K312" s="8">
        <v>80</v>
      </c>
    </row>
    <row r="313" spans="1:11">
      <c r="A313" s="1">
        <v>312</v>
      </c>
      <c r="B313" s="1">
        <v>3.2</v>
      </c>
      <c r="C313" s="1" t="s">
        <v>11</v>
      </c>
      <c r="D313" s="1" t="s">
        <v>15</v>
      </c>
      <c r="E313" s="1">
        <v>8.3000000000000007</v>
      </c>
      <c r="F313" s="1">
        <v>8</v>
      </c>
      <c r="G313" s="1">
        <v>4</v>
      </c>
      <c r="H313" s="1" t="s">
        <v>13</v>
      </c>
      <c r="I313" s="1">
        <v>66</v>
      </c>
      <c r="J313" s="1">
        <v>60</v>
      </c>
      <c r="K313" s="8">
        <v>57</v>
      </c>
    </row>
    <row r="314" spans="1:11">
      <c r="A314" s="1">
        <v>313</v>
      </c>
      <c r="B314" s="1">
        <v>2.7</v>
      </c>
      <c r="C314" s="1" t="s">
        <v>22</v>
      </c>
      <c r="D314" s="1" t="s">
        <v>15</v>
      </c>
      <c r="E314" s="1">
        <v>8.9</v>
      </c>
      <c r="F314" s="1">
        <v>8</v>
      </c>
      <c r="G314" s="1">
        <v>3</v>
      </c>
      <c r="H314" s="1" t="s">
        <v>16</v>
      </c>
      <c r="I314" s="1">
        <v>67</v>
      </c>
      <c r="J314" s="1">
        <v>61</v>
      </c>
      <c r="K314" s="8">
        <v>68</v>
      </c>
    </row>
    <row r="315" spans="1:11">
      <c r="A315" s="1">
        <v>314</v>
      </c>
      <c r="B315" s="1">
        <v>4.9000000000000004</v>
      </c>
      <c r="C315" s="1" t="s">
        <v>17</v>
      </c>
      <c r="D315" s="1" t="s">
        <v>12</v>
      </c>
      <c r="E315" s="1">
        <v>7.2</v>
      </c>
      <c r="F315" s="1">
        <v>5</v>
      </c>
      <c r="G315" s="1">
        <v>8</v>
      </c>
      <c r="H315" s="1" t="s">
        <v>16</v>
      </c>
      <c r="I315" s="1">
        <v>68</v>
      </c>
      <c r="J315" s="1">
        <v>67</v>
      </c>
      <c r="K315" s="8">
        <v>69</v>
      </c>
    </row>
    <row r="316" spans="1:11">
      <c r="A316" s="1">
        <v>315</v>
      </c>
      <c r="B316" s="1">
        <v>4.2</v>
      </c>
      <c r="C316" s="1" t="s">
        <v>23</v>
      </c>
      <c r="D316" s="1" t="s">
        <v>12</v>
      </c>
      <c r="E316" s="1">
        <v>7.6</v>
      </c>
      <c r="F316" s="1">
        <v>6</v>
      </c>
      <c r="G316" s="1">
        <v>6</v>
      </c>
      <c r="H316" s="1" t="s">
        <v>16</v>
      </c>
      <c r="I316" s="1">
        <v>59</v>
      </c>
      <c r="J316" s="1">
        <v>64</v>
      </c>
      <c r="K316" s="8">
        <v>75</v>
      </c>
    </row>
    <row r="317" spans="1:11">
      <c r="A317" s="1">
        <v>316</v>
      </c>
      <c r="B317" s="1">
        <v>3.7</v>
      </c>
      <c r="C317" s="1" t="s">
        <v>24</v>
      </c>
      <c r="D317" s="1" t="s">
        <v>15</v>
      </c>
      <c r="E317" s="1">
        <v>8.3000000000000007</v>
      </c>
      <c r="F317" s="1">
        <v>7</v>
      </c>
      <c r="G317" s="1">
        <v>5</v>
      </c>
      <c r="H317" s="1" t="s">
        <v>13</v>
      </c>
      <c r="I317" s="1">
        <v>71</v>
      </c>
      <c r="J317" s="1">
        <v>66</v>
      </c>
      <c r="K317" s="8">
        <v>65</v>
      </c>
    </row>
    <row r="318" spans="1:11">
      <c r="A318" s="1">
        <v>317</v>
      </c>
      <c r="B318" s="1">
        <v>7.1</v>
      </c>
      <c r="C318" s="1" t="s">
        <v>11</v>
      </c>
      <c r="D318" s="1" t="s">
        <v>12</v>
      </c>
      <c r="E318" s="1">
        <v>5</v>
      </c>
      <c r="F318" s="1">
        <v>4</v>
      </c>
      <c r="G318" s="1">
        <v>9</v>
      </c>
      <c r="H318" s="1" t="s">
        <v>16</v>
      </c>
      <c r="I318" s="1">
        <v>77</v>
      </c>
      <c r="J318" s="1">
        <v>82</v>
      </c>
      <c r="K318" s="8">
        <v>91</v>
      </c>
    </row>
    <row r="319" spans="1:11">
      <c r="A319" s="1">
        <v>318</v>
      </c>
      <c r="B319" s="1">
        <v>4.5999999999999996</v>
      </c>
      <c r="C319" s="1" t="s">
        <v>19</v>
      </c>
      <c r="D319" s="1" t="s">
        <v>12</v>
      </c>
      <c r="E319" s="1">
        <v>7</v>
      </c>
      <c r="F319" s="1">
        <v>6</v>
      </c>
      <c r="G319" s="1">
        <v>7</v>
      </c>
      <c r="H319" s="1" t="s">
        <v>13</v>
      </c>
      <c r="I319" s="1">
        <v>83</v>
      </c>
      <c r="J319" s="1">
        <v>72</v>
      </c>
      <c r="K319" s="8">
        <v>78</v>
      </c>
    </row>
    <row r="320" spans="1:11">
      <c r="A320" s="1">
        <v>319</v>
      </c>
      <c r="B320" s="1">
        <v>3.9</v>
      </c>
      <c r="C320" s="1" t="s">
        <v>11</v>
      </c>
      <c r="D320" s="1" t="s">
        <v>15</v>
      </c>
      <c r="E320" s="1">
        <v>7.9</v>
      </c>
      <c r="F320" s="1">
        <v>7</v>
      </c>
      <c r="G320" s="1">
        <v>5</v>
      </c>
      <c r="H320" s="1" t="s">
        <v>13</v>
      </c>
      <c r="I320" s="1">
        <v>63</v>
      </c>
      <c r="J320" s="1">
        <v>71</v>
      </c>
      <c r="K320" s="8">
        <v>69</v>
      </c>
    </row>
    <row r="321" spans="1:11">
      <c r="A321" s="1">
        <v>320</v>
      </c>
      <c r="B321" s="1">
        <v>3.1</v>
      </c>
      <c r="C321" s="1" t="s">
        <v>19</v>
      </c>
      <c r="D321" s="1" t="s">
        <v>15</v>
      </c>
      <c r="E321" s="1">
        <v>8.4</v>
      </c>
      <c r="F321" s="1">
        <v>8</v>
      </c>
      <c r="G321" s="1">
        <v>4</v>
      </c>
      <c r="H321" s="1" t="s">
        <v>13</v>
      </c>
      <c r="I321" s="1">
        <v>56</v>
      </c>
      <c r="J321" s="1">
        <v>65</v>
      </c>
      <c r="K321" s="8">
        <v>63</v>
      </c>
    </row>
    <row r="322" spans="1:11">
      <c r="A322" s="1">
        <v>321</v>
      </c>
      <c r="B322" s="1">
        <v>5.2</v>
      </c>
      <c r="C322" s="1" t="s">
        <v>11</v>
      </c>
      <c r="D322" s="1" t="s">
        <v>12</v>
      </c>
      <c r="E322" s="1">
        <v>6.8</v>
      </c>
      <c r="F322" s="1">
        <v>6</v>
      </c>
      <c r="G322" s="1">
        <v>7</v>
      </c>
      <c r="H322" s="1" t="s">
        <v>16</v>
      </c>
      <c r="I322" s="1">
        <v>67</v>
      </c>
      <c r="J322" s="1">
        <v>79</v>
      </c>
      <c r="K322" s="8">
        <v>84</v>
      </c>
    </row>
    <row r="323" spans="1:11">
      <c r="A323" s="1">
        <v>322</v>
      </c>
      <c r="B323" s="1">
        <v>4.0999999999999996</v>
      </c>
      <c r="C323" s="1" t="s">
        <v>19</v>
      </c>
      <c r="D323" s="1" t="s">
        <v>15</v>
      </c>
      <c r="E323" s="1">
        <v>7.8</v>
      </c>
      <c r="F323" s="1">
        <v>8</v>
      </c>
      <c r="G323" s="1">
        <v>4</v>
      </c>
      <c r="H323" s="1" t="s">
        <v>13</v>
      </c>
      <c r="I323" s="1">
        <v>75</v>
      </c>
      <c r="J323" s="1">
        <v>86</v>
      </c>
      <c r="K323" s="8">
        <v>79</v>
      </c>
    </row>
    <row r="324" spans="1:11">
      <c r="A324" s="1">
        <v>323</v>
      </c>
      <c r="B324" s="1">
        <v>5</v>
      </c>
      <c r="C324" s="1" t="s">
        <v>11</v>
      </c>
      <c r="D324" s="1" t="s">
        <v>12</v>
      </c>
      <c r="E324" s="1">
        <v>7</v>
      </c>
      <c r="F324" s="1">
        <v>7</v>
      </c>
      <c r="G324" s="1">
        <v>6</v>
      </c>
      <c r="H324" s="1" t="s">
        <v>13</v>
      </c>
      <c r="I324" s="1">
        <v>71</v>
      </c>
      <c r="J324" s="1">
        <v>81</v>
      </c>
      <c r="K324" s="8">
        <v>80</v>
      </c>
    </row>
    <row r="325" spans="1:11">
      <c r="A325" s="1">
        <v>324</v>
      </c>
      <c r="B325" s="1">
        <v>5.8</v>
      </c>
      <c r="C325" s="1" t="s">
        <v>25</v>
      </c>
      <c r="D325" s="1" t="s">
        <v>12</v>
      </c>
      <c r="E325" s="1">
        <v>6.5</v>
      </c>
      <c r="F325" s="1">
        <v>5</v>
      </c>
      <c r="G325" s="1">
        <v>8</v>
      </c>
      <c r="H325" s="1" t="s">
        <v>13</v>
      </c>
      <c r="I325" s="1">
        <v>43</v>
      </c>
      <c r="J325" s="1">
        <v>53</v>
      </c>
      <c r="K325" s="8">
        <v>53</v>
      </c>
    </row>
    <row r="326" spans="1:11">
      <c r="A326" s="1">
        <v>325</v>
      </c>
      <c r="B326" s="1">
        <v>4</v>
      </c>
      <c r="C326" s="1" t="s">
        <v>11</v>
      </c>
      <c r="D326" s="1" t="s">
        <v>15</v>
      </c>
      <c r="E326" s="1">
        <v>7.9</v>
      </c>
      <c r="F326" s="1">
        <v>8</v>
      </c>
      <c r="G326" s="1">
        <v>4</v>
      </c>
      <c r="H326" s="1" t="s">
        <v>13</v>
      </c>
      <c r="I326" s="1">
        <v>41</v>
      </c>
      <c r="J326" s="1">
        <v>46</v>
      </c>
      <c r="K326" s="8">
        <v>43</v>
      </c>
    </row>
    <row r="327" spans="1:11">
      <c r="A327" s="1">
        <v>326</v>
      </c>
      <c r="B327" s="1">
        <v>5.5</v>
      </c>
      <c r="C327" s="1" t="s">
        <v>11</v>
      </c>
      <c r="D327" s="1" t="s">
        <v>12</v>
      </c>
      <c r="E327" s="1">
        <v>6.7</v>
      </c>
      <c r="F327" s="1">
        <v>6</v>
      </c>
      <c r="G327" s="1">
        <v>7</v>
      </c>
      <c r="H327" s="1" t="s">
        <v>13</v>
      </c>
      <c r="I327" s="1">
        <v>82</v>
      </c>
      <c r="J327" s="1">
        <v>90</v>
      </c>
      <c r="K327" s="8">
        <v>94</v>
      </c>
    </row>
    <row r="328" spans="1:11">
      <c r="A328" s="1">
        <v>327</v>
      </c>
      <c r="B328" s="1">
        <v>6.8</v>
      </c>
      <c r="C328" s="1" t="s">
        <v>17</v>
      </c>
      <c r="D328" s="1" t="s">
        <v>12</v>
      </c>
      <c r="E328" s="1">
        <v>5.5</v>
      </c>
      <c r="F328" s="1">
        <v>5</v>
      </c>
      <c r="G328" s="1">
        <v>9</v>
      </c>
      <c r="H328" s="1" t="s">
        <v>13</v>
      </c>
      <c r="I328" s="1">
        <v>61</v>
      </c>
      <c r="J328" s="1">
        <v>61</v>
      </c>
      <c r="K328" s="8">
        <v>62</v>
      </c>
    </row>
    <row r="329" spans="1:11">
      <c r="A329" s="1">
        <v>328</v>
      </c>
      <c r="B329" s="1">
        <v>5.6</v>
      </c>
      <c r="C329" s="1" t="s">
        <v>25</v>
      </c>
      <c r="D329" s="1" t="s">
        <v>12</v>
      </c>
      <c r="E329" s="1">
        <v>6.6</v>
      </c>
      <c r="F329" s="1">
        <v>6</v>
      </c>
      <c r="G329" s="1">
        <v>7</v>
      </c>
      <c r="H329" s="1" t="s">
        <v>13</v>
      </c>
      <c r="I329" s="1">
        <v>28</v>
      </c>
      <c r="J329" s="1">
        <v>23</v>
      </c>
      <c r="K329" s="8">
        <v>19</v>
      </c>
    </row>
    <row r="330" spans="1:11">
      <c r="A330" s="1">
        <v>329</v>
      </c>
      <c r="B330" s="1">
        <v>4.5</v>
      </c>
      <c r="C330" s="1" t="s">
        <v>11</v>
      </c>
      <c r="D330" s="1" t="s">
        <v>15</v>
      </c>
      <c r="E330" s="1">
        <v>7.5</v>
      </c>
      <c r="F330" s="1">
        <v>7</v>
      </c>
      <c r="G330" s="1">
        <v>5</v>
      </c>
      <c r="H330" s="1" t="s">
        <v>16</v>
      </c>
      <c r="I330" s="1">
        <v>82</v>
      </c>
      <c r="J330" s="1">
        <v>75</v>
      </c>
      <c r="K330" s="8">
        <v>77</v>
      </c>
    </row>
    <row r="331" spans="1:11">
      <c r="A331" s="1">
        <v>330</v>
      </c>
      <c r="B331" s="1">
        <v>5.3</v>
      </c>
      <c r="C331" s="1" t="s">
        <v>11</v>
      </c>
      <c r="D331" s="1" t="s">
        <v>12</v>
      </c>
      <c r="E331" s="1">
        <v>6.9</v>
      </c>
      <c r="F331" s="1">
        <v>6</v>
      </c>
      <c r="G331" s="1">
        <v>7</v>
      </c>
      <c r="H331" s="1" t="s">
        <v>13</v>
      </c>
      <c r="I331" s="1">
        <v>41</v>
      </c>
      <c r="J331" s="1">
        <v>55</v>
      </c>
      <c r="K331" s="8">
        <v>51</v>
      </c>
    </row>
    <row r="332" spans="1:11">
      <c r="A332" s="1">
        <v>331</v>
      </c>
      <c r="B332" s="1">
        <v>5.0999999999999996</v>
      </c>
      <c r="C332" s="1" t="s">
        <v>17</v>
      </c>
      <c r="D332" s="1" t="s">
        <v>12</v>
      </c>
      <c r="E332" s="1">
        <v>6.7</v>
      </c>
      <c r="F332" s="1">
        <v>6</v>
      </c>
      <c r="G332" s="1">
        <v>7</v>
      </c>
      <c r="H332" s="1" t="s">
        <v>13</v>
      </c>
      <c r="I332" s="1">
        <v>71</v>
      </c>
      <c r="J332" s="1">
        <v>60</v>
      </c>
      <c r="K332" s="8">
        <v>61</v>
      </c>
    </row>
    <row r="333" spans="1:11">
      <c r="A333" s="1">
        <v>332</v>
      </c>
      <c r="B333" s="1">
        <v>3.9</v>
      </c>
      <c r="C333" s="1" t="s">
        <v>19</v>
      </c>
      <c r="D333" s="1" t="s">
        <v>15</v>
      </c>
      <c r="E333" s="1">
        <v>7.9</v>
      </c>
      <c r="F333" s="1">
        <v>8</v>
      </c>
      <c r="G333" s="1">
        <v>4</v>
      </c>
      <c r="H333" s="1" t="s">
        <v>13</v>
      </c>
      <c r="I333" s="1">
        <v>47</v>
      </c>
      <c r="J333" s="1">
        <v>37</v>
      </c>
      <c r="K333" s="8">
        <v>35</v>
      </c>
    </row>
    <row r="334" spans="1:11">
      <c r="A334" s="1">
        <v>333</v>
      </c>
      <c r="B334" s="1">
        <v>4.8</v>
      </c>
      <c r="C334" s="1" t="s">
        <v>11</v>
      </c>
      <c r="D334" s="1" t="s">
        <v>12</v>
      </c>
      <c r="E334" s="1">
        <v>7.1</v>
      </c>
      <c r="F334" s="1">
        <v>7</v>
      </c>
      <c r="G334" s="1">
        <v>6</v>
      </c>
      <c r="H334" s="1" t="s">
        <v>16</v>
      </c>
      <c r="I334" s="1">
        <v>62</v>
      </c>
      <c r="J334" s="1">
        <v>56</v>
      </c>
      <c r="K334" s="8">
        <v>53</v>
      </c>
    </row>
    <row r="335" spans="1:11">
      <c r="A335" s="1">
        <v>334</v>
      </c>
      <c r="B335" s="1">
        <v>5.9</v>
      </c>
      <c r="C335" s="1" t="s">
        <v>25</v>
      </c>
      <c r="D335" s="1" t="s">
        <v>12</v>
      </c>
      <c r="E335" s="1">
        <v>6.4</v>
      </c>
      <c r="F335" s="1">
        <v>5</v>
      </c>
      <c r="G335" s="1">
        <v>8</v>
      </c>
      <c r="H335" s="1" t="s">
        <v>13</v>
      </c>
      <c r="I335" s="1">
        <v>90</v>
      </c>
      <c r="J335" s="1">
        <v>78</v>
      </c>
      <c r="K335" s="8">
        <v>81</v>
      </c>
    </row>
    <row r="336" spans="1:11">
      <c r="A336" s="1">
        <v>335</v>
      </c>
      <c r="B336" s="1">
        <v>3.8</v>
      </c>
      <c r="C336" s="1" t="s">
        <v>11</v>
      </c>
      <c r="D336" s="1" t="s">
        <v>15</v>
      </c>
      <c r="E336" s="1">
        <v>8</v>
      </c>
      <c r="F336" s="1">
        <v>8</v>
      </c>
      <c r="G336" s="1">
        <v>4</v>
      </c>
      <c r="H336" s="1" t="s">
        <v>13</v>
      </c>
      <c r="I336" s="1">
        <v>83</v>
      </c>
      <c r="J336" s="1">
        <v>93</v>
      </c>
      <c r="K336" s="8">
        <v>95</v>
      </c>
    </row>
    <row r="337" spans="1:11">
      <c r="A337" s="1">
        <v>336</v>
      </c>
      <c r="B337" s="1">
        <v>5.4</v>
      </c>
      <c r="C337" s="1" t="s">
        <v>17</v>
      </c>
      <c r="D337" s="1" t="s">
        <v>12</v>
      </c>
      <c r="E337" s="1">
        <v>6.8</v>
      </c>
      <c r="F337" s="1">
        <v>6</v>
      </c>
      <c r="G337" s="1">
        <v>7</v>
      </c>
      <c r="H337" s="1" t="s">
        <v>13</v>
      </c>
      <c r="I337" s="1">
        <v>61</v>
      </c>
      <c r="J337" s="1">
        <v>68</v>
      </c>
      <c r="K337" s="8">
        <v>66</v>
      </c>
    </row>
    <row r="338" spans="1:11">
      <c r="A338" s="1">
        <v>337</v>
      </c>
      <c r="B338" s="1">
        <v>6.9</v>
      </c>
      <c r="C338" s="1" t="s">
        <v>11</v>
      </c>
      <c r="D338" s="1" t="s">
        <v>12</v>
      </c>
      <c r="E338" s="1">
        <v>5.4</v>
      </c>
      <c r="F338" s="1">
        <v>5</v>
      </c>
      <c r="G338" s="1">
        <v>9</v>
      </c>
      <c r="H338" s="1" t="s">
        <v>16</v>
      </c>
      <c r="I338" s="1">
        <v>76</v>
      </c>
      <c r="J338" s="1">
        <v>70</v>
      </c>
      <c r="K338" s="8">
        <v>69</v>
      </c>
    </row>
    <row r="339" spans="1:11">
      <c r="A339" s="1">
        <v>338</v>
      </c>
      <c r="B339" s="1">
        <v>5.7</v>
      </c>
      <c r="C339" s="1" t="s">
        <v>25</v>
      </c>
      <c r="D339" s="1" t="s">
        <v>12</v>
      </c>
      <c r="E339" s="1">
        <v>6.5</v>
      </c>
      <c r="F339" s="1">
        <v>6</v>
      </c>
      <c r="G339" s="1">
        <v>7</v>
      </c>
      <c r="H339" s="1" t="s">
        <v>13</v>
      </c>
      <c r="I339" s="1">
        <v>49</v>
      </c>
      <c r="J339" s="1">
        <v>51</v>
      </c>
      <c r="K339" s="8">
        <v>43</v>
      </c>
    </row>
    <row r="340" spans="1:11">
      <c r="A340" s="1">
        <v>339</v>
      </c>
      <c r="B340" s="1">
        <v>4.4000000000000004</v>
      </c>
      <c r="C340" s="1" t="s">
        <v>11</v>
      </c>
      <c r="D340" s="1" t="s">
        <v>15</v>
      </c>
      <c r="E340" s="1">
        <v>7.6</v>
      </c>
      <c r="F340" s="1">
        <v>7</v>
      </c>
      <c r="G340" s="1">
        <v>5</v>
      </c>
      <c r="H340" s="1" t="s">
        <v>13</v>
      </c>
      <c r="I340" s="1">
        <v>24</v>
      </c>
      <c r="J340" s="1">
        <v>38</v>
      </c>
      <c r="K340" s="8">
        <v>27</v>
      </c>
    </row>
    <row r="341" spans="1:11">
      <c r="A341" s="1">
        <v>340</v>
      </c>
      <c r="B341" s="1">
        <v>5.2</v>
      </c>
      <c r="C341" s="1" t="s">
        <v>17</v>
      </c>
      <c r="D341" s="1" t="s">
        <v>12</v>
      </c>
      <c r="E341" s="1">
        <v>7</v>
      </c>
      <c r="F341" s="1">
        <v>6</v>
      </c>
      <c r="G341" s="1">
        <v>7</v>
      </c>
      <c r="H341" s="1" t="s">
        <v>16</v>
      </c>
      <c r="I341" s="1">
        <v>35</v>
      </c>
      <c r="J341" s="1">
        <v>55</v>
      </c>
      <c r="K341" s="8">
        <v>60</v>
      </c>
    </row>
    <row r="342" spans="1:11">
      <c r="A342" s="1">
        <v>341</v>
      </c>
      <c r="B342" s="1">
        <v>5</v>
      </c>
      <c r="C342" s="1" t="s">
        <v>11</v>
      </c>
      <c r="D342" s="1" t="s">
        <v>12</v>
      </c>
      <c r="E342" s="1">
        <v>6.9</v>
      </c>
      <c r="F342" s="1">
        <v>6</v>
      </c>
      <c r="G342" s="1">
        <v>7</v>
      </c>
      <c r="H342" s="1" t="s">
        <v>13</v>
      </c>
      <c r="I342" s="1">
        <v>58</v>
      </c>
      <c r="J342" s="1">
        <v>61</v>
      </c>
      <c r="K342" s="8">
        <v>52</v>
      </c>
    </row>
    <row r="343" spans="1:11">
      <c r="A343" s="1">
        <v>342</v>
      </c>
      <c r="B343" s="1">
        <v>3.8</v>
      </c>
      <c r="C343" s="1" t="s">
        <v>19</v>
      </c>
      <c r="D343" s="1" t="s">
        <v>15</v>
      </c>
      <c r="E343" s="1">
        <v>8</v>
      </c>
      <c r="F343" s="1">
        <v>8</v>
      </c>
      <c r="G343" s="1">
        <v>4</v>
      </c>
      <c r="H343" s="1" t="s">
        <v>13</v>
      </c>
      <c r="I343" s="1">
        <v>61</v>
      </c>
      <c r="J343" s="1">
        <v>73</v>
      </c>
      <c r="K343" s="8">
        <v>63</v>
      </c>
    </row>
    <row r="344" spans="1:11">
      <c r="A344" s="1">
        <v>343</v>
      </c>
      <c r="B344" s="1">
        <v>4.7</v>
      </c>
      <c r="C344" s="1" t="s">
        <v>17</v>
      </c>
      <c r="D344" s="1" t="s">
        <v>12</v>
      </c>
      <c r="E344" s="1">
        <v>7.2</v>
      </c>
      <c r="F344" s="1">
        <v>7</v>
      </c>
      <c r="G344" s="1">
        <v>6</v>
      </c>
      <c r="H344" s="1" t="s">
        <v>16</v>
      </c>
      <c r="I344" s="1">
        <v>69</v>
      </c>
      <c r="J344" s="1">
        <v>76</v>
      </c>
      <c r="K344" s="8">
        <v>74</v>
      </c>
    </row>
    <row r="345" spans="1:11">
      <c r="A345" s="1">
        <v>344</v>
      </c>
      <c r="B345" s="1">
        <v>6</v>
      </c>
      <c r="C345" s="1" t="s">
        <v>25</v>
      </c>
      <c r="D345" s="1" t="s">
        <v>12</v>
      </c>
      <c r="E345" s="1">
        <v>6.3</v>
      </c>
      <c r="F345" s="1">
        <v>5</v>
      </c>
      <c r="G345" s="1">
        <v>8</v>
      </c>
      <c r="H345" s="1" t="s">
        <v>16</v>
      </c>
      <c r="I345" s="1">
        <v>67</v>
      </c>
      <c r="J345" s="1">
        <v>72</v>
      </c>
      <c r="K345" s="8">
        <v>67</v>
      </c>
    </row>
    <row r="346" spans="1:11">
      <c r="A346" s="1">
        <v>345</v>
      </c>
      <c r="B346" s="1">
        <v>3.7</v>
      </c>
      <c r="C346" s="1" t="s">
        <v>11</v>
      </c>
      <c r="D346" s="1" t="s">
        <v>15</v>
      </c>
      <c r="E346" s="1">
        <v>8.1</v>
      </c>
      <c r="F346" s="1">
        <v>8</v>
      </c>
      <c r="G346" s="1">
        <v>4</v>
      </c>
      <c r="H346" s="1" t="s">
        <v>13</v>
      </c>
      <c r="I346" s="1">
        <v>79</v>
      </c>
      <c r="J346" s="1">
        <v>73</v>
      </c>
      <c r="K346" s="8">
        <v>67</v>
      </c>
    </row>
    <row r="347" spans="1:11">
      <c r="A347" s="1">
        <v>346</v>
      </c>
      <c r="B347" s="1">
        <v>5.3</v>
      </c>
      <c r="C347" s="1" t="s">
        <v>11</v>
      </c>
      <c r="D347" s="1" t="s">
        <v>12</v>
      </c>
      <c r="E347" s="1">
        <v>6.9</v>
      </c>
      <c r="F347" s="1">
        <v>6</v>
      </c>
      <c r="G347" s="1">
        <v>7</v>
      </c>
      <c r="H347" s="1" t="s">
        <v>13</v>
      </c>
      <c r="I347" s="1">
        <v>72</v>
      </c>
      <c r="J347" s="1">
        <v>80</v>
      </c>
      <c r="K347" s="8">
        <v>75</v>
      </c>
    </row>
    <row r="348" spans="1:11">
      <c r="A348" s="1">
        <v>347</v>
      </c>
      <c r="B348" s="1">
        <v>7</v>
      </c>
      <c r="C348" s="1" t="s">
        <v>17</v>
      </c>
      <c r="D348" s="1" t="s">
        <v>12</v>
      </c>
      <c r="E348" s="1">
        <v>5.3</v>
      </c>
      <c r="F348" s="1">
        <v>5</v>
      </c>
      <c r="G348" s="1">
        <v>9</v>
      </c>
      <c r="H348" s="1" t="s">
        <v>13</v>
      </c>
      <c r="I348" s="1">
        <v>62</v>
      </c>
      <c r="J348" s="1">
        <v>61</v>
      </c>
      <c r="K348" s="8">
        <v>57</v>
      </c>
    </row>
    <row r="349" spans="1:11">
      <c r="A349" s="1">
        <v>348</v>
      </c>
      <c r="B349" s="1">
        <v>5.8</v>
      </c>
      <c r="C349" s="1" t="s">
        <v>25</v>
      </c>
      <c r="D349" s="1" t="s">
        <v>12</v>
      </c>
      <c r="E349" s="1">
        <v>6.4</v>
      </c>
      <c r="F349" s="1">
        <v>6</v>
      </c>
      <c r="G349" s="1">
        <v>7</v>
      </c>
      <c r="H349" s="1" t="s">
        <v>16</v>
      </c>
      <c r="I349" s="1">
        <v>77</v>
      </c>
      <c r="J349" s="1">
        <v>94</v>
      </c>
      <c r="K349" s="8">
        <v>95</v>
      </c>
    </row>
    <row r="350" spans="1:11">
      <c r="A350" s="1">
        <v>349</v>
      </c>
      <c r="B350" s="1">
        <v>4.3</v>
      </c>
      <c r="C350" s="1" t="s">
        <v>11</v>
      </c>
      <c r="D350" s="1" t="s">
        <v>15</v>
      </c>
      <c r="E350" s="1">
        <v>7.7</v>
      </c>
      <c r="F350" s="1">
        <v>7</v>
      </c>
      <c r="G350" s="1">
        <v>5</v>
      </c>
      <c r="H350" s="1" t="s">
        <v>13</v>
      </c>
      <c r="I350" s="1">
        <v>75</v>
      </c>
      <c r="J350" s="1">
        <v>74</v>
      </c>
      <c r="K350" s="8">
        <v>66</v>
      </c>
    </row>
    <row r="351" spans="1:11">
      <c r="A351" s="1">
        <v>350</v>
      </c>
      <c r="B351" s="1">
        <v>5.0999999999999996</v>
      </c>
      <c r="C351" s="1" t="s">
        <v>11</v>
      </c>
      <c r="D351" s="1" t="s">
        <v>12</v>
      </c>
      <c r="E351" s="1">
        <v>7.1</v>
      </c>
      <c r="F351" s="1">
        <v>6</v>
      </c>
      <c r="G351" s="1">
        <v>7</v>
      </c>
      <c r="H351" s="1" t="s">
        <v>13</v>
      </c>
      <c r="I351" s="1">
        <v>87</v>
      </c>
      <c r="J351" s="1">
        <v>74</v>
      </c>
      <c r="K351" s="8">
        <v>76</v>
      </c>
    </row>
    <row r="352" spans="1:11">
      <c r="A352" s="1">
        <v>351</v>
      </c>
      <c r="B352" s="1">
        <v>4.9000000000000004</v>
      </c>
      <c r="C352" s="1" t="s">
        <v>17</v>
      </c>
      <c r="D352" s="1" t="s">
        <v>12</v>
      </c>
      <c r="E352" s="1">
        <v>7</v>
      </c>
      <c r="F352" s="1">
        <v>6</v>
      </c>
      <c r="G352" s="1">
        <v>7</v>
      </c>
      <c r="H352" s="1" t="s">
        <v>13</v>
      </c>
      <c r="I352" s="1">
        <v>52</v>
      </c>
      <c r="J352" s="1">
        <v>65</v>
      </c>
      <c r="K352" s="8">
        <v>69</v>
      </c>
    </row>
    <row r="353" spans="1:11">
      <c r="A353" s="1">
        <v>352</v>
      </c>
      <c r="B353" s="1">
        <v>3.7</v>
      </c>
      <c r="C353" s="1" t="s">
        <v>19</v>
      </c>
      <c r="D353" s="1" t="s">
        <v>15</v>
      </c>
      <c r="E353" s="1">
        <v>8.1</v>
      </c>
      <c r="F353" s="1">
        <v>8</v>
      </c>
      <c r="G353" s="1">
        <v>4</v>
      </c>
      <c r="H353" s="1" t="s">
        <v>13</v>
      </c>
      <c r="I353" s="1">
        <v>66</v>
      </c>
      <c r="J353" s="1">
        <v>57</v>
      </c>
      <c r="K353" s="8">
        <v>52</v>
      </c>
    </row>
    <row r="354" spans="1:11">
      <c r="A354" s="1">
        <v>353</v>
      </c>
      <c r="B354" s="1">
        <v>4.5999999999999996</v>
      </c>
      <c r="C354" s="1" t="s">
        <v>11</v>
      </c>
      <c r="D354" s="1" t="s">
        <v>12</v>
      </c>
      <c r="E354" s="1">
        <v>7.3</v>
      </c>
      <c r="F354" s="1">
        <v>7</v>
      </c>
      <c r="G354" s="1">
        <v>6</v>
      </c>
      <c r="H354" s="1" t="s">
        <v>16</v>
      </c>
      <c r="I354" s="1">
        <v>63</v>
      </c>
      <c r="J354" s="1">
        <v>78</v>
      </c>
      <c r="K354" s="8">
        <v>80</v>
      </c>
    </row>
    <row r="355" spans="1:11">
      <c r="A355" s="1">
        <v>354</v>
      </c>
      <c r="B355" s="1">
        <v>6.1</v>
      </c>
      <c r="C355" s="1" t="s">
        <v>25</v>
      </c>
      <c r="D355" s="1" t="s">
        <v>12</v>
      </c>
      <c r="E355" s="1">
        <v>6.2</v>
      </c>
      <c r="F355" s="1">
        <v>5</v>
      </c>
      <c r="G355" s="1">
        <v>8</v>
      </c>
      <c r="H355" s="1" t="s">
        <v>13</v>
      </c>
      <c r="I355" s="1">
        <v>46</v>
      </c>
      <c r="J355" s="1">
        <v>58</v>
      </c>
      <c r="K355" s="8">
        <v>57</v>
      </c>
    </row>
    <row r="356" spans="1:11">
      <c r="A356" s="1">
        <v>355</v>
      </c>
      <c r="B356" s="1">
        <v>3.6</v>
      </c>
      <c r="C356" s="1" t="s">
        <v>11</v>
      </c>
      <c r="D356" s="1" t="s">
        <v>15</v>
      </c>
      <c r="E356" s="1">
        <v>8.1999999999999993</v>
      </c>
      <c r="F356" s="1">
        <v>8</v>
      </c>
      <c r="G356" s="1">
        <v>4</v>
      </c>
      <c r="H356" s="1" t="s">
        <v>13</v>
      </c>
      <c r="I356" s="1">
        <v>59</v>
      </c>
      <c r="J356" s="1">
        <v>71</v>
      </c>
      <c r="K356" s="8">
        <v>70</v>
      </c>
    </row>
    <row r="357" spans="1:11">
      <c r="A357" s="1">
        <v>356</v>
      </c>
      <c r="B357" s="1">
        <v>5.2</v>
      </c>
      <c r="C357" s="1" t="s">
        <v>17</v>
      </c>
      <c r="D357" s="1" t="s">
        <v>12</v>
      </c>
      <c r="E357" s="1">
        <v>7</v>
      </c>
      <c r="F357" s="1">
        <v>6</v>
      </c>
      <c r="G357" s="1">
        <v>7</v>
      </c>
      <c r="H357" s="1" t="s">
        <v>13</v>
      </c>
      <c r="I357" s="1">
        <v>61</v>
      </c>
      <c r="J357" s="1">
        <v>72</v>
      </c>
      <c r="K357" s="8">
        <v>70</v>
      </c>
    </row>
    <row r="358" spans="1:11">
      <c r="A358" s="1">
        <v>357</v>
      </c>
      <c r="B358" s="1">
        <v>7.1</v>
      </c>
      <c r="C358" s="1" t="s">
        <v>11</v>
      </c>
      <c r="D358" s="1" t="s">
        <v>12</v>
      </c>
      <c r="E358" s="1">
        <v>5.2</v>
      </c>
      <c r="F358" s="1">
        <v>5</v>
      </c>
      <c r="G358" s="1">
        <v>9</v>
      </c>
      <c r="H358" s="1" t="s">
        <v>13</v>
      </c>
      <c r="I358" s="1">
        <v>63</v>
      </c>
      <c r="J358" s="1">
        <v>61</v>
      </c>
      <c r="K358" s="8">
        <v>61</v>
      </c>
    </row>
    <row r="359" spans="1:11">
      <c r="A359" s="1">
        <v>358</v>
      </c>
      <c r="B359" s="1">
        <v>5.9</v>
      </c>
      <c r="C359" s="1" t="s">
        <v>25</v>
      </c>
      <c r="D359" s="1" t="s">
        <v>12</v>
      </c>
      <c r="E359" s="1">
        <v>6.3</v>
      </c>
      <c r="F359" s="1">
        <v>6</v>
      </c>
      <c r="G359" s="1">
        <v>7</v>
      </c>
      <c r="H359" s="1" t="s">
        <v>16</v>
      </c>
      <c r="I359" s="1">
        <v>42</v>
      </c>
      <c r="J359" s="1">
        <v>66</v>
      </c>
      <c r="K359" s="8">
        <v>69</v>
      </c>
    </row>
    <row r="360" spans="1:11">
      <c r="A360" s="1">
        <v>359</v>
      </c>
      <c r="B360" s="1">
        <v>4.2</v>
      </c>
      <c r="C360" s="1" t="s">
        <v>11</v>
      </c>
      <c r="D360" s="1" t="s">
        <v>15</v>
      </c>
      <c r="E360" s="1">
        <v>7.8</v>
      </c>
      <c r="F360" s="1">
        <v>7</v>
      </c>
      <c r="G360" s="1">
        <v>5</v>
      </c>
      <c r="H360" s="1" t="s">
        <v>13</v>
      </c>
      <c r="I360" s="1">
        <v>59</v>
      </c>
      <c r="J360" s="1">
        <v>62</v>
      </c>
      <c r="K360" s="8">
        <v>61</v>
      </c>
    </row>
    <row r="361" spans="1:11">
      <c r="A361" s="1">
        <v>360</v>
      </c>
      <c r="B361" s="1">
        <v>5</v>
      </c>
      <c r="C361" s="1" t="s">
        <v>17</v>
      </c>
      <c r="D361" s="1" t="s">
        <v>12</v>
      </c>
      <c r="E361" s="1">
        <v>7.2</v>
      </c>
      <c r="F361" s="1">
        <v>6</v>
      </c>
      <c r="G361" s="1">
        <v>7</v>
      </c>
      <c r="H361" s="1" t="s">
        <v>13</v>
      </c>
      <c r="I361" s="1">
        <v>80</v>
      </c>
      <c r="J361" s="1">
        <v>90</v>
      </c>
      <c r="K361" s="8">
        <v>89</v>
      </c>
    </row>
    <row r="362" spans="1:11">
      <c r="A362" s="1">
        <v>361</v>
      </c>
      <c r="B362" s="1">
        <v>4.8</v>
      </c>
      <c r="C362" s="1" t="s">
        <v>11</v>
      </c>
      <c r="D362" s="1" t="s">
        <v>12</v>
      </c>
      <c r="E362" s="1">
        <v>7.1</v>
      </c>
      <c r="F362" s="1">
        <v>6</v>
      </c>
      <c r="G362" s="1">
        <v>7</v>
      </c>
      <c r="H362" s="1" t="s">
        <v>13</v>
      </c>
      <c r="I362" s="1">
        <v>58</v>
      </c>
      <c r="J362" s="1">
        <v>62</v>
      </c>
      <c r="K362" s="8">
        <v>59</v>
      </c>
    </row>
    <row r="363" spans="1:11">
      <c r="A363" s="1">
        <v>362</v>
      </c>
      <c r="B363" s="1">
        <v>3.6</v>
      </c>
      <c r="C363" s="1" t="s">
        <v>19</v>
      </c>
      <c r="D363" s="1" t="s">
        <v>15</v>
      </c>
      <c r="E363" s="1">
        <v>8.1999999999999993</v>
      </c>
      <c r="F363" s="1">
        <v>8</v>
      </c>
      <c r="G363" s="1">
        <v>4</v>
      </c>
      <c r="H363" s="1" t="s">
        <v>16</v>
      </c>
      <c r="I363" s="1">
        <v>85</v>
      </c>
      <c r="J363" s="1">
        <v>84</v>
      </c>
      <c r="K363" s="8">
        <v>78</v>
      </c>
    </row>
    <row r="364" spans="1:11">
      <c r="A364" s="1">
        <v>363</v>
      </c>
      <c r="B364" s="1">
        <v>4.5</v>
      </c>
      <c r="C364" s="1" t="s">
        <v>17</v>
      </c>
      <c r="D364" s="1" t="s">
        <v>12</v>
      </c>
      <c r="E364" s="1">
        <v>7.4</v>
      </c>
      <c r="F364" s="1">
        <v>7</v>
      </c>
      <c r="G364" s="1">
        <v>6</v>
      </c>
      <c r="H364" s="1" t="s">
        <v>13</v>
      </c>
      <c r="I364" s="1">
        <v>52</v>
      </c>
      <c r="J364" s="1">
        <v>58</v>
      </c>
      <c r="K364" s="8">
        <v>58</v>
      </c>
    </row>
    <row r="365" spans="1:11">
      <c r="A365" s="1">
        <v>364</v>
      </c>
      <c r="B365" s="1">
        <v>6.2</v>
      </c>
      <c r="C365" s="1" t="s">
        <v>25</v>
      </c>
      <c r="D365" s="1" t="s">
        <v>12</v>
      </c>
      <c r="E365" s="1">
        <v>6.1</v>
      </c>
      <c r="F365" s="1">
        <v>5</v>
      </c>
      <c r="G365" s="1">
        <v>8</v>
      </c>
      <c r="H365" s="1" t="s">
        <v>13</v>
      </c>
      <c r="I365" s="1">
        <v>27</v>
      </c>
      <c r="J365" s="1">
        <v>34</v>
      </c>
      <c r="K365" s="8">
        <v>32</v>
      </c>
    </row>
    <row r="366" spans="1:11">
      <c r="A366" s="1">
        <v>365</v>
      </c>
      <c r="B366" s="1">
        <v>3.5</v>
      </c>
      <c r="C366" s="1" t="s">
        <v>11</v>
      </c>
      <c r="D366" s="1" t="s">
        <v>15</v>
      </c>
      <c r="E366" s="1">
        <v>8.3000000000000007</v>
      </c>
      <c r="F366" s="1">
        <v>8</v>
      </c>
      <c r="G366" s="1">
        <v>4</v>
      </c>
      <c r="H366" s="1" t="s">
        <v>13</v>
      </c>
      <c r="I366" s="1">
        <v>59</v>
      </c>
      <c r="J366" s="1">
        <v>60</v>
      </c>
      <c r="K366" s="8">
        <v>58</v>
      </c>
    </row>
    <row r="367" spans="1:11">
      <c r="A367" s="1">
        <v>366</v>
      </c>
      <c r="B367" s="1">
        <v>5.0999999999999996</v>
      </c>
      <c r="C367" s="1" t="s">
        <v>11</v>
      </c>
      <c r="D367" s="1" t="s">
        <v>12</v>
      </c>
      <c r="E367" s="1">
        <v>7.1</v>
      </c>
      <c r="F367" s="1">
        <v>6</v>
      </c>
      <c r="G367" s="1">
        <v>7</v>
      </c>
      <c r="H367" s="1" t="s">
        <v>16</v>
      </c>
      <c r="I367" s="1">
        <v>49</v>
      </c>
      <c r="J367" s="1">
        <v>58</v>
      </c>
      <c r="K367" s="8">
        <v>60</v>
      </c>
    </row>
    <row r="368" spans="1:11">
      <c r="A368" s="1">
        <v>367</v>
      </c>
      <c r="B368" s="1">
        <v>7.2</v>
      </c>
      <c r="C368" s="1" t="s">
        <v>17</v>
      </c>
      <c r="D368" s="1" t="s">
        <v>12</v>
      </c>
      <c r="E368" s="1">
        <v>5.0999999999999996</v>
      </c>
      <c r="F368" s="1">
        <v>5</v>
      </c>
      <c r="G368" s="1">
        <v>9</v>
      </c>
      <c r="H368" s="1" t="s">
        <v>16</v>
      </c>
      <c r="I368" s="1">
        <v>69</v>
      </c>
      <c r="J368" s="1">
        <v>58</v>
      </c>
      <c r="K368" s="8">
        <v>53</v>
      </c>
    </row>
    <row r="369" spans="1:11">
      <c r="A369" s="1">
        <v>368</v>
      </c>
      <c r="B369" s="1">
        <v>6</v>
      </c>
      <c r="C369" s="1" t="s">
        <v>25</v>
      </c>
      <c r="D369" s="1" t="s">
        <v>12</v>
      </c>
      <c r="E369" s="1">
        <v>6.2</v>
      </c>
      <c r="F369" s="1">
        <v>6</v>
      </c>
      <c r="G369" s="1">
        <v>7</v>
      </c>
      <c r="H369" s="1" t="s">
        <v>13</v>
      </c>
      <c r="I369" s="1">
        <v>61</v>
      </c>
      <c r="J369" s="1">
        <v>66</v>
      </c>
      <c r="K369" s="8">
        <v>61</v>
      </c>
    </row>
    <row r="370" spans="1:11">
      <c r="A370" s="1">
        <v>369</v>
      </c>
      <c r="B370" s="1">
        <v>4.0999999999999996</v>
      </c>
      <c r="C370" s="1" t="s">
        <v>11</v>
      </c>
      <c r="D370" s="1" t="s">
        <v>15</v>
      </c>
      <c r="E370" s="1">
        <v>7.9</v>
      </c>
      <c r="F370" s="1">
        <v>7</v>
      </c>
      <c r="G370" s="1">
        <v>5</v>
      </c>
      <c r="H370" s="1" t="s">
        <v>13</v>
      </c>
      <c r="I370" s="1">
        <v>44</v>
      </c>
      <c r="J370" s="1">
        <v>64</v>
      </c>
      <c r="K370" s="8">
        <v>58</v>
      </c>
    </row>
    <row r="371" spans="1:11">
      <c r="A371" s="1">
        <v>370</v>
      </c>
      <c r="B371" s="1">
        <v>4.9000000000000004</v>
      </c>
      <c r="C371" s="1" t="s">
        <v>11</v>
      </c>
      <c r="D371" s="1" t="s">
        <v>12</v>
      </c>
      <c r="E371" s="1">
        <v>7.3</v>
      </c>
      <c r="F371" s="1">
        <v>6</v>
      </c>
      <c r="G371" s="1">
        <v>7</v>
      </c>
      <c r="H371" s="1" t="s">
        <v>13</v>
      </c>
      <c r="I371" s="1">
        <v>73</v>
      </c>
      <c r="J371" s="1">
        <v>84</v>
      </c>
      <c r="K371" s="8">
        <v>85</v>
      </c>
    </row>
    <row r="372" spans="1:11">
      <c r="A372" s="1">
        <v>371</v>
      </c>
      <c r="B372" s="1">
        <v>4.7</v>
      </c>
      <c r="C372" s="1" t="s">
        <v>17</v>
      </c>
      <c r="D372" s="1" t="s">
        <v>12</v>
      </c>
      <c r="E372" s="1">
        <v>7.2</v>
      </c>
      <c r="F372" s="1">
        <v>6</v>
      </c>
      <c r="G372" s="1">
        <v>7</v>
      </c>
      <c r="H372" s="1" t="s">
        <v>13</v>
      </c>
      <c r="I372" s="1">
        <v>84</v>
      </c>
      <c r="J372" s="1">
        <v>77</v>
      </c>
      <c r="K372" s="8">
        <v>71</v>
      </c>
    </row>
    <row r="373" spans="1:11">
      <c r="A373" s="1">
        <v>372</v>
      </c>
      <c r="B373" s="1">
        <v>3.5</v>
      </c>
      <c r="C373" s="1" t="s">
        <v>19</v>
      </c>
      <c r="D373" s="1" t="s">
        <v>15</v>
      </c>
      <c r="E373" s="1">
        <v>8.3000000000000007</v>
      </c>
      <c r="F373" s="1">
        <v>8</v>
      </c>
      <c r="G373" s="1">
        <v>4</v>
      </c>
      <c r="H373" s="1" t="s">
        <v>16</v>
      </c>
      <c r="I373" s="1">
        <v>45</v>
      </c>
      <c r="J373" s="1">
        <v>73</v>
      </c>
      <c r="K373" s="8">
        <v>70</v>
      </c>
    </row>
    <row r="374" spans="1:11">
      <c r="A374" s="1">
        <v>373</v>
      </c>
      <c r="B374" s="1">
        <v>4.4000000000000004</v>
      </c>
      <c r="C374" s="1" t="s">
        <v>11</v>
      </c>
      <c r="D374" s="1" t="s">
        <v>12</v>
      </c>
      <c r="E374" s="1">
        <v>7.5</v>
      </c>
      <c r="F374" s="1">
        <v>7</v>
      </c>
      <c r="G374" s="1">
        <v>6</v>
      </c>
      <c r="H374" s="1" t="s">
        <v>13</v>
      </c>
      <c r="I374" s="1">
        <v>74</v>
      </c>
      <c r="J374" s="1">
        <v>74</v>
      </c>
      <c r="K374" s="8">
        <v>72</v>
      </c>
    </row>
    <row r="375" spans="1:11">
      <c r="A375" s="1">
        <v>374</v>
      </c>
      <c r="B375" s="1">
        <v>6.3</v>
      </c>
      <c r="C375" s="1" t="s">
        <v>25</v>
      </c>
      <c r="D375" s="1" t="s">
        <v>12</v>
      </c>
      <c r="E375" s="1">
        <v>6</v>
      </c>
      <c r="F375" s="1">
        <v>5</v>
      </c>
      <c r="G375" s="1">
        <v>8</v>
      </c>
      <c r="H375" s="1" t="s">
        <v>16</v>
      </c>
      <c r="I375" s="1">
        <v>82</v>
      </c>
      <c r="J375" s="1">
        <v>97</v>
      </c>
      <c r="K375" s="8">
        <v>96</v>
      </c>
    </row>
    <row r="376" spans="1:11">
      <c r="A376" s="1">
        <v>375</v>
      </c>
      <c r="B376" s="1">
        <v>3.4</v>
      </c>
      <c r="C376" s="1" t="s">
        <v>11</v>
      </c>
      <c r="D376" s="1" t="s">
        <v>15</v>
      </c>
      <c r="E376" s="1">
        <v>8.4</v>
      </c>
      <c r="F376" s="1">
        <v>8</v>
      </c>
      <c r="G376" s="1">
        <v>4</v>
      </c>
      <c r="H376" s="1" t="s">
        <v>13</v>
      </c>
      <c r="I376" s="1">
        <v>59</v>
      </c>
      <c r="J376" s="1">
        <v>70</v>
      </c>
      <c r="K376" s="8">
        <v>73</v>
      </c>
    </row>
    <row r="377" spans="1:11">
      <c r="A377" s="1">
        <v>376</v>
      </c>
      <c r="B377" s="1">
        <v>5</v>
      </c>
      <c r="C377" s="1" t="s">
        <v>17</v>
      </c>
      <c r="D377" s="1" t="s">
        <v>12</v>
      </c>
      <c r="E377" s="1">
        <v>7.2</v>
      </c>
      <c r="F377" s="1">
        <v>6</v>
      </c>
      <c r="G377" s="1">
        <v>7</v>
      </c>
      <c r="H377" s="1" t="s">
        <v>13</v>
      </c>
      <c r="I377" s="1">
        <v>46</v>
      </c>
      <c r="J377" s="1">
        <v>43</v>
      </c>
      <c r="K377" s="8">
        <v>41</v>
      </c>
    </row>
    <row r="378" spans="1:11">
      <c r="A378" s="1">
        <v>377</v>
      </c>
      <c r="B378" s="1">
        <v>7.3</v>
      </c>
      <c r="C378" s="1" t="s">
        <v>11</v>
      </c>
      <c r="D378" s="1" t="s">
        <v>12</v>
      </c>
      <c r="E378" s="1">
        <v>5</v>
      </c>
      <c r="F378" s="1">
        <v>5</v>
      </c>
      <c r="G378" s="1">
        <v>9</v>
      </c>
      <c r="H378" s="1" t="s">
        <v>13</v>
      </c>
      <c r="I378" s="1">
        <v>80</v>
      </c>
      <c r="J378" s="1">
        <v>90</v>
      </c>
      <c r="K378" s="8">
        <v>82</v>
      </c>
    </row>
    <row r="379" spans="1:11">
      <c r="A379" s="1">
        <v>378</v>
      </c>
      <c r="B379" s="1">
        <v>6.1</v>
      </c>
      <c r="C379" s="1" t="s">
        <v>25</v>
      </c>
      <c r="D379" s="1" t="s">
        <v>12</v>
      </c>
      <c r="E379" s="1">
        <v>6.1</v>
      </c>
      <c r="F379" s="1">
        <v>6</v>
      </c>
      <c r="G379" s="1">
        <v>7</v>
      </c>
      <c r="H379" s="1" t="s">
        <v>16</v>
      </c>
      <c r="I379" s="1">
        <v>85</v>
      </c>
      <c r="J379" s="1">
        <v>95</v>
      </c>
      <c r="K379" s="8">
        <v>100</v>
      </c>
    </row>
    <row r="380" spans="1:11">
      <c r="A380" s="1">
        <v>379</v>
      </c>
      <c r="B380" s="1">
        <v>4</v>
      </c>
      <c r="C380" s="1" t="s">
        <v>11</v>
      </c>
      <c r="D380" s="1" t="s">
        <v>15</v>
      </c>
      <c r="E380" s="1">
        <v>8</v>
      </c>
      <c r="F380" s="1">
        <v>7</v>
      </c>
      <c r="G380" s="1">
        <v>5</v>
      </c>
      <c r="H380" s="1" t="s">
        <v>13</v>
      </c>
      <c r="I380" s="1">
        <v>71</v>
      </c>
      <c r="J380" s="1">
        <v>83</v>
      </c>
      <c r="K380" s="8">
        <v>77</v>
      </c>
    </row>
    <row r="381" spans="1:11">
      <c r="A381" s="1">
        <v>380</v>
      </c>
      <c r="B381" s="1">
        <v>4.8</v>
      </c>
      <c r="C381" s="1" t="s">
        <v>17</v>
      </c>
      <c r="D381" s="1" t="s">
        <v>12</v>
      </c>
      <c r="E381" s="1">
        <v>7.4</v>
      </c>
      <c r="F381" s="1">
        <v>6</v>
      </c>
      <c r="G381" s="1">
        <v>7</v>
      </c>
      <c r="H381" s="1" t="s">
        <v>13</v>
      </c>
      <c r="I381" s="1">
        <v>66</v>
      </c>
      <c r="J381" s="1">
        <v>64</v>
      </c>
      <c r="K381" s="8">
        <v>62</v>
      </c>
    </row>
    <row r="382" spans="1:11">
      <c r="A382" s="1">
        <v>381</v>
      </c>
      <c r="B382" s="1">
        <v>4.5999999999999996</v>
      </c>
      <c r="C382" s="1" t="s">
        <v>11</v>
      </c>
      <c r="D382" s="1" t="s">
        <v>12</v>
      </c>
      <c r="E382" s="1">
        <v>7.3</v>
      </c>
      <c r="F382" s="1">
        <v>6</v>
      </c>
      <c r="G382" s="1">
        <v>7</v>
      </c>
      <c r="H382" s="1" t="s">
        <v>13</v>
      </c>
      <c r="I382" s="1">
        <v>80</v>
      </c>
      <c r="J382" s="1">
        <v>86</v>
      </c>
      <c r="K382" s="8">
        <v>83</v>
      </c>
    </row>
    <row r="383" spans="1:11">
      <c r="A383" s="1">
        <v>382</v>
      </c>
      <c r="B383" s="1">
        <v>3.4</v>
      </c>
      <c r="C383" s="1" t="s">
        <v>19</v>
      </c>
      <c r="D383" s="1" t="s">
        <v>15</v>
      </c>
      <c r="E383" s="1">
        <v>8.4</v>
      </c>
      <c r="F383" s="1">
        <v>8</v>
      </c>
      <c r="G383" s="1">
        <v>4</v>
      </c>
      <c r="H383" s="1" t="s">
        <v>16</v>
      </c>
      <c r="I383" s="1">
        <v>87</v>
      </c>
      <c r="J383" s="1">
        <v>100</v>
      </c>
      <c r="K383" s="8">
        <v>95</v>
      </c>
    </row>
    <row r="384" spans="1:11">
      <c r="A384" s="1">
        <v>383</v>
      </c>
      <c r="B384" s="1">
        <v>4.3</v>
      </c>
      <c r="C384" s="1" t="s">
        <v>17</v>
      </c>
      <c r="D384" s="1" t="s">
        <v>12</v>
      </c>
      <c r="E384" s="1">
        <v>7.6</v>
      </c>
      <c r="F384" s="1">
        <v>7</v>
      </c>
      <c r="G384" s="1">
        <v>6</v>
      </c>
      <c r="H384" s="1" t="s">
        <v>13</v>
      </c>
      <c r="I384" s="1">
        <v>79</v>
      </c>
      <c r="J384" s="1">
        <v>81</v>
      </c>
      <c r="K384" s="8">
        <v>71</v>
      </c>
    </row>
    <row r="385" spans="1:11">
      <c r="A385" s="1">
        <v>384</v>
      </c>
      <c r="B385" s="1">
        <v>6.4</v>
      </c>
      <c r="C385" s="1" t="s">
        <v>25</v>
      </c>
      <c r="D385" s="1" t="s">
        <v>12</v>
      </c>
      <c r="E385" s="1">
        <v>5.9</v>
      </c>
      <c r="F385" s="1">
        <v>5</v>
      </c>
      <c r="G385" s="1">
        <v>8</v>
      </c>
      <c r="H385" s="1" t="s">
        <v>13</v>
      </c>
      <c r="I385" s="1">
        <v>38</v>
      </c>
      <c r="J385" s="1">
        <v>49</v>
      </c>
      <c r="K385" s="8">
        <v>45</v>
      </c>
    </row>
    <row r="386" spans="1:11">
      <c r="A386" s="1">
        <v>385</v>
      </c>
      <c r="B386" s="1">
        <v>3.3</v>
      </c>
      <c r="C386" s="1" t="s">
        <v>11</v>
      </c>
      <c r="D386" s="1" t="s">
        <v>15</v>
      </c>
      <c r="E386" s="1">
        <v>8.5</v>
      </c>
      <c r="F386" s="1">
        <v>8</v>
      </c>
      <c r="G386" s="1">
        <v>4</v>
      </c>
      <c r="H386" s="1" t="s">
        <v>13</v>
      </c>
      <c r="I386" s="1">
        <v>38</v>
      </c>
      <c r="J386" s="1">
        <v>43</v>
      </c>
      <c r="K386" s="8">
        <v>43</v>
      </c>
    </row>
    <row r="387" spans="1:11">
      <c r="A387" s="1">
        <v>386</v>
      </c>
      <c r="B387" s="1">
        <v>4.9000000000000004</v>
      </c>
      <c r="C387" s="1" t="s">
        <v>11</v>
      </c>
      <c r="D387" s="1" t="s">
        <v>12</v>
      </c>
      <c r="E387" s="1">
        <v>7.3</v>
      </c>
      <c r="F387" s="1">
        <v>6</v>
      </c>
      <c r="G387" s="1">
        <v>7</v>
      </c>
      <c r="H387" s="1" t="s">
        <v>13</v>
      </c>
      <c r="I387" s="1">
        <v>67</v>
      </c>
      <c r="J387" s="1">
        <v>76</v>
      </c>
      <c r="K387" s="8">
        <v>75</v>
      </c>
    </row>
    <row r="388" spans="1:11">
      <c r="A388" s="1">
        <v>387</v>
      </c>
      <c r="B388" s="1">
        <v>7.4</v>
      </c>
      <c r="C388" s="1" t="s">
        <v>17</v>
      </c>
      <c r="D388" s="1" t="s">
        <v>12</v>
      </c>
      <c r="E388" s="1">
        <v>4.9000000000000004</v>
      </c>
      <c r="F388" s="1">
        <v>5</v>
      </c>
      <c r="G388" s="1">
        <v>9</v>
      </c>
      <c r="H388" s="1" t="s">
        <v>13</v>
      </c>
      <c r="I388" s="1">
        <v>64</v>
      </c>
      <c r="J388" s="1">
        <v>73</v>
      </c>
      <c r="K388" s="8">
        <v>70</v>
      </c>
    </row>
    <row r="389" spans="1:11">
      <c r="A389" s="1">
        <v>388</v>
      </c>
      <c r="B389" s="1">
        <v>6.2</v>
      </c>
      <c r="C389" s="1" t="s">
        <v>25</v>
      </c>
      <c r="D389" s="1" t="s">
        <v>12</v>
      </c>
      <c r="E389" s="1">
        <v>6</v>
      </c>
      <c r="F389" s="1">
        <v>6</v>
      </c>
      <c r="G389" s="1">
        <v>7</v>
      </c>
      <c r="H389" s="1" t="s">
        <v>13</v>
      </c>
      <c r="I389" s="1">
        <v>57</v>
      </c>
      <c r="J389" s="1">
        <v>78</v>
      </c>
      <c r="K389" s="8">
        <v>67</v>
      </c>
    </row>
    <row r="390" spans="1:11">
      <c r="A390" s="1">
        <v>389</v>
      </c>
      <c r="B390" s="1">
        <v>3.9</v>
      </c>
      <c r="C390" s="1" t="s">
        <v>11</v>
      </c>
      <c r="D390" s="1" t="s">
        <v>15</v>
      </c>
      <c r="E390" s="1">
        <v>8.1</v>
      </c>
      <c r="F390" s="1">
        <v>7</v>
      </c>
      <c r="G390" s="1">
        <v>5</v>
      </c>
      <c r="H390" s="1" t="s">
        <v>13</v>
      </c>
      <c r="I390" s="1">
        <v>62</v>
      </c>
      <c r="J390" s="1">
        <v>64</v>
      </c>
      <c r="K390" s="8">
        <v>64</v>
      </c>
    </row>
    <row r="391" spans="1:11">
      <c r="A391" s="1">
        <v>390</v>
      </c>
      <c r="B391" s="1">
        <v>4.7</v>
      </c>
      <c r="C391" s="1" t="s">
        <v>11</v>
      </c>
      <c r="D391" s="1" t="s">
        <v>12</v>
      </c>
      <c r="E391" s="1">
        <v>7.5</v>
      </c>
      <c r="F391" s="1">
        <v>6</v>
      </c>
      <c r="G391" s="1">
        <v>7</v>
      </c>
      <c r="H391" s="1" t="s">
        <v>13</v>
      </c>
      <c r="I391" s="1">
        <v>73</v>
      </c>
      <c r="J391" s="1">
        <v>70</v>
      </c>
      <c r="K391" s="8">
        <v>75</v>
      </c>
    </row>
    <row r="392" spans="1:11">
      <c r="A392" s="1">
        <v>391</v>
      </c>
      <c r="B392" s="1">
        <v>4.5</v>
      </c>
      <c r="C392" s="1" t="s">
        <v>17</v>
      </c>
      <c r="D392" s="1" t="s">
        <v>12</v>
      </c>
      <c r="E392" s="1">
        <v>7.4</v>
      </c>
      <c r="F392" s="1">
        <v>6</v>
      </c>
      <c r="G392" s="1">
        <v>7</v>
      </c>
      <c r="H392" s="1" t="s">
        <v>16</v>
      </c>
      <c r="I392" s="1">
        <v>73</v>
      </c>
      <c r="J392" s="1">
        <v>67</v>
      </c>
      <c r="K392" s="8">
        <v>59</v>
      </c>
    </row>
    <row r="393" spans="1:11">
      <c r="A393" s="1">
        <v>392</v>
      </c>
      <c r="B393" s="1">
        <v>3.3</v>
      </c>
      <c r="C393" s="1" t="s">
        <v>19</v>
      </c>
      <c r="D393" s="1" t="s">
        <v>15</v>
      </c>
      <c r="E393" s="1">
        <v>8.5</v>
      </c>
      <c r="F393" s="1">
        <v>8</v>
      </c>
      <c r="G393" s="1">
        <v>4</v>
      </c>
      <c r="H393" s="1" t="s">
        <v>13</v>
      </c>
      <c r="I393" s="1">
        <v>77</v>
      </c>
      <c r="J393" s="1">
        <v>68</v>
      </c>
      <c r="K393" s="8">
        <v>77</v>
      </c>
    </row>
    <row r="394" spans="1:11">
      <c r="A394" s="1">
        <v>393</v>
      </c>
      <c r="B394" s="1">
        <v>4.2</v>
      </c>
      <c r="C394" s="1" t="s">
        <v>11</v>
      </c>
      <c r="D394" s="1" t="s">
        <v>12</v>
      </c>
      <c r="E394" s="1">
        <v>7.7</v>
      </c>
      <c r="F394" s="1">
        <v>7</v>
      </c>
      <c r="G394" s="1">
        <v>6</v>
      </c>
      <c r="H394" s="1" t="s">
        <v>13</v>
      </c>
      <c r="I394" s="1">
        <v>76</v>
      </c>
      <c r="J394" s="1">
        <v>67</v>
      </c>
      <c r="K394" s="8">
        <v>67</v>
      </c>
    </row>
    <row r="395" spans="1:11">
      <c r="A395" s="1">
        <v>394</v>
      </c>
      <c r="B395" s="1">
        <v>6.5</v>
      </c>
      <c r="C395" s="1" t="s">
        <v>25</v>
      </c>
      <c r="D395" s="1" t="s">
        <v>12</v>
      </c>
      <c r="E395" s="1">
        <v>5.8</v>
      </c>
      <c r="F395" s="1">
        <v>5</v>
      </c>
      <c r="G395" s="1">
        <v>8</v>
      </c>
      <c r="H395" s="1" t="s">
        <v>16</v>
      </c>
      <c r="I395" s="1">
        <v>57</v>
      </c>
      <c r="J395" s="1">
        <v>54</v>
      </c>
      <c r="K395" s="8">
        <v>56</v>
      </c>
    </row>
    <row r="396" spans="1:11">
      <c r="A396" s="1">
        <v>395</v>
      </c>
      <c r="B396" s="1">
        <v>3.2</v>
      </c>
      <c r="C396" s="1" t="s">
        <v>11</v>
      </c>
      <c r="D396" s="1" t="s">
        <v>15</v>
      </c>
      <c r="E396" s="1">
        <v>8.6</v>
      </c>
      <c r="F396" s="1">
        <v>8</v>
      </c>
      <c r="G396" s="1">
        <v>4</v>
      </c>
      <c r="H396" s="1" t="s">
        <v>16</v>
      </c>
      <c r="I396" s="1">
        <v>65</v>
      </c>
      <c r="J396" s="1">
        <v>74</v>
      </c>
      <c r="K396" s="8">
        <v>77</v>
      </c>
    </row>
    <row r="397" spans="1:11">
      <c r="A397" s="1">
        <v>396</v>
      </c>
      <c r="B397" s="1">
        <v>4.8</v>
      </c>
      <c r="C397" s="1" t="s">
        <v>17</v>
      </c>
      <c r="D397" s="1" t="s">
        <v>12</v>
      </c>
      <c r="E397" s="1">
        <v>7.4</v>
      </c>
      <c r="F397" s="1">
        <v>6</v>
      </c>
      <c r="G397" s="1">
        <v>7</v>
      </c>
      <c r="H397" s="1" t="s">
        <v>13</v>
      </c>
      <c r="I397" s="1">
        <v>48</v>
      </c>
      <c r="J397" s="1">
        <v>45</v>
      </c>
      <c r="K397" s="8">
        <v>41</v>
      </c>
    </row>
    <row r="398" spans="1:11">
      <c r="A398" s="1">
        <v>397</v>
      </c>
      <c r="B398" s="1">
        <v>7.5</v>
      </c>
      <c r="C398" s="1" t="s">
        <v>11</v>
      </c>
      <c r="D398" s="1" t="s">
        <v>12</v>
      </c>
      <c r="E398" s="1">
        <v>4.8</v>
      </c>
      <c r="F398" s="1">
        <v>5</v>
      </c>
      <c r="G398" s="1">
        <v>9</v>
      </c>
      <c r="H398" s="1" t="s">
        <v>13</v>
      </c>
      <c r="I398" s="1">
        <v>50</v>
      </c>
      <c r="J398" s="1">
        <v>67</v>
      </c>
      <c r="K398" s="8">
        <v>63</v>
      </c>
    </row>
    <row r="399" spans="1:11">
      <c r="A399" s="1">
        <v>398</v>
      </c>
      <c r="B399" s="1">
        <v>6.3</v>
      </c>
      <c r="C399" s="1" t="s">
        <v>25</v>
      </c>
      <c r="D399" s="1" t="s">
        <v>12</v>
      </c>
      <c r="E399" s="1">
        <v>5.9</v>
      </c>
      <c r="F399" s="1">
        <v>6</v>
      </c>
      <c r="G399" s="1">
        <v>7</v>
      </c>
      <c r="H399" s="1" t="s">
        <v>13</v>
      </c>
      <c r="I399" s="1">
        <v>85</v>
      </c>
      <c r="J399" s="1">
        <v>89</v>
      </c>
      <c r="K399" s="8">
        <v>95</v>
      </c>
    </row>
    <row r="400" spans="1:11">
      <c r="A400" s="1">
        <v>399</v>
      </c>
      <c r="B400" s="1">
        <v>3.8</v>
      </c>
      <c r="C400" s="1" t="s">
        <v>11</v>
      </c>
      <c r="D400" s="1" t="s">
        <v>15</v>
      </c>
      <c r="E400" s="1">
        <v>8.1999999999999993</v>
      </c>
      <c r="F400" s="1">
        <v>7</v>
      </c>
      <c r="G400" s="1">
        <v>5</v>
      </c>
      <c r="H400" s="1" t="s">
        <v>13</v>
      </c>
      <c r="I400" s="1">
        <v>74</v>
      </c>
      <c r="J400" s="1">
        <v>63</v>
      </c>
      <c r="K400" s="8">
        <v>57</v>
      </c>
    </row>
    <row r="401" spans="1:11">
      <c r="A401" s="1">
        <v>400</v>
      </c>
      <c r="B401" s="1">
        <v>4.5999999999999996</v>
      </c>
      <c r="C401" s="1" t="s">
        <v>17</v>
      </c>
      <c r="D401" s="1" t="s">
        <v>12</v>
      </c>
      <c r="E401" s="1">
        <v>7.6</v>
      </c>
      <c r="F401" s="1">
        <v>6</v>
      </c>
      <c r="G401" s="1">
        <v>7</v>
      </c>
      <c r="H401" s="1" t="s">
        <v>13</v>
      </c>
      <c r="I401" s="1">
        <v>60</v>
      </c>
      <c r="J401" s="1">
        <v>59</v>
      </c>
      <c r="K401" s="8">
        <v>54</v>
      </c>
    </row>
    <row r="402" spans="1:11">
      <c r="A402" s="1">
        <v>401</v>
      </c>
      <c r="B402" s="1">
        <v>4.4000000000000004</v>
      </c>
      <c r="C402" s="1" t="s">
        <v>11</v>
      </c>
      <c r="D402" s="1" t="s">
        <v>12</v>
      </c>
      <c r="E402" s="1">
        <v>7.5</v>
      </c>
      <c r="F402" s="1">
        <v>6</v>
      </c>
      <c r="G402" s="1">
        <v>7</v>
      </c>
      <c r="H402" s="1" t="s">
        <v>16</v>
      </c>
      <c r="I402" s="1">
        <v>59</v>
      </c>
      <c r="J402" s="1">
        <v>54</v>
      </c>
      <c r="K402" s="8">
        <v>67</v>
      </c>
    </row>
    <row r="403" spans="1:11">
      <c r="A403" s="1">
        <v>402</v>
      </c>
      <c r="B403" s="1">
        <v>3.2</v>
      </c>
      <c r="C403" s="1" t="s">
        <v>19</v>
      </c>
      <c r="D403" s="1" t="s">
        <v>15</v>
      </c>
      <c r="E403" s="1">
        <v>8.6</v>
      </c>
      <c r="F403" s="1">
        <v>8</v>
      </c>
      <c r="G403" s="1">
        <v>4</v>
      </c>
      <c r="H403" s="1" t="s">
        <v>13</v>
      </c>
      <c r="I403" s="1">
        <v>53</v>
      </c>
      <c r="J403" s="1">
        <v>43</v>
      </c>
      <c r="K403" s="8">
        <v>43</v>
      </c>
    </row>
    <row r="404" spans="1:11">
      <c r="A404" s="1">
        <v>403</v>
      </c>
      <c r="B404" s="1">
        <v>4.0999999999999996</v>
      </c>
      <c r="C404" s="1" t="s">
        <v>17</v>
      </c>
      <c r="D404" s="1" t="s">
        <v>12</v>
      </c>
      <c r="E404" s="1">
        <v>7.8</v>
      </c>
      <c r="F404" s="1">
        <v>7</v>
      </c>
      <c r="G404" s="1">
        <v>6</v>
      </c>
      <c r="H404" s="1" t="s">
        <v>13</v>
      </c>
      <c r="I404" s="1">
        <v>49</v>
      </c>
      <c r="J404" s="1">
        <v>65</v>
      </c>
      <c r="K404" s="8">
        <v>55</v>
      </c>
    </row>
    <row r="405" spans="1:11">
      <c r="A405" s="1">
        <v>404</v>
      </c>
      <c r="B405" s="1">
        <v>6.6</v>
      </c>
      <c r="C405" s="1" t="s">
        <v>25</v>
      </c>
      <c r="D405" s="1" t="s">
        <v>12</v>
      </c>
      <c r="E405" s="1">
        <v>5.7</v>
      </c>
      <c r="F405" s="1">
        <v>5</v>
      </c>
      <c r="G405" s="1">
        <v>8</v>
      </c>
      <c r="H405" s="1" t="s">
        <v>16</v>
      </c>
      <c r="I405" s="1">
        <v>88</v>
      </c>
      <c r="J405" s="1">
        <v>99</v>
      </c>
      <c r="K405" s="8">
        <v>100</v>
      </c>
    </row>
    <row r="406" spans="1:11">
      <c r="A406" s="1">
        <v>405</v>
      </c>
      <c r="B406" s="1">
        <v>3.1</v>
      </c>
      <c r="C406" s="1" t="s">
        <v>11</v>
      </c>
      <c r="D406" s="1" t="s">
        <v>15</v>
      </c>
      <c r="E406" s="1">
        <v>8.6999999999999993</v>
      </c>
      <c r="F406" s="1">
        <v>8</v>
      </c>
      <c r="G406" s="1">
        <v>4</v>
      </c>
      <c r="H406" s="1" t="s">
        <v>13</v>
      </c>
      <c r="I406" s="1">
        <v>54</v>
      </c>
      <c r="J406" s="1">
        <v>59</v>
      </c>
      <c r="K406" s="8">
        <v>62</v>
      </c>
    </row>
    <row r="407" spans="1:11">
      <c r="A407" s="1">
        <v>406</v>
      </c>
      <c r="B407" s="1">
        <v>4.7</v>
      </c>
      <c r="C407" s="1" t="s">
        <v>11</v>
      </c>
      <c r="D407" s="1" t="s">
        <v>12</v>
      </c>
      <c r="E407" s="1">
        <v>7.5</v>
      </c>
      <c r="F407" s="1">
        <v>6</v>
      </c>
      <c r="G407" s="1">
        <v>7</v>
      </c>
      <c r="H407" s="1" t="s">
        <v>13</v>
      </c>
      <c r="I407" s="1">
        <v>63</v>
      </c>
      <c r="J407" s="1">
        <v>73</v>
      </c>
      <c r="K407" s="8">
        <v>68</v>
      </c>
    </row>
    <row r="408" spans="1:11">
      <c r="A408" s="1">
        <v>407</v>
      </c>
      <c r="B408" s="1">
        <v>7.6</v>
      </c>
      <c r="C408" s="1" t="s">
        <v>17</v>
      </c>
      <c r="D408" s="1" t="s">
        <v>12</v>
      </c>
      <c r="E408" s="1">
        <v>4.7</v>
      </c>
      <c r="F408" s="1">
        <v>5</v>
      </c>
      <c r="G408" s="1">
        <v>9</v>
      </c>
      <c r="H408" s="1" t="s">
        <v>16</v>
      </c>
      <c r="I408" s="1">
        <v>65</v>
      </c>
      <c r="J408" s="1">
        <v>65</v>
      </c>
      <c r="K408" s="8">
        <v>63</v>
      </c>
    </row>
    <row r="409" spans="1:11">
      <c r="A409" s="1">
        <v>408</v>
      </c>
      <c r="B409" s="1">
        <v>6.4</v>
      </c>
      <c r="C409" s="1" t="s">
        <v>25</v>
      </c>
      <c r="D409" s="1" t="s">
        <v>12</v>
      </c>
      <c r="E409" s="1">
        <v>5.8</v>
      </c>
      <c r="F409" s="1">
        <v>6</v>
      </c>
      <c r="G409" s="1">
        <v>7</v>
      </c>
      <c r="H409" s="1" t="s">
        <v>13</v>
      </c>
      <c r="I409" s="1">
        <v>82</v>
      </c>
      <c r="J409" s="1">
        <v>80</v>
      </c>
      <c r="K409" s="8">
        <v>77</v>
      </c>
    </row>
    <row r="410" spans="1:11">
      <c r="A410" s="1">
        <v>409</v>
      </c>
      <c r="B410" s="1">
        <v>3.7</v>
      </c>
      <c r="C410" s="1" t="s">
        <v>11</v>
      </c>
      <c r="D410" s="1" t="s">
        <v>15</v>
      </c>
      <c r="E410" s="1">
        <v>8.3000000000000007</v>
      </c>
      <c r="F410" s="1">
        <v>7</v>
      </c>
      <c r="G410" s="1">
        <v>5</v>
      </c>
      <c r="H410" s="1" t="s">
        <v>16</v>
      </c>
      <c r="I410" s="1">
        <v>52</v>
      </c>
      <c r="J410" s="1">
        <v>57</v>
      </c>
      <c r="K410" s="8">
        <v>56</v>
      </c>
    </row>
    <row r="411" spans="1:11">
      <c r="A411" s="1">
        <v>410</v>
      </c>
      <c r="B411" s="1">
        <v>4.5</v>
      </c>
      <c r="C411" s="1" t="s">
        <v>11</v>
      </c>
      <c r="D411" s="1" t="s">
        <v>12</v>
      </c>
      <c r="E411" s="1">
        <v>7.7</v>
      </c>
      <c r="F411" s="1">
        <v>6</v>
      </c>
      <c r="G411" s="1">
        <v>7</v>
      </c>
      <c r="H411" s="1" t="s">
        <v>16</v>
      </c>
      <c r="I411" s="1">
        <v>87</v>
      </c>
      <c r="J411" s="1">
        <v>84</v>
      </c>
      <c r="K411" s="8">
        <v>85</v>
      </c>
    </row>
    <row r="412" spans="1:11">
      <c r="A412" s="1">
        <v>411</v>
      </c>
      <c r="B412" s="1">
        <v>4.3</v>
      </c>
      <c r="C412" s="1" t="s">
        <v>17</v>
      </c>
      <c r="D412" s="1" t="s">
        <v>12</v>
      </c>
      <c r="E412" s="1">
        <v>7.6</v>
      </c>
      <c r="F412" s="1">
        <v>6</v>
      </c>
      <c r="G412" s="1">
        <v>7</v>
      </c>
      <c r="H412" s="1" t="s">
        <v>16</v>
      </c>
      <c r="I412" s="1">
        <v>70</v>
      </c>
      <c r="J412" s="1">
        <v>71</v>
      </c>
      <c r="K412" s="8">
        <v>74</v>
      </c>
    </row>
    <row r="413" spans="1:11">
      <c r="A413" s="1">
        <v>412</v>
      </c>
      <c r="B413" s="1">
        <v>3.1</v>
      </c>
      <c r="C413" s="1" t="s">
        <v>19</v>
      </c>
      <c r="D413" s="1" t="s">
        <v>15</v>
      </c>
      <c r="E413" s="1">
        <v>8.6999999999999993</v>
      </c>
      <c r="F413" s="1">
        <v>8</v>
      </c>
      <c r="G413" s="1">
        <v>4</v>
      </c>
      <c r="H413" s="1" t="s">
        <v>16</v>
      </c>
      <c r="I413" s="1">
        <v>84</v>
      </c>
      <c r="J413" s="1">
        <v>83</v>
      </c>
      <c r="K413" s="8">
        <v>78</v>
      </c>
    </row>
    <row r="414" spans="1:11">
      <c r="A414" s="1">
        <v>413</v>
      </c>
      <c r="B414" s="1">
        <v>4</v>
      </c>
      <c r="C414" s="1" t="s">
        <v>11</v>
      </c>
      <c r="D414" s="1" t="s">
        <v>12</v>
      </c>
      <c r="E414" s="1">
        <v>7.9</v>
      </c>
      <c r="F414" s="1">
        <v>7</v>
      </c>
      <c r="G414" s="1">
        <v>6</v>
      </c>
      <c r="H414" s="1" t="s">
        <v>13</v>
      </c>
      <c r="I414" s="1">
        <v>71</v>
      </c>
      <c r="J414" s="1">
        <v>66</v>
      </c>
      <c r="K414" s="8">
        <v>60</v>
      </c>
    </row>
    <row r="415" spans="1:11">
      <c r="A415" s="1">
        <v>414</v>
      </c>
      <c r="B415" s="1">
        <v>6.7</v>
      </c>
      <c r="C415" s="1" t="s">
        <v>25</v>
      </c>
      <c r="D415" s="1" t="s">
        <v>12</v>
      </c>
      <c r="E415" s="1">
        <v>5.6</v>
      </c>
      <c r="F415" s="1">
        <v>5</v>
      </c>
      <c r="G415" s="1">
        <v>8</v>
      </c>
      <c r="H415" s="1" t="s">
        <v>16</v>
      </c>
      <c r="I415" s="1">
        <v>63</v>
      </c>
      <c r="J415" s="1">
        <v>67</v>
      </c>
      <c r="K415" s="8">
        <v>67</v>
      </c>
    </row>
    <row r="416" spans="1:11">
      <c r="A416" s="1">
        <v>415</v>
      </c>
      <c r="B416" s="1">
        <v>3</v>
      </c>
      <c r="C416" s="1" t="s">
        <v>11</v>
      </c>
      <c r="D416" s="1" t="s">
        <v>15</v>
      </c>
      <c r="E416" s="1">
        <v>8.8000000000000007</v>
      </c>
      <c r="F416" s="1">
        <v>8</v>
      </c>
      <c r="G416" s="1">
        <v>4</v>
      </c>
      <c r="H416" s="1" t="s">
        <v>16</v>
      </c>
      <c r="I416" s="1">
        <v>51</v>
      </c>
      <c r="J416" s="1">
        <v>72</v>
      </c>
      <c r="K416" s="8">
        <v>79</v>
      </c>
    </row>
    <row r="417" spans="1:11">
      <c r="A417" s="1">
        <v>416</v>
      </c>
      <c r="B417" s="1">
        <v>4.5999999999999996</v>
      </c>
      <c r="C417" s="1" t="s">
        <v>17</v>
      </c>
      <c r="D417" s="1" t="s">
        <v>12</v>
      </c>
      <c r="E417" s="1">
        <v>7.6</v>
      </c>
      <c r="F417" s="1">
        <v>6</v>
      </c>
      <c r="G417" s="1">
        <v>7</v>
      </c>
      <c r="H417" s="1" t="s">
        <v>13</v>
      </c>
      <c r="I417" s="1">
        <v>84</v>
      </c>
      <c r="J417" s="1">
        <v>73</v>
      </c>
      <c r="K417" s="8">
        <v>69</v>
      </c>
    </row>
    <row r="418" spans="1:11">
      <c r="A418" s="1">
        <v>417</v>
      </c>
      <c r="B418" s="1">
        <v>7.7</v>
      </c>
      <c r="C418" s="1" t="s">
        <v>11</v>
      </c>
      <c r="D418" s="1" t="s">
        <v>12</v>
      </c>
      <c r="E418" s="1">
        <v>4.5999999999999996</v>
      </c>
      <c r="F418" s="1">
        <v>5</v>
      </c>
      <c r="G418" s="1">
        <v>9</v>
      </c>
      <c r="H418" s="1" t="s">
        <v>16</v>
      </c>
      <c r="I418" s="1">
        <v>71</v>
      </c>
      <c r="J418" s="1">
        <v>74</v>
      </c>
      <c r="K418" s="8">
        <v>68</v>
      </c>
    </row>
    <row r="419" spans="1:11">
      <c r="A419" s="1">
        <v>418</v>
      </c>
      <c r="B419" s="1">
        <v>6.5</v>
      </c>
      <c r="C419" s="1" t="s">
        <v>25</v>
      </c>
      <c r="D419" s="1" t="s">
        <v>12</v>
      </c>
      <c r="E419" s="1">
        <v>5.7</v>
      </c>
      <c r="F419" s="1">
        <v>6</v>
      </c>
      <c r="G419" s="1">
        <v>7</v>
      </c>
      <c r="H419" s="1" t="s">
        <v>13</v>
      </c>
      <c r="I419" s="1">
        <v>74</v>
      </c>
      <c r="J419" s="1">
        <v>73</v>
      </c>
      <c r="K419" s="8">
        <v>67</v>
      </c>
    </row>
    <row r="420" spans="1:11">
      <c r="A420" s="1">
        <v>419</v>
      </c>
      <c r="B420" s="1">
        <v>3.6</v>
      </c>
      <c r="C420" s="1" t="s">
        <v>11</v>
      </c>
      <c r="D420" s="1" t="s">
        <v>15</v>
      </c>
      <c r="E420" s="1">
        <v>8.4</v>
      </c>
      <c r="F420" s="1">
        <v>7</v>
      </c>
      <c r="G420" s="1">
        <v>5</v>
      </c>
      <c r="H420" s="1" t="s">
        <v>13</v>
      </c>
      <c r="I420" s="1">
        <v>68</v>
      </c>
      <c r="J420" s="1">
        <v>59</v>
      </c>
      <c r="K420" s="8">
        <v>62</v>
      </c>
    </row>
    <row r="421" spans="1:11">
      <c r="A421" s="1">
        <v>420</v>
      </c>
      <c r="B421" s="1">
        <v>4.4000000000000004</v>
      </c>
      <c r="C421" s="1" t="s">
        <v>17</v>
      </c>
      <c r="D421" s="1" t="s">
        <v>12</v>
      </c>
      <c r="E421" s="1">
        <v>7.8</v>
      </c>
      <c r="F421" s="1">
        <v>6</v>
      </c>
      <c r="G421" s="1">
        <v>7</v>
      </c>
      <c r="H421" s="1" t="s">
        <v>16</v>
      </c>
      <c r="I421" s="1">
        <v>57</v>
      </c>
      <c r="J421" s="1">
        <v>56</v>
      </c>
      <c r="K421" s="8">
        <v>54</v>
      </c>
    </row>
    <row r="422" spans="1:11">
      <c r="A422" s="1">
        <v>421</v>
      </c>
      <c r="B422" s="1">
        <v>4.2</v>
      </c>
      <c r="C422" s="1" t="s">
        <v>11</v>
      </c>
      <c r="D422" s="1" t="s">
        <v>12</v>
      </c>
      <c r="E422" s="1">
        <v>7.7</v>
      </c>
      <c r="F422" s="1">
        <v>6</v>
      </c>
      <c r="G422" s="1">
        <v>7</v>
      </c>
      <c r="H422" s="1" t="s">
        <v>16</v>
      </c>
      <c r="I422" s="1">
        <v>82</v>
      </c>
      <c r="J422" s="1">
        <v>93</v>
      </c>
      <c r="K422" s="8">
        <v>93</v>
      </c>
    </row>
    <row r="423" spans="1:11">
      <c r="A423" s="1">
        <v>422</v>
      </c>
      <c r="B423" s="1">
        <v>3</v>
      </c>
      <c r="C423" s="1" t="s">
        <v>19</v>
      </c>
      <c r="D423" s="1" t="s">
        <v>15</v>
      </c>
      <c r="E423" s="1">
        <v>8.8000000000000007</v>
      </c>
      <c r="F423" s="1">
        <v>8</v>
      </c>
      <c r="G423" s="1">
        <v>4</v>
      </c>
      <c r="H423" s="1" t="s">
        <v>16</v>
      </c>
      <c r="I423" s="1">
        <v>57</v>
      </c>
      <c r="J423" s="1">
        <v>58</v>
      </c>
      <c r="K423" s="8">
        <v>64</v>
      </c>
    </row>
    <row r="424" spans="1:11">
      <c r="A424" s="1">
        <v>423</v>
      </c>
      <c r="B424" s="1">
        <v>3.9</v>
      </c>
      <c r="C424" s="1" t="s">
        <v>17</v>
      </c>
      <c r="D424" s="1" t="s">
        <v>12</v>
      </c>
      <c r="E424" s="1">
        <v>8</v>
      </c>
      <c r="F424" s="1">
        <v>7</v>
      </c>
      <c r="G424" s="1">
        <v>6</v>
      </c>
      <c r="H424" s="1" t="s">
        <v>16</v>
      </c>
      <c r="I424" s="1">
        <v>47</v>
      </c>
      <c r="J424" s="1">
        <v>58</v>
      </c>
      <c r="K424" s="8">
        <v>67</v>
      </c>
    </row>
    <row r="425" spans="1:11">
      <c r="A425" s="1">
        <v>424</v>
      </c>
      <c r="B425" s="1">
        <v>6.8</v>
      </c>
      <c r="C425" s="1" t="s">
        <v>25</v>
      </c>
      <c r="D425" s="1" t="s">
        <v>12</v>
      </c>
      <c r="E425" s="1">
        <v>5.5</v>
      </c>
      <c r="F425" s="1">
        <v>5</v>
      </c>
      <c r="G425" s="1">
        <v>8</v>
      </c>
      <c r="H425" s="1" t="s">
        <v>16</v>
      </c>
      <c r="I425" s="1">
        <v>59</v>
      </c>
      <c r="J425" s="1">
        <v>85</v>
      </c>
      <c r="K425" s="8">
        <v>80</v>
      </c>
    </row>
    <row r="426" spans="1:11">
      <c r="A426" s="1">
        <v>425</v>
      </c>
      <c r="B426" s="1">
        <v>2.9</v>
      </c>
      <c r="C426" s="1" t="s">
        <v>11</v>
      </c>
      <c r="D426" s="1" t="s">
        <v>15</v>
      </c>
      <c r="E426" s="1">
        <v>8.9</v>
      </c>
      <c r="F426" s="1">
        <v>8</v>
      </c>
      <c r="G426" s="1">
        <v>4</v>
      </c>
      <c r="H426" s="1" t="s">
        <v>13</v>
      </c>
      <c r="I426" s="1">
        <v>41</v>
      </c>
      <c r="J426" s="1">
        <v>39</v>
      </c>
      <c r="K426" s="8">
        <v>34</v>
      </c>
    </row>
    <row r="427" spans="1:11">
      <c r="A427" s="1">
        <v>426</v>
      </c>
      <c r="B427" s="1">
        <v>4.5</v>
      </c>
      <c r="C427" s="1" t="s">
        <v>11</v>
      </c>
      <c r="D427" s="1" t="s">
        <v>12</v>
      </c>
      <c r="E427" s="1">
        <v>7.7</v>
      </c>
      <c r="F427" s="1">
        <v>6</v>
      </c>
      <c r="G427" s="1">
        <v>7</v>
      </c>
      <c r="H427" s="1" t="s">
        <v>13</v>
      </c>
      <c r="I427" s="1">
        <v>62</v>
      </c>
      <c r="J427" s="1">
        <v>67</v>
      </c>
      <c r="K427" s="8">
        <v>62</v>
      </c>
    </row>
    <row r="428" spans="1:11">
      <c r="A428" s="1">
        <v>427</v>
      </c>
      <c r="B428" s="1">
        <v>7.8</v>
      </c>
      <c r="C428" s="1" t="s">
        <v>17</v>
      </c>
      <c r="D428" s="1" t="s">
        <v>12</v>
      </c>
      <c r="E428" s="1">
        <v>4.5</v>
      </c>
      <c r="F428" s="1">
        <v>5</v>
      </c>
      <c r="G428" s="1">
        <v>9</v>
      </c>
      <c r="H428" s="1" t="s">
        <v>13</v>
      </c>
      <c r="I428" s="1">
        <v>86</v>
      </c>
      <c r="J428" s="1">
        <v>83</v>
      </c>
      <c r="K428" s="8">
        <v>86</v>
      </c>
    </row>
    <row r="429" spans="1:11">
      <c r="A429" s="1">
        <v>428</v>
      </c>
      <c r="B429" s="1">
        <v>6.6</v>
      </c>
      <c r="C429" s="1" t="s">
        <v>25</v>
      </c>
      <c r="D429" s="1" t="s">
        <v>12</v>
      </c>
      <c r="E429" s="1">
        <v>5.6</v>
      </c>
      <c r="F429" s="1">
        <v>6</v>
      </c>
      <c r="G429" s="1">
        <v>7</v>
      </c>
      <c r="H429" s="1" t="s">
        <v>13</v>
      </c>
      <c r="I429" s="1">
        <v>69</v>
      </c>
      <c r="J429" s="1">
        <v>71</v>
      </c>
      <c r="K429" s="8">
        <v>65</v>
      </c>
    </row>
    <row r="430" spans="1:11">
      <c r="A430" s="1">
        <v>429</v>
      </c>
      <c r="B430" s="1">
        <v>3.5</v>
      </c>
      <c r="C430" s="1" t="s">
        <v>11</v>
      </c>
      <c r="D430" s="1" t="s">
        <v>15</v>
      </c>
      <c r="E430" s="1">
        <v>8.5</v>
      </c>
      <c r="F430" s="1">
        <v>7</v>
      </c>
      <c r="G430" s="1">
        <v>5</v>
      </c>
      <c r="H430" s="1" t="s">
        <v>13</v>
      </c>
      <c r="I430" s="1">
        <v>65</v>
      </c>
      <c r="J430" s="1">
        <v>59</v>
      </c>
      <c r="K430" s="8">
        <v>53</v>
      </c>
    </row>
    <row r="431" spans="1:11">
      <c r="A431" s="1">
        <v>430</v>
      </c>
      <c r="B431" s="1">
        <v>4.3</v>
      </c>
      <c r="C431" s="1" t="s">
        <v>11</v>
      </c>
      <c r="D431" s="1" t="s">
        <v>12</v>
      </c>
      <c r="E431" s="1">
        <v>7.9</v>
      </c>
      <c r="F431" s="1">
        <v>6</v>
      </c>
      <c r="G431" s="1">
        <v>7</v>
      </c>
      <c r="H431" s="1" t="s">
        <v>13</v>
      </c>
      <c r="I431" s="1">
        <v>68</v>
      </c>
      <c r="J431" s="1">
        <v>63</v>
      </c>
      <c r="K431" s="8">
        <v>54</v>
      </c>
    </row>
    <row r="432" spans="1:11">
      <c r="A432" s="1">
        <v>431</v>
      </c>
      <c r="B432" s="1">
        <v>4.0999999999999996</v>
      </c>
      <c r="C432" s="1" t="s">
        <v>17</v>
      </c>
      <c r="D432" s="1" t="s">
        <v>12</v>
      </c>
      <c r="E432" s="1">
        <v>7.8</v>
      </c>
      <c r="F432" s="1">
        <v>6</v>
      </c>
      <c r="G432" s="1">
        <v>7</v>
      </c>
      <c r="H432" s="1" t="s">
        <v>13</v>
      </c>
      <c r="I432" s="1">
        <v>64</v>
      </c>
      <c r="J432" s="1">
        <v>66</v>
      </c>
      <c r="K432" s="8">
        <v>59</v>
      </c>
    </row>
    <row r="433" spans="1:11">
      <c r="A433" s="1">
        <v>432</v>
      </c>
      <c r="B433" s="1">
        <v>2.9</v>
      </c>
      <c r="C433" s="1" t="s">
        <v>19</v>
      </c>
      <c r="D433" s="1" t="s">
        <v>15</v>
      </c>
      <c r="E433" s="1">
        <v>8.9</v>
      </c>
      <c r="F433" s="1">
        <v>8</v>
      </c>
      <c r="G433" s="1">
        <v>4</v>
      </c>
      <c r="H433" s="1" t="s">
        <v>13</v>
      </c>
      <c r="I433" s="1">
        <v>61</v>
      </c>
      <c r="J433" s="1">
        <v>72</v>
      </c>
      <c r="K433" s="8">
        <v>70</v>
      </c>
    </row>
    <row r="434" spans="1:11">
      <c r="A434" s="1">
        <v>433</v>
      </c>
      <c r="B434" s="1">
        <v>3.8</v>
      </c>
      <c r="C434" s="1" t="s">
        <v>11</v>
      </c>
      <c r="D434" s="1" t="s">
        <v>12</v>
      </c>
      <c r="E434" s="1">
        <v>8.1</v>
      </c>
      <c r="F434" s="1">
        <v>7</v>
      </c>
      <c r="G434" s="1">
        <v>6</v>
      </c>
      <c r="H434" s="1" t="s">
        <v>13</v>
      </c>
      <c r="I434" s="1">
        <v>61</v>
      </c>
      <c r="J434" s="1">
        <v>56</v>
      </c>
      <c r="K434" s="8">
        <v>55</v>
      </c>
    </row>
    <row r="435" spans="1:11">
      <c r="A435" s="1">
        <v>434</v>
      </c>
      <c r="B435" s="1">
        <v>6.9</v>
      </c>
      <c r="C435" s="1" t="s">
        <v>25</v>
      </c>
      <c r="D435" s="1" t="s">
        <v>12</v>
      </c>
      <c r="E435" s="1">
        <v>5.4</v>
      </c>
      <c r="F435" s="1">
        <v>5</v>
      </c>
      <c r="G435" s="1">
        <v>8</v>
      </c>
      <c r="H435" s="1" t="s">
        <v>13</v>
      </c>
      <c r="I435" s="1">
        <v>47</v>
      </c>
      <c r="J435" s="1">
        <v>59</v>
      </c>
      <c r="K435" s="8">
        <v>50</v>
      </c>
    </row>
    <row r="436" spans="1:11">
      <c r="A436" s="1">
        <v>435</v>
      </c>
      <c r="B436" s="1">
        <v>2.8</v>
      </c>
      <c r="C436" s="1" t="s">
        <v>11</v>
      </c>
      <c r="D436" s="1" t="s">
        <v>15</v>
      </c>
      <c r="E436" s="1">
        <v>9</v>
      </c>
      <c r="F436" s="1">
        <v>8</v>
      </c>
      <c r="G436" s="1">
        <v>4</v>
      </c>
      <c r="H436" s="1" t="s">
        <v>13</v>
      </c>
      <c r="I436" s="1">
        <v>73</v>
      </c>
      <c r="J436" s="1">
        <v>66</v>
      </c>
      <c r="K436" s="8">
        <v>66</v>
      </c>
    </row>
    <row r="437" spans="1:11">
      <c r="A437" s="1">
        <v>436</v>
      </c>
      <c r="B437" s="1">
        <v>4.4000000000000004</v>
      </c>
      <c r="C437" s="1" t="s">
        <v>17</v>
      </c>
      <c r="D437" s="1" t="s">
        <v>12</v>
      </c>
      <c r="E437" s="1">
        <v>7.8</v>
      </c>
      <c r="F437" s="1">
        <v>6</v>
      </c>
      <c r="G437" s="1">
        <v>7</v>
      </c>
      <c r="H437" s="1" t="s">
        <v>16</v>
      </c>
      <c r="I437" s="1">
        <v>50</v>
      </c>
      <c r="J437" s="1">
        <v>48</v>
      </c>
      <c r="K437" s="8">
        <v>53</v>
      </c>
    </row>
    <row r="438" spans="1:11">
      <c r="A438" s="1">
        <v>437</v>
      </c>
      <c r="B438" s="1">
        <v>7.9</v>
      </c>
      <c r="C438" s="1" t="s">
        <v>11</v>
      </c>
      <c r="D438" s="1" t="s">
        <v>12</v>
      </c>
      <c r="E438" s="1">
        <v>4.4000000000000004</v>
      </c>
      <c r="F438" s="1">
        <v>5</v>
      </c>
      <c r="G438" s="1">
        <v>9</v>
      </c>
      <c r="H438" s="1" t="s">
        <v>13</v>
      </c>
      <c r="I438" s="1">
        <v>75</v>
      </c>
      <c r="J438" s="1">
        <v>68</v>
      </c>
      <c r="K438" s="8">
        <v>64</v>
      </c>
    </row>
    <row r="439" spans="1:11">
      <c r="A439" s="1">
        <v>438</v>
      </c>
      <c r="B439" s="1">
        <v>6.7</v>
      </c>
      <c r="C439" s="1" t="s">
        <v>25</v>
      </c>
      <c r="D439" s="1" t="s">
        <v>12</v>
      </c>
      <c r="E439" s="1">
        <v>5.5</v>
      </c>
      <c r="F439" s="1">
        <v>6</v>
      </c>
      <c r="G439" s="1">
        <v>7</v>
      </c>
      <c r="H439" s="1" t="s">
        <v>13</v>
      </c>
      <c r="I439" s="1">
        <v>75</v>
      </c>
      <c r="J439" s="1">
        <v>66</v>
      </c>
      <c r="K439" s="8">
        <v>73</v>
      </c>
    </row>
    <row r="440" spans="1:11">
      <c r="A440" s="1">
        <v>439</v>
      </c>
      <c r="B440" s="1">
        <v>3.4</v>
      </c>
      <c r="C440" s="1" t="s">
        <v>11</v>
      </c>
      <c r="D440" s="1" t="s">
        <v>15</v>
      </c>
      <c r="E440" s="1">
        <v>8.6</v>
      </c>
      <c r="F440" s="1">
        <v>7</v>
      </c>
      <c r="G440" s="1">
        <v>5</v>
      </c>
      <c r="H440" s="1" t="s">
        <v>13</v>
      </c>
      <c r="I440" s="1">
        <v>70</v>
      </c>
      <c r="J440" s="1">
        <v>56</v>
      </c>
      <c r="K440" s="8">
        <v>51</v>
      </c>
    </row>
    <row r="441" spans="1:11">
      <c r="A441" s="1">
        <v>440</v>
      </c>
      <c r="B441" s="1">
        <v>4.2</v>
      </c>
      <c r="C441" s="1" t="s">
        <v>17</v>
      </c>
      <c r="D441" s="1" t="s">
        <v>12</v>
      </c>
      <c r="E441" s="1">
        <v>8</v>
      </c>
      <c r="F441" s="1">
        <v>6</v>
      </c>
      <c r="G441" s="1">
        <v>7</v>
      </c>
      <c r="H441" s="1" t="s">
        <v>16</v>
      </c>
      <c r="I441" s="1">
        <v>89</v>
      </c>
      <c r="J441" s="1">
        <v>88</v>
      </c>
      <c r="K441" s="8">
        <v>82</v>
      </c>
    </row>
    <row r="442" spans="1:11">
      <c r="A442" s="1">
        <v>441</v>
      </c>
      <c r="B442" s="1">
        <v>4</v>
      </c>
      <c r="C442" s="1" t="s">
        <v>11</v>
      </c>
      <c r="D442" s="1" t="s">
        <v>12</v>
      </c>
      <c r="E442" s="1">
        <v>7.9</v>
      </c>
      <c r="F442" s="1">
        <v>6</v>
      </c>
      <c r="G442" s="1">
        <v>7</v>
      </c>
      <c r="H442" s="1" t="s">
        <v>16</v>
      </c>
      <c r="I442" s="1">
        <v>67</v>
      </c>
      <c r="J442" s="1">
        <v>81</v>
      </c>
      <c r="K442" s="8">
        <v>79</v>
      </c>
    </row>
    <row r="443" spans="1:11">
      <c r="A443" s="1">
        <v>442</v>
      </c>
      <c r="B443" s="1">
        <v>2.8</v>
      </c>
      <c r="C443" s="1" t="s">
        <v>19</v>
      </c>
      <c r="D443" s="1" t="s">
        <v>15</v>
      </c>
      <c r="E443" s="1">
        <v>9</v>
      </c>
      <c r="F443" s="1">
        <v>8</v>
      </c>
      <c r="G443" s="1">
        <v>4</v>
      </c>
      <c r="H443" s="1" t="s">
        <v>13</v>
      </c>
      <c r="I443" s="1">
        <v>78</v>
      </c>
      <c r="J443" s="1">
        <v>81</v>
      </c>
      <c r="K443" s="8">
        <v>80</v>
      </c>
    </row>
    <row r="444" spans="1:11">
      <c r="A444" s="1">
        <v>443</v>
      </c>
      <c r="B444" s="1">
        <v>3.7</v>
      </c>
      <c r="C444" s="1" t="s">
        <v>17</v>
      </c>
      <c r="D444" s="1" t="s">
        <v>12</v>
      </c>
      <c r="E444" s="1">
        <v>8.1999999999999993</v>
      </c>
      <c r="F444" s="1">
        <v>7</v>
      </c>
      <c r="G444" s="1">
        <v>6</v>
      </c>
      <c r="H444" s="1" t="s">
        <v>13</v>
      </c>
      <c r="I444" s="1">
        <v>59</v>
      </c>
      <c r="J444" s="1">
        <v>73</v>
      </c>
      <c r="K444" s="8">
        <v>69</v>
      </c>
    </row>
    <row r="445" spans="1:11">
      <c r="A445" s="1">
        <v>444</v>
      </c>
      <c r="B445" s="1">
        <v>7</v>
      </c>
      <c r="C445" s="1" t="s">
        <v>25</v>
      </c>
      <c r="D445" s="1" t="s">
        <v>12</v>
      </c>
      <c r="E445" s="1">
        <v>5.3</v>
      </c>
      <c r="F445" s="1">
        <v>5</v>
      </c>
      <c r="G445" s="1">
        <v>8</v>
      </c>
      <c r="H445" s="1" t="s">
        <v>13</v>
      </c>
      <c r="I445" s="1">
        <v>73</v>
      </c>
      <c r="J445" s="1">
        <v>83</v>
      </c>
      <c r="K445" s="8">
        <v>76</v>
      </c>
    </row>
    <row r="446" spans="1:11">
      <c r="A446" s="1">
        <v>445</v>
      </c>
      <c r="B446" s="1">
        <v>2.7</v>
      </c>
      <c r="C446" s="1" t="s">
        <v>11</v>
      </c>
      <c r="D446" s="1" t="s">
        <v>15</v>
      </c>
      <c r="E446" s="1">
        <v>9.1</v>
      </c>
      <c r="F446" s="1">
        <v>8</v>
      </c>
      <c r="G446" s="1">
        <v>4</v>
      </c>
      <c r="H446" s="1" t="s">
        <v>13</v>
      </c>
      <c r="I446" s="1">
        <v>79</v>
      </c>
      <c r="J446" s="1">
        <v>82</v>
      </c>
      <c r="K446" s="8">
        <v>73</v>
      </c>
    </row>
    <row r="447" spans="1:11">
      <c r="A447" s="1">
        <v>446</v>
      </c>
      <c r="B447" s="1">
        <v>4.3</v>
      </c>
      <c r="C447" s="1" t="s">
        <v>11</v>
      </c>
      <c r="D447" s="1" t="s">
        <v>12</v>
      </c>
      <c r="E447" s="1">
        <v>7.9</v>
      </c>
      <c r="F447" s="1">
        <v>6</v>
      </c>
      <c r="G447" s="1">
        <v>7</v>
      </c>
      <c r="H447" s="1" t="s">
        <v>16</v>
      </c>
      <c r="I447" s="1">
        <v>67</v>
      </c>
      <c r="J447" s="1">
        <v>74</v>
      </c>
      <c r="K447" s="8">
        <v>77</v>
      </c>
    </row>
    <row r="448" spans="1:11">
      <c r="A448" s="1">
        <v>447</v>
      </c>
      <c r="B448" s="1">
        <v>8</v>
      </c>
      <c r="C448" s="1" t="s">
        <v>17</v>
      </c>
      <c r="D448" s="1" t="s">
        <v>12</v>
      </c>
      <c r="E448" s="1">
        <v>4.3</v>
      </c>
      <c r="F448" s="1">
        <v>5</v>
      </c>
      <c r="G448" s="1">
        <v>9</v>
      </c>
      <c r="H448" s="1" t="s">
        <v>13</v>
      </c>
      <c r="I448" s="1">
        <v>69</v>
      </c>
      <c r="J448" s="1">
        <v>66</v>
      </c>
      <c r="K448" s="8">
        <v>60</v>
      </c>
    </row>
    <row r="449" spans="1:11">
      <c r="A449" s="1">
        <v>448</v>
      </c>
      <c r="B449" s="1">
        <v>6.8</v>
      </c>
      <c r="C449" s="1" t="s">
        <v>25</v>
      </c>
      <c r="D449" s="1" t="s">
        <v>12</v>
      </c>
      <c r="E449" s="1">
        <v>5.4</v>
      </c>
      <c r="F449" s="1">
        <v>6</v>
      </c>
      <c r="G449" s="1">
        <v>7</v>
      </c>
      <c r="H449" s="1" t="s">
        <v>16</v>
      </c>
      <c r="I449" s="1">
        <v>86</v>
      </c>
      <c r="J449" s="1">
        <v>81</v>
      </c>
      <c r="K449" s="8">
        <v>80</v>
      </c>
    </row>
    <row r="450" spans="1:11">
      <c r="A450" s="1">
        <v>449</v>
      </c>
      <c r="B450" s="1">
        <v>3.3</v>
      </c>
      <c r="C450" s="1" t="s">
        <v>11</v>
      </c>
      <c r="D450" s="1" t="s">
        <v>15</v>
      </c>
      <c r="E450" s="1">
        <v>8.6999999999999993</v>
      </c>
      <c r="F450" s="1">
        <v>7</v>
      </c>
      <c r="G450" s="1">
        <v>5</v>
      </c>
      <c r="H450" s="1" t="s">
        <v>13</v>
      </c>
      <c r="I450" s="1">
        <v>47</v>
      </c>
      <c r="J450" s="1">
        <v>46</v>
      </c>
      <c r="K450" s="8">
        <v>42</v>
      </c>
    </row>
    <row r="451" spans="1:11">
      <c r="A451" s="1">
        <v>450</v>
      </c>
      <c r="B451" s="1">
        <v>4.0999999999999996</v>
      </c>
      <c r="C451" s="1" t="s">
        <v>11</v>
      </c>
      <c r="D451" s="1" t="s">
        <v>12</v>
      </c>
      <c r="E451" s="1">
        <v>8.1</v>
      </c>
      <c r="F451" s="1">
        <v>6</v>
      </c>
      <c r="G451" s="1">
        <v>7</v>
      </c>
      <c r="H451" s="1" t="s">
        <v>13</v>
      </c>
      <c r="I451" s="1">
        <v>81</v>
      </c>
      <c r="J451" s="1">
        <v>73</v>
      </c>
      <c r="K451" s="8">
        <v>72</v>
      </c>
    </row>
    <row r="452" spans="1:11">
      <c r="A452" s="1">
        <v>451</v>
      </c>
      <c r="B452" s="1">
        <v>3.9</v>
      </c>
      <c r="C452" s="1" t="s">
        <v>17</v>
      </c>
      <c r="D452" s="1" t="s">
        <v>12</v>
      </c>
      <c r="E452" s="1">
        <v>8</v>
      </c>
      <c r="F452" s="1">
        <v>6</v>
      </c>
      <c r="G452" s="1">
        <v>7</v>
      </c>
      <c r="H452" s="1" t="s">
        <v>16</v>
      </c>
      <c r="I452" s="1">
        <v>64</v>
      </c>
      <c r="J452" s="1">
        <v>85</v>
      </c>
      <c r="K452" s="8">
        <v>85</v>
      </c>
    </row>
    <row r="453" spans="1:11">
      <c r="A453" s="1">
        <v>452</v>
      </c>
      <c r="B453" s="1">
        <v>2.7</v>
      </c>
      <c r="C453" s="1" t="s">
        <v>19</v>
      </c>
      <c r="D453" s="1" t="s">
        <v>15</v>
      </c>
      <c r="E453" s="1">
        <v>9.1</v>
      </c>
      <c r="F453" s="1">
        <v>8</v>
      </c>
      <c r="G453" s="1">
        <v>4</v>
      </c>
      <c r="H453" s="1" t="s">
        <v>13</v>
      </c>
      <c r="I453" s="1">
        <v>100</v>
      </c>
      <c r="J453" s="1">
        <v>92</v>
      </c>
      <c r="K453" s="8">
        <v>97</v>
      </c>
    </row>
    <row r="454" spans="1:11">
      <c r="A454" s="1">
        <v>453</v>
      </c>
      <c r="B454" s="1">
        <v>3.6</v>
      </c>
      <c r="C454" s="1" t="s">
        <v>11</v>
      </c>
      <c r="D454" s="1" t="s">
        <v>12</v>
      </c>
      <c r="E454" s="1">
        <v>8.3000000000000007</v>
      </c>
      <c r="F454" s="1">
        <v>7</v>
      </c>
      <c r="G454" s="1">
        <v>6</v>
      </c>
      <c r="H454" s="1" t="s">
        <v>13</v>
      </c>
      <c r="I454" s="1">
        <v>65</v>
      </c>
      <c r="J454" s="1">
        <v>77</v>
      </c>
      <c r="K454" s="8">
        <v>74</v>
      </c>
    </row>
    <row r="455" spans="1:11">
      <c r="A455" s="1">
        <v>454</v>
      </c>
      <c r="B455" s="1">
        <v>7.1</v>
      </c>
      <c r="C455" s="1" t="s">
        <v>25</v>
      </c>
      <c r="D455" s="1" t="s">
        <v>12</v>
      </c>
      <c r="E455" s="1">
        <v>5.2</v>
      </c>
      <c r="F455" s="1">
        <v>5</v>
      </c>
      <c r="G455" s="1">
        <v>8</v>
      </c>
      <c r="H455" s="1" t="s">
        <v>13</v>
      </c>
      <c r="I455" s="1">
        <v>65</v>
      </c>
      <c r="J455" s="1">
        <v>58</v>
      </c>
      <c r="K455" s="8">
        <v>49</v>
      </c>
    </row>
    <row r="456" spans="1:11">
      <c r="A456" s="1">
        <v>455</v>
      </c>
      <c r="B456" s="1">
        <v>2.6</v>
      </c>
      <c r="C456" s="1" t="s">
        <v>11</v>
      </c>
      <c r="D456" s="1" t="s">
        <v>15</v>
      </c>
      <c r="E456" s="1">
        <v>9.1999999999999993</v>
      </c>
      <c r="F456" s="1">
        <v>8</v>
      </c>
      <c r="G456" s="1">
        <v>4</v>
      </c>
      <c r="H456" s="1" t="s">
        <v>13</v>
      </c>
      <c r="I456" s="1">
        <v>53</v>
      </c>
      <c r="J456" s="1">
        <v>61</v>
      </c>
      <c r="K456" s="8">
        <v>62</v>
      </c>
    </row>
    <row r="457" spans="1:11">
      <c r="A457" s="1">
        <v>456</v>
      </c>
      <c r="B457" s="1">
        <v>4.2</v>
      </c>
      <c r="C457" s="1" t="s">
        <v>17</v>
      </c>
      <c r="D457" s="1" t="s">
        <v>12</v>
      </c>
      <c r="E457" s="1">
        <v>8</v>
      </c>
      <c r="F457" s="1">
        <v>6</v>
      </c>
      <c r="G457" s="1">
        <v>7</v>
      </c>
      <c r="H457" s="1" t="s">
        <v>13</v>
      </c>
      <c r="I457" s="1">
        <v>37</v>
      </c>
      <c r="J457" s="1">
        <v>56</v>
      </c>
      <c r="K457" s="8">
        <v>47</v>
      </c>
    </row>
    <row r="458" spans="1:11">
      <c r="A458" s="1">
        <v>457</v>
      </c>
      <c r="B458" s="1">
        <v>8.1</v>
      </c>
      <c r="C458" s="1" t="s">
        <v>11</v>
      </c>
      <c r="D458" s="1" t="s">
        <v>12</v>
      </c>
      <c r="E458" s="1">
        <v>4.2</v>
      </c>
      <c r="F458" s="1">
        <v>5</v>
      </c>
      <c r="G458" s="1">
        <v>9</v>
      </c>
      <c r="H458" s="1" t="s">
        <v>13</v>
      </c>
      <c r="I458" s="1">
        <v>79</v>
      </c>
      <c r="J458" s="1">
        <v>89</v>
      </c>
      <c r="K458" s="8">
        <v>89</v>
      </c>
    </row>
    <row r="459" spans="1:11">
      <c r="A459" s="1">
        <v>458</v>
      </c>
      <c r="B459" s="1">
        <v>6.9</v>
      </c>
      <c r="C459" s="1" t="s">
        <v>25</v>
      </c>
      <c r="D459" s="1" t="s">
        <v>12</v>
      </c>
      <c r="E459" s="1">
        <v>5.3</v>
      </c>
      <c r="F459" s="1">
        <v>6</v>
      </c>
      <c r="G459" s="1">
        <v>7</v>
      </c>
      <c r="H459" s="1" t="s">
        <v>13</v>
      </c>
      <c r="I459" s="1">
        <v>53</v>
      </c>
      <c r="J459" s="1">
        <v>54</v>
      </c>
      <c r="K459" s="8">
        <v>48</v>
      </c>
    </row>
    <row r="460" spans="1:11">
      <c r="A460" s="1">
        <v>459</v>
      </c>
      <c r="B460" s="1">
        <v>3.2</v>
      </c>
      <c r="C460" s="1" t="s">
        <v>11</v>
      </c>
      <c r="D460" s="1" t="s">
        <v>15</v>
      </c>
      <c r="E460" s="1">
        <v>8.8000000000000007</v>
      </c>
      <c r="F460" s="1">
        <v>7</v>
      </c>
      <c r="G460" s="1">
        <v>5</v>
      </c>
      <c r="H460" s="1" t="s">
        <v>13</v>
      </c>
      <c r="I460" s="1">
        <v>100</v>
      </c>
      <c r="J460" s="1">
        <v>100</v>
      </c>
      <c r="K460" s="8">
        <v>100</v>
      </c>
    </row>
    <row r="461" spans="1:11">
      <c r="A461" s="1">
        <v>460</v>
      </c>
      <c r="B461" s="1">
        <v>4</v>
      </c>
      <c r="C461" s="1" t="s">
        <v>17</v>
      </c>
      <c r="D461" s="1" t="s">
        <v>12</v>
      </c>
      <c r="E461" s="1">
        <v>8.1999999999999993</v>
      </c>
      <c r="F461" s="1">
        <v>6</v>
      </c>
      <c r="G461" s="1">
        <v>7</v>
      </c>
      <c r="H461" s="1" t="s">
        <v>16</v>
      </c>
      <c r="I461" s="1">
        <v>72</v>
      </c>
      <c r="J461" s="1">
        <v>65</v>
      </c>
      <c r="K461" s="8">
        <v>68</v>
      </c>
    </row>
    <row r="462" spans="1:11">
      <c r="A462" s="1">
        <v>461</v>
      </c>
      <c r="B462" s="1">
        <v>3.8</v>
      </c>
      <c r="C462" s="1" t="s">
        <v>11</v>
      </c>
      <c r="D462" s="1" t="s">
        <v>12</v>
      </c>
      <c r="E462" s="1">
        <v>8.1</v>
      </c>
      <c r="F462" s="1">
        <v>6</v>
      </c>
      <c r="G462" s="1">
        <v>7</v>
      </c>
      <c r="H462" s="1" t="s">
        <v>13</v>
      </c>
      <c r="I462" s="1">
        <v>53</v>
      </c>
      <c r="J462" s="1">
        <v>58</v>
      </c>
      <c r="K462" s="8">
        <v>55</v>
      </c>
    </row>
    <row r="463" spans="1:11">
      <c r="A463" s="1">
        <v>462</v>
      </c>
      <c r="B463" s="1">
        <v>2.6</v>
      </c>
      <c r="C463" s="1" t="s">
        <v>19</v>
      </c>
      <c r="D463" s="1" t="s">
        <v>15</v>
      </c>
      <c r="E463" s="1">
        <v>9.1999999999999993</v>
      </c>
      <c r="F463" s="1">
        <v>8</v>
      </c>
      <c r="G463" s="1">
        <v>4</v>
      </c>
      <c r="H463" s="1" t="s">
        <v>13</v>
      </c>
      <c r="I463" s="1">
        <v>54</v>
      </c>
      <c r="J463" s="1">
        <v>54</v>
      </c>
      <c r="K463" s="8">
        <v>45</v>
      </c>
    </row>
    <row r="464" spans="1:11">
      <c r="A464" s="1">
        <v>463</v>
      </c>
      <c r="B464" s="1">
        <v>3.5</v>
      </c>
      <c r="C464" s="1" t="s">
        <v>17</v>
      </c>
      <c r="D464" s="1" t="s">
        <v>12</v>
      </c>
      <c r="E464" s="1">
        <v>8.4</v>
      </c>
      <c r="F464" s="1">
        <v>7</v>
      </c>
      <c r="G464" s="1">
        <v>6</v>
      </c>
      <c r="H464" s="1" t="s">
        <v>13</v>
      </c>
      <c r="I464" s="1">
        <v>71</v>
      </c>
      <c r="J464" s="1">
        <v>70</v>
      </c>
      <c r="K464" s="8">
        <v>76</v>
      </c>
    </row>
    <row r="465" spans="1:11">
      <c r="A465" s="1">
        <v>464</v>
      </c>
      <c r="B465" s="1">
        <v>7.2</v>
      </c>
      <c r="C465" s="1" t="s">
        <v>25</v>
      </c>
      <c r="D465" s="1" t="s">
        <v>12</v>
      </c>
      <c r="E465" s="1">
        <v>5.0999999999999996</v>
      </c>
      <c r="F465" s="1">
        <v>5</v>
      </c>
      <c r="G465" s="1">
        <v>8</v>
      </c>
      <c r="H465" s="1" t="s">
        <v>13</v>
      </c>
      <c r="I465" s="1">
        <v>77</v>
      </c>
      <c r="J465" s="1">
        <v>90</v>
      </c>
      <c r="K465" s="8">
        <v>91</v>
      </c>
    </row>
    <row r="466" spans="1:11">
      <c r="A466" s="1">
        <v>465</v>
      </c>
      <c r="B466" s="1">
        <v>2.5</v>
      </c>
      <c r="C466" s="1" t="s">
        <v>11</v>
      </c>
      <c r="D466" s="1" t="s">
        <v>15</v>
      </c>
      <c r="E466" s="1">
        <v>9.3000000000000007</v>
      </c>
      <c r="F466" s="1">
        <v>8</v>
      </c>
      <c r="G466" s="1">
        <v>4</v>
      </c>
      <c r="H466" s="1" t="s">
        <v>16</v>
      </c>
      <c r="I466" s="1">
        <v>75</v>
      </c>
      <c r="J466" s="1">
        <v>58</v>
      </c>
      <c r="K466" s="8">
        <v>62</v>
      </c>
    </row>
    <row r="467" spans="1:11">
      <c r="A467" s="1">
        <v>466</v>
      </c>
      <c r="B467" s="1">
        <v>4.0999999999999996</v>
      </c>
      <c r="C467" s="1" t="s">
        <v>11</v>
      </c>
      <c r="D467" s="1" t="s">
        <v>12</v>
      </c>
      <c r="E467" s="1">
        <v>8.1</v>
      </c>
      <c r="F467" s="1">
        <v>6</v>
      </c>
      <c r="G467" s="1">
        <v>7</v>
      </c>
      <c r="H467" s="1" t="s">
        <v>13</v>
      </c>
      <c r="I467" s="1">
        <v>84</v>
      </c>
      <c r="J467" s="1">
        <v>87</v>
      </c>
      <c r="K467" s="8">
        <v>91</v>
      </c>
    </row>
    <row r="468" spans="1:11">
      <c r="A468" s="1">
        <v>467</v>
      </c>
      <c r="B468" s="1">
        <v>8.1999999999999993</v>
      </c>
      <c r="C468" s="1" t="s">
        <v>17</v>
      </c>
      <c r="D468" s="1" t="s">
        <v>12</v>
      </c>
      <c r="E468" s="1">
        <v>4.0999999999999996</v>
      </c>
      <c r="F468" s="1">
        <v>5</v>
      </c>
      <c r="G468" s="1">
        <v>9</v>
      </c>
      <c r="H468" s="1" t="s">
        <v>13</v>
      </c>
      <c r="I468" s="1">
        <v>26</v>
      </c>
      <c r="J468" s="1">
        <v>31</v>
      </c>
      <c r="K468" s="8">
        <v>38</v>
      </c>
    </row>
    <row r="469" spans="1:11">
      <c r="A469" s="1">
        <v>468</v>
      </c>
      <c r="B469" s="1">
        <v>7</v>
      </c>
      <c r="C469" s="1" t="s">
        <v>25</v>
      </c>
      <c r="D469" s="1" t="s">
        <v>12</v>
      </c>
      <c r="E469" s="1">
        <v>5.2</v>
      </c>
      <c r="F469" s="1">
        <v>6</v>
      </c>
      <c r="G469" s="1">
        <v>7</v>
      </c>
      <c r="H469" s="1" t="s">
        <v>16</v>
      </c>
      <c r="I469" s="1">
        <v>72</v>
      </c>
      <c r="J469" s="1">
        <v>67</v>
      </c>
      <c r="K469" s="8">
        <v>65</v>
      </c>
    </row>
    <row r="470" spans="1:11">
      <c r="A470" s="1">
        <v>469</v>
      </c>
      <c r="B470" s="1">
        <v>3.1</v>
      </c>
      <c r="C470" s="1" t="s">
        <v>11</v>
      </c>
      <c r="D470" s="1" t="s">
        <v>15</v>
      </c>
      <c r="E470" s="1">
        <v>8.9</v>
      </c>
      <c r="F470" s="1">
        <v>7</v>
      </c>
      <c r="G470" s="1">
        <v>5</v>
      </c>
      <c r="H470" s="1" t="s">
        <v>16</v>
      </c>
      <c r="I470" s="1">
        <v>77</v>
      </c>
      <c r="J470" s="1">
        <v>88</v>
      </c>
      <c r="K470" s="8">
        <v>85</v>
      </c>
    </row>
    <row r="471" spans="1:11">
      <c r="A471" s="1">
        <v>470</v>
      </c>
      <c r="B471" s="1">
        <v>3.9</v>
      </c>
      <c r="C471" s="1" t="s">
        <v>11</v>
      </c>
      <c r="D471" s="1" t="s">
        <v>12</v>
      </c>
      <c r="E471" s="1">
        <v>8.3000000000000007</v>
      </c>
      <c r="F471" s="1">
        <v>6</v>
      </c>
      <c r="G471" s="1">
        <v>7</v>
      </c>
      <c r="H471" s="1" t="s">
        <v>13</v>
      </c>
      <c r="I471" s="1">
        <v>91</v>
      </c>
      <c r="J471" s="1">
        <v>74</v>
      </c>
      <c r="K471" s="8">
        <v>76</v>
      </c>
    </row>
    <row r="472" spans="1:11">
      <c r="A472" s="1">
        <v>471</v>
      </c>
      <c r="B472" s="1">
        <v>3.7</v>
      </c>
      <c r="C472" s="1" t="s">
        <v>17</v>
      </c>
      <c r="D472" s="1" t="s">
        <v>12</v>
      </c>
      <c r="E472" s="1">
        <v>8.1999999999999993</v>
      </c>
      <c r="F472" s="1">
        <v>6</v>
      </c>
      <c r="G472" s="1">
        <v>7</v>
      </c>
      <c r="H472" s="1" t="s">
        <v>16</v>
      </c>
      <c r="I472" s="1">
        <v>83</v>
      </c>
      <c r="J472" s="1">
        <v>85</v>
      </c>
      <c r="K472" s="8">
        <v>90</v>
      </c>
    </row>
    <row r="473" spans="1:11">
      <c r="A473" s="1">
        <v>472</v>
      </c>
      <c r="B473" s="1">
        <v>2.5</v>
      </c>
      <c r="C473" s="1" t="s">
        <v>19</v>
      </c>
      <c r="D473" s="1" t="s">
        <v>15</v>
      </c>
      <c r="E473" s="1">
        <v>9.3000000000000007</v>
      </c>
      <c r="F473" s="1">
        <v>8</v>
      </c>
      <c r="G473" s="1">
        <v>4</v>
      </c>
      <c r="H473" s="1" t="s">
        <v>13</v>
      </c>
      <c r="I473" s="1">
        <v>63</v>
      </c>
      <c r="J473" s="1">
        <v>69</v>
      </c>
      <c r="K473" s="8">
        <v>74</v>
      </c>
    </row>
    <row r="474" spans="1:11">
      <c r="A474" s="1">
        <v>473</v>
      </c>
      <c r="B474" s="1">
        <v>3.4</v>
      </c>
      <c r="C474" s="1" t="s">
        <v>11</v>
      </c>
      <c r="D474" s="1" t="s">
        <v>12</v>
      </c>
      <c r="E474" s="1">
        <v>8.5</v>
      </c>
      <c r="F474" s="1">
        <v>7</v>
      </c>
      <c r="G474" s="1">
        <v>6</v>
      </c>
      <c r="H474" s="1" t="s">
        <v>16</v>
      </c>
      <c r="I474" s="1">
        <v>68</v>
      </c>
      <c r="J474" s="1">
        <v>86</v>
      </c>
      <c r="K474" s="8">
        <v>84</v>
      </c>
    </row>
    <row r="475" spans="1:11">
      <c r="A475" s="1">
        <v>474</v>
      </c>
      <c r="B475" s="1">
        <v>7.3</v>
      </c>
      <c r="C475" s="1" t="s">
        <v>25</v>
      </c>
      <c r="D475" s="1" t="s">
        <v>12</v>
      </c>
      <c r="E475" s="1">
        <v>5</v>
      </c>
      <c r="F475" s="1">
        <v>5</v>
      </c>
      <c r="G475" s="1">
        <v>8</v>
      </c>
      <c r="H475" s="1" t="s">
        <v>13</v>
      </c>
      <c r="I475" s="1">
        <v>59</v>
      </c>
      <c r="J475" s="1">
        <v>67</v>
      </c>
      <c r="K475" s="8">
        <v>61</v>
      </c>
    </row>
    <row r="476" spans="1:11">
      <c r="A476" s="1">
        <v>475</v>
      </c>
      <c r="B476" s="1">
        <v>2.4</v>
      </c>
      <c r="C476" s="1" t="s">
        <v>11</v>
      </c>
      <c r="D476" s="1" t="s">
        <v>15</v>
      </c>
      <c r="E476" s="1">
        <v>9.4</v>
      </c>
      <c r="F476" s="1">
        <v>8</v>
      </c>
      <c r="G476" s="1">
        <v>4</v>
      </c>
      <c r="H476" s="1" t="s">
        <v>16</v>
      </c>
      <c r="I476" s="1">
        <v>90</v>
      </c>
      <c r="J476" s="1">
        <v>90</v>
      </c>
      <c r="K476" s="8">
        <v>91</v>
      </c>
    </row>
    <row r="477" spans="1:11">
      <c r="A477" s="1">
        <v>476</v>
      </c>
      <c r="B477" s="1">
        <v>4</v>
      </c>
      <c r="C477" s="1" t="s">
        <v>17</v>
      </c>
      <c r="D477" s="1" t="s">
        <v>12</v>
      </c>
      <c r="E477" s="1">
        <v>8.1999999999999993</v>
      </c>
      <c r="F477" s="1">
        <v>6</v>
      </c>
      <c r="G477" s="1">
        <v>7</v>
      </c>
      <c r="H477" s="1" t="s">
        <v>16</v>
      </c>
      <c r="I477" s="1">
        <v>71</v>
      </c>
      <c r="J477" s="1">
        <v>76</v>
      </c>
      <c r="K477" s="8">
        <v>83</v>
      </c>
    </row>
    <row r="478" spans="1:11">
      <c r="A478" s="1">
        <v>477</v>
      </c>
      <c r="B478" s="1">
        <v>8.3000000000000007</v>
      </c>
      <c r="C478" s="1" t="s">
        <v>11</v>
      </c>
      <c r="D478" s="1" t="s">
        <v>12</v>
      </c>
      <c r="E478" s="1">
        <v>4</v>
      </c>
      <c r="F478" s="1">
        <v>5</v>
      </c>
      <c r="G478" s="1">
        <v>9</v>
      </c>
      <c r="H478" s="1" t="s">
        <v>16</v>
      </c>
      <c r="I478" s="1">
        <v>76</v>
      </c>
      <c r="J478" s="1">
        <v>62</v>
      </c>
      <c r="K478" s="8">
        <v>66</v>
      </c>
    </row>
    <row r="479" spans="1:11">
      <c r="A479" s="1">
        <v>478</v>
      </c>
      <c r="B479" s="1">
        <v>7.1</v>
      </c>
      <c r="C479" s="1" t="s">
        <v>25</v>
      </c>
      <c r="D479" s="1" t="s">
        <v>12</v>
      </c>
      <c r="E479" s="1">
        <v>5.0999999999999996</v>
      </c>
      <c r="F479" s="1">
        <v>6</v>
      </c>
      <c r="G479" s="1">
        <v>7</v>
      </c>
      <c r="H479" s="1" t="s">
        <v>13</v>
      </c>
      <c r="I479" s="1">
        <v>80</v>
      </c>
      <c r="J479" s="1">
        <v>68</v>
      </c>
      <c r="K479" s="8">
        <v>72</v>
      </c>
    </row>
    <row r="480" spans="1:11">
      <c r="A480" s="1">
        <v>479</v>
      </c>
      <c r="B480" s="1">
        <v>3</v>
      </c>
      <c r="C480" s="1" t="s">
        <v>11</v>
      </c>
      <c r="D480" s="1" t="s">
        <v>15</v>
      </c>
      <c r="E480" s="1">
        <v>9</v>
      </c>
      <c r="F480" s="1">
        <v>7</v>
      </c>
      <c r="G480" s="1">
        <v>5</v>
      </c>
      <c r="H480" s="1" t="s">
        <v>13</v>
      </c>
      <c r="I480" s="1">
        <v>55</v>
      </c>
      <c r="J480" s="1">
        <v>64</v>
      </c>
      <c r="K480" s="8">
        <v>70</v>
      </c>
    </row>
    <row r="481" spans="1:11">
      <c r="A481" s="1">
        <v>480</v>
      </c>
      <c r="B481" s="1">
        <v>3.8</v>
      </c>
      <c r="C481" s="1" t="s">
        <v>17</v>
      </c>
      <c r="D481" s="1" t="s">
        <v>12</v>
      </c>
      <c r="E481" s="1">
        <v>8.4</v>
      </c>
      <c r="F481" s="1">
        <v>6</v>
      </c>
      <c r="G481" s="1">
        <v>7</v>
      </c>
      <c r="H481" s="1" t="s">
        <v>13</v>
      </c>
      <c r="I481" s="1">
        <v>76</v>
      </c>
      <c r="J481" s="1">
        <v>71</v>
      </c>
      <c r="K481" s="8">
        <v>67</v>
      </c>
    </row>
    <row r="482" spans="1:11">
      <c r="A482" s="1">
        <v>481</v>
      </c>
      <c r="B482" s="1">
        <v>3.6</v>
      </c>
      <c r="C482" s="1" t="s">
        <v>11</v>
      </c>
      <c r="D482" s="1" t="s">
        <v>12</v>
      </c>
      <c r="E482" s="1">
        <v>8.3000000000000007</v>
      </c>
      <c r="F482" s="1">
        <v>6</v>
      </c>
      <c r="G482" s="1">
        <v>7</v>
      </c>
      <c r="H482" s="1" t="s">
        <v>16</v>
      </c>
      <c r="I482" s="1">
        <v>73</v>
      </c>
      <c r="J482" s="1">
        <v>71</v>
      </c>
      <c r="K482" s="8">
        <v>68</v>
      </c>
    </row>
    <row r="483" spans="1:11">
      <c r="A483" s="1">
        <v>482</v>
      </c>
      <c r="B483" s="1">
        <v>2.4</v>
      </c>
      <c r="C483" s="1" t="s">
        <v>19</v>
      </c>
      <c r="D483" s="1" t="s">
        <v>15</v>
      </c>
      <c r="E483" s="1">
        <v>9.4</v>
      </c>
      <c r="F483" s="1">
        <v>8</v>
      </c>
      <c r="G483" s="1">
        <v>4</v>
      </c>
      <c r="H483" s="1" t="s">
        <v>13</v>
      </c>
      <c r="I483" s="1">
        <v>52</v>
      </c>
      <c r="J483" s="1">
        <v>59</v>
      </c>
      <c r="K483" s="8">
        <v>56</v>
      </c>
    </row>
    <row r="484" spans="1:11">
      <c r="A484" s="1">
        <v>483</v>
      </c>
      <c r="B484" s="1">
        <v>3.3</v>
      </c>
      <c r="C484" s="1" t="s">
        <v>17</v>
      </c>
      <c r="D484" s="1" t="s">
        <v>12</v>
      </c>
      <c r="E484" s="1">
        <v>8.6</v>
      </c>
      <c r="F484" s="1">
        <v>7</v>
      </c>
      <c r="G484" s="1">
        <v>6</v>
      </c>
      <c r="H484" s="1" t="s">
        <v>13</v>
      </c>
      <c r="I484" s="1">
        <v>68</v>
      </c>
      <c r="J484" s="1">
        <v>68</v>
      </c>
      <c r="K484" s="8">
        <v>61</v>
      </c>
    </row>
    <row r="485" spans="1:11">
      <c r="A485" s="1">
        <v>484</v>
      </c>
      <c r="B485" s="1">
        <v>7.4</v>
      </c>
      <c r="C485" s="1" t="s">
        <v>25</v>
      </c>
      <c r="D485" s="1" t="s">
        <v>12</v>
      </c>
      <c r="E485" s="1">
        <v>4.9000000000000004</v>
      </c>
      <c r="F485" s="1">
        <v>5</v>
      </c>
      <c r="G485" s="1">
        <v>8</v>
      </c>
      <c r="H485" s="1" t="s">
        <v>13</v>
      </c>
      <c r="I485" s="1">
        <v>59</v>
      </c>
      <c r="J485" s="1">
        <v>52</v>
      </c>
      <c r="K485" s="8">
        <v>46</v>
      </c>
    </row>
    <row r="486" spans="1:11">
      <c r="A486" s="1">
        <v>485</v>
      </c>
      <c r="B486" s="1">
        <v>2.2999999999999998</v>
      </c>
      <c r="C486" s="1" t="s">
        <v>11</v>
      </c>
      <c r="D486" s="1" t="s">
        <v>15</v>
      </c>
      <c r="E486" s="1">
        <v>9.5</v>
      </c>
      <c r="F486" s="1">
        <v>8</v>
      </c>
      <c r="G486" s="1">
        <v>4</v>
      </c>
      <c r="H486" s="1" t="s">
        <v>13</v>
      </c>
      <c r="I486" s="1">
        <v>49</v>
      </c>
      <c r="J486" s="1">
        <v>52</v>
      </c>
      <c r="K486" s="8">
        <v>54</v>
      </c>
    </row>
    <row r="487" spans="1:11">
      <c r="A487" s="1">
        <v>486</v>
      </c>
      <c r="B487" s="1">
        <v>3.9</v>
      </c>
      <c r="C487" s="1" t="s">
        <v>11</v>
      </c>
      <c r="D487" s="1" t="s">
        <v>12</v>
      </c>
      <c r="E487" s="1">
        <v>8.3000000000000007</v>
      </c>
      <c r="F487" s="1">
        <v>6</v>
      </c>
      <c r="G487" s="1">
        <v>7</v>
      </c>
      <c r="H487" s="1" t="s">
        <v>13</v>
      </c>
      <c r="I487" s="1">
        <v>70</v>
      </c>
      <c r="J487" s="1">
        <v>74</v>
      </c>
      <c r="K487" s="8">
        <v>71</v>
      </c>
    </row>
    <row r="488" spans="1:11">
      <c r="A488" s="1">
        <v>487</v>
      </c>
      <c r="B488" s="1">
        <v>8.4</v>
      </c>
      <c r="C488" s="1" t="s">
        <v>17</v>
      </c>
      <c r="D488" s="1" t="s">
        <v>12</v>
      </c>
      <c r="E488" s="1">
        <v>3.9</v>
      </c>
      <c r="F488" s="1">
        <v>5</v>
      </c>
      <c r="G488" s="1">
        <v>9</v>
      </c>
      <c r="H488" s="1" t="s">
        <v>13</v>
      </c>
      <c r="I488" s="1">
        <v>61</v>
      </c>
      <c r="J488" s="1">
        <v>47</v>
      </c>
      <c r="K488" s="8">
        <v>56</v>
      </c>
    </row>
    <row r="489" spans="1:11">
      <c r="A489" s="1">
        <v>488</v>
      </c>
      <c r="B489" s="1">
        <v>7.2</v>
      </c>
      <c r="C489" s="1" t="s">
        <v>25</v>
      </c>
      <c r="D489" s="1" t="s">
        <v>12</v>
      </c>
      <c r="E489" s="1">
        <v>5</v>
      </c>
      <c r="F489" s="1">
        <v>6</v>
      </c>
      <c r="G489" s="1">
        <v>7</v>
      </c>
      <c r="H489" s="1" t="s">
        <v>13</v>
      </c>
      <c r="I489" s="1">
        <v>60</v>
      </c>
      <c r="J489" s="1">
        <v>75</v>
      </c>
      <c r="K489" s="8">
        <v>74</v>
      </c>
    </row>
    <row r="490" spans="1:11">
      <c r="A490" s="1">
        <v>489</v>
      </c>
      <c r="B490" s="1">
        <v>2.9</v>
      </c>
      <c r="C490" s="1" t="s">
        <v>11</v>
      </c>
      <c r="D490" s="1" t="s">
        <v>15</v>
      </c>
      <c r="E490" s="1">
        <v>9.1</v>
      </c>
      <c r="F490" s="1">
        <v>7</v>
      </c>
      <c r="G490" s="1">
        <v>5</v>
      </c>
      <c r="H490" s="1" t="s">
        <v>16</v>
      </c>
      <c r="I490" s="1">
        <v>64</v>
      </c>
      <c r="J490" s="1">
        <v>53</v>
      </c>
      <c r="K490" s="8">
        <v>57</v>
      </c>
    </row>
    <row r="491" spans="1:11">
      <c r="A491" s="1">
        <v>490</v>
      </c>
      <c r="B491" s="1">
        <v>3.7</v>
      </c>
      <c r="C491" s="1" t="s">
        <v>11</v>
      </c>
      <c r="D491" s="1" t="s">
        <v>12</v>
      </c>
      <c r="E491" s="1">
        <v>8.5</v>
      </c>
      <c r="F491" s="1">
        <v>6</v>
      </c>
      <c r="G491" s="1">
        <v>7</v>
      </c>
      <c r="H491" s="1" t="s">
        <v>16</v>
      </c>
      <c r="I491" s="1">
        <v>79</v>
      </c>
      <c r="J491" s="1">
        <v>82</v>
      </c>
      <c r="K491" s="8">
        <v>82</v>
      </c>
    </row>
    <row r="492" spans="1:11">
      <c r="A492" s="1">
        <v>491</v>
      </c>
      <c r="B492" s="1">
        <v>3.5</v>
      </c>
      <c r="C492" s="1" t="s">
        <v>17</v>
      </c>
      <c r="D492" s="1" t="s">
        <v>12</v>
      </c>
      <c r="E492" s="1">
        <v>8.4</v>
      </c>
      <c r="F492" s="1">
        <v>6</v>
      </c>
      <c r="G492" s="1">
        <v>7</v>
      </c>
      <c r="H492" s="1" t="s">
        <v>13</v>
      </c>
      <c r="I492" s="1">
        <v>65</v>
      </c>
      <c r="J492" s="1">
        <v>85</v>
      </c>
      <c r="K492" s="8">
        <v>76</v>
      </c>
    </row>
    <row r="493" spans="1:11">
      <c r="A493" s="1">
        <v>492</v>
      </c>
      <c r="B493" s="1">
        <v>2.2999999999999998</v>
      </c>
      <c r="C493" s="1" t="s">
        <v>19</v>
      </c>
      <c r="D493" s="1" t="s">
        <v>15</v>
      </c>
      <c r="E493" s="1">
        <v>9.5</v>
      </c>
      <c r="F493" s="1">
        <v>8</v>
      </c>
      <c r="G493" s="1">
        <v>4</v>
      </c>
      <c r="H493" s="1" t="s">
        <v>13</v>
      </c>
      <c r="I493" s="1">
        <v>64</v>
      </c>
      <c r="J493" s="1">
        <v>64</v>
      </c>
      <c r="K493" s="8">
        <v>70</v>
      </c>
    </row>
    <row r="494" spans="1:11">
      <c r="A494" s="1">
        <v>493</v>
      </c>
      <c r="B494" s="1">
        <v>3.2</v>
      </c>
      <c r="C494" s="1" t="s">
        <v>11</v>
      </c>
      <c r="D494" s="1" t="s">
        <v>12</v>
      </c>
      <c r="E494" s="1">
        <v>8.6999999999999993</v>
      </c>
      <c r="F494" s="1">
        <v>7</v>
      </c>
      <c r="G494" s="1">
        <v>6</v>
      </c>
      <c r="H494" s="1" t="s">
        <v>13</v>
      </c>
      <c r="I494" s="1">
        <v>83</v>
      </c>
      <c r="J494" s="1">
        <v>83</v>
      </c>
      <c r="K494" s="8">
        <v>90</v>
      </c>
    </row>
    <row r="495" spans="1:11">
      <c r="A495" s="1">
        <v>494</v>
      </c>
      <c r="B495" s="1">
        <v>7.5</v>
      </c>
      <c r="C495" s="1" t="s">
        <v>25</v>
      </c>
      <c r="D495" s="1" t="s">
        <v>12</v>
      </c>
      <c r="E495" s="1">
        <v>4.8</v>
      </c>
      <c r="F495" s="1">
        <v>5</v>
      </c>
      <c r="G495" s="1">
        <v>8</v>
      </c>
      <c r="H495" s="1" t="s">
        <v>13</v>
      </c>
      <c r="I495" s="1">
        <v>81</v>
      </c>
      <c r="J495" s="1">
        <v>88</v>
      </c>
      <c r="K495" s="8">
        <v>90</v>
      </c>
    </row>
    <row r="496" spans="1:11">
      <c r="A496" s="1">
        <v>495</v>
      </c>
      <c r="B496" s="1">
        <v>2.2000000000000002</v>
      </c>
      <c r="C496" s="1" t="s">
        <v>11</v>
      </c>
      <c r="D496" s="1" t="s">
        <v>15</v>
      </c>
      <c r="E496" s="1">
        <v>9.6</v>
      </c>
      <c r="F496" s="1">
        <v>8</v>
      </c>
      <c r="G496" s="1">
        <v>4</v>
      </c>
      <c r="H496" s="1" t="s">
        <v>13</v>
      </c>
      <c r="I496" s="1">
        <v>54</v>
      </c>
      <c r="J496" s="1">
        <v>64</v>
      </c>
      <c r="K496" s="8">
        <v>68</v>
      </c>
    </row>
    <row r="497" spans="1:11">
      <c r="A497" s="1">
        <v>496</v>
      </c>
      <c r="B497" s="1">
        <v>3.8</v>
      </c>
      <c r="C497" s="1" t="s">
        <v>17</v>
      </c>
      <c r="D497" s="1" t="s">
        <v>12</v>
      </c>
      <c r="E497" s="1">
        <v>8.4</v>
      </c>
      <c r="F497" s="1">
        <v>6</v>
      </c>
      <c r="G497" s="1">
        <v>7</v>
      </c>
      <c r="H497" s="1" t="s">
        <v>16</v>
      </c>
      <c r="I497" s="1">
        <v>68</v>
      </c>
      <c r="J497" s="1">
        <v>64</v>
      </c>
      <c r="K497" s="8">
        <v>66</v>
      </c>
    </row>
    <row r="498" spans="1:11">
      <c r="A498" s="1">
        <v>497</v>
      </c>
      <c r="B498" s="1">
        <v>8.5</v>
      </c>
      <c r="C498" s="1" t="s">
        <v>11</v>
      </c>
      <c r="D498" s="1" t="s">
        <v>12</v>
      </c>
      <c r="E498" s="1">
        <v>3.8</v>
      </c>
      <c r="F498" s="1">
        <v>5</v>
      </c>
      <c r="G498" s="1">
        <v>9</v>
      </c>
      <c r="H498" s="1" t="s">
        <v>13</v>
      </c>
      <c r="I498" s="1">
        <v>54</v>
      </c>
      <c r="J498" s="1">
        <v>48</v>
      </c>
      <c r="K498" s="8">
        <v>52</v>
      </c>
    </row>
    <row r="499" spans="1:11">
      <c r="A499" s="1">
        <v>498</v>
      </c>
      <c r="B499" s="1">
        <v>7.3</v>
      </c>
      <c r="C499" s="1" t="s">
        <v>25</v>
      </c>
      <c r="D499" s="1" t="s">
        <v>12</v>
      </c>
      <c r="E499" s="1">
        <v>4.9000000000000004</v>
      </c>
      <c r="F499" s="1">
        <v>6</v>
      </c>
      <c r="G499" s="1">
        <v>7</v>
      </c>
      <c r="H499" s="1" t="s">
        <v>16</v>
      </c>
      <c r="I499" s="1">
        <v>59</v>
      </c>
      <c r="J499" s="1">
        <v>78</v>
      </c>
      <c r="K499" s="8">
        <v>76</v>
      </c>
    </row>
    <row r="500" spans="1:11">
      <c r="A500" s="1">
        <v>499</v>
      </c>
      <c r="B500" s="1">
        <v>2.8</v>
      </c>
      <c r="C500" s="1" t="s">
        <v>11</v>
      </c>
      <c r="D500" s="1" t="s">
        <v>15</v>
      </c>
      <c r="E500" s="1">
        <v>9.1999999999999993</v>
      </c>
      <c r="F500" s="1">
        <v>7</v>
      </c>
      <c r="G500" s="1">
        <v>5</v>
      </c>
      <c r="H500" s="1" t="s">
        <v>13</v>
      </c>
      <c r="I500" s="1">
        <v>66</v>
      </c>
      <c r="J500" s="1">
        <v>69</v>
      </c>
      <c r="K500" s="8">
        <v>68</v>
      </c>
    </row>
    <row r="501" spans="1:11">
      <c r="A501" s="1">
        <v>500</v>
      </c>
      <c r="B501" s="1">
        <v>3.6</v>
      </c>
      <c r="C501" s="1" t="s">
        <v>17</v>
      </c>
      <c r="D501" s="1" t="s">
        <v>12</v>
      </c>
      <c r="E501" s="1">
        <v>8.6</v>
      </c>
      <c r="F501" s="1">
        <v>6</v>
      </c>
      <c r="G501" s="1">
        <v>7</v>
      </c>
      <c r="H501" s="1" t="s">
        <v>13</v>
      </c>
      <c r="I501" s="1">
        <v>76</v>
      </c>
      <c r="J501" s="1">
        <v>71</v>
      </c>
      <c r="K501" s="8">
        <v>72</v>
      </c>
    </row>
    <row r="502" spans="1:11">
      <c r="A502" s="1">
        <v>501</v>
      </c>
      <c r="B502" s="1">
        <v>6.2</v>
      </c>
      <c r="C502" s="1" t="s">
        <v>25</v>
      </c>
      <c r="D502" s="1" t="s">
        <v>12</v>
      </c>
      <c r="E502" s="1">
        <v>6.3</v>
      </c>
      <c r="F502" s="1">
        <v>6</v>
      </c>
      <c r="G502" s="1">
        <v>7</v>
      </c>
      <c r="H502" s="1" t="s">
        <v>13</v>
      </c>
      <c r="I502" s="1">
        <v>74</v>
      </c>
      <c r="J502" s="1">
        <v>79</v>
      </c>
      <c r="K502" s="8">
        <v>82</v>
      </c>
    </row>
    <row r="503" spans="1:11">
      <c r="A503" s="1">
        <v>502</v>
      </c>
      <c r="B503" s="1">
        <v>4.5</v>
      </c>
      <c r="C503" s="1" t="s">
        <v>26</v>
      </c>
      <c r="D503" s="1" t="s">
        <v>15</v>
      </c>
      <c r="E503" s="1">
        <v>7.8</v>
      </c>
      <c r="F503" s="1">
        <v>7</v>
      </c>
      <c r="G503" s="1">
        <v>5</v>
      </c>
      <c r="H503" s="1" t="s">
        <v>16</v>
      </c>
      <c r="I503" s="1">
        <v>94</v>
      </c>
      <c r="J503" s="1">
        <v>87</v>
      </c>
      <c r="K503" s="8">
        <v>92</v>
      </c>
    </row>
    <row r="504" spans="1:11">
      <c r="A504" s="1">
        <v>503</v>
      </c>
      <c r="B504" s="1">
        <v>3.8</v>
      </c>
      <c r="C504" s="1" t="s">
        <v>11</v>
      </c>
      <c r="D504" s="1" t="s">
        <v>15</v>
      </c>
      <c r="E504" s="1">
        <v>8.1999999999999993</v>
      </c>
      <c r="F504" s="1">
        <v>8</v>
      </c>
      <c r="G504" s="1">
        <v>4</v>
      </c>
      <c r="H504" s="1" t="s">
        <v>13</v>
      </c>
      <c r="I504" s="1">
        <v>63</v>
      </c>
      <c r="J504" s="1">
        <v>61</v>
      </c>
      <c r="K504" s="8">
        <v>54</v>
      </c>
    </row>
    <row r="505" spans="1:11">
      <c r="A505" s="1">
        <v>504</v>
      </c>
      <c r="B505" s="1">
        <v>4.7</v>
      </c>
      <c r="C505" s="1" t="s">
        <v>11</v>
      </c>
      <c r="D505" s="1" t="s">
        <v>12</v>
      </c>
      <c r="E505" s="1">
        <v>7.5</v>
      </c>
      <c r="F505" s="1">
        <v>7</v>
      </c>
      <c r="G505" s="1">
        <v>6</v>
      </c>
      <c r="H505" s="1" t="s">
        <v>16</v>
      </c>
      <c r="I505" s="1">
        <v>95</v>
      </c>
      <c r="J505" s="1">
        <v>89</v>
      </c>
      <c r="K505" s="8">
        <v>92</v>
      </c>
    </row>
    <row r="506" spans="1:11">
      <c r="A506" s="1">
        <v>505</v>
      </c>
      <c r="B506" s="1">
        <v>5.0999999999999996</v>
      </c>
      <c r="C506" s="1" t="s">
        <v>17</v>
      </c>
      <c r="D506" s="1" t="s">
        <v>12</v>
      </c>
      <c r="E506" s="1">
        <v>7</v>
      </c>
      <c r="F506" s="1">
        <v>6</v>
      </c>
      <c r="G506" s="1">
        <v>7</v>
      </c>
      <c r="H506" s="1" t="s">
        <v>13</v>
      </c>
      <c r="I506" s="1">
        <v>40</v>
      </c>
      <c r="J506" s="1">
        <v>59</v>
      </c>
      <c r="K506" s="8">
        <v>54</v>
      </c>
    </row>
    <row r="507" spans="1:11">
      <c r="A507" s="1">
        <v>506</v>
      </c>
      <c r="B507" s="1">
        <v>5.5</v>
      </c>
      <c r="C507" s="1" t="s">
        <v>25</v>
      </c>
      <c r="D507" s="1" t="s">
        <v>12</v>
      </c>
      <c r="E507" s="1">
        <v>6.8</v>
      </c>
      <c r="F507" s="1">
        <v>6</v>
      </c>
      <c r="G507" s="1">
        <v>7</v>
      </c>
      <c r="H507" s="1" t="s">
        <v>13</v>
      </c>
      <c r="I507" s="1">
        <v>82</v>
      </c>
      <c r="J507" s="1">
        <v>82</v>
      </c>
      <c r="K507" s="8">
        <v>80</v>
      </c>
    </row>
    <row r="508" spans="1:11">
      <c r="A508" s="1">
        <v>507</v>
      </c>
      <c r="B508" s="1">
        <v>6.5</v>
      </c>
      <c r="C508" s="1" t="s">
        <v>11</v>
      </c>
      <c r="D508" s="1" t="s">
        <v>12</v>
      </c>
      <c r="E508" s="1">
        <v>6.5</v>
      </c>
      <c r="F508" s="1">
        <v>5</v>
      </c>
      <c r="G508" s="1">
        <v>8</v>
      </c>
      <c r="H508" s="1" t="s">
        <v>13</v>
      </c>
      <c r="I508" s="1">
        <v>68</v>
      </c>
      <c r="J508" s="1">
        <v>70</v>
      </c>
      <c r="K508" s="8">
        <v>66</v>
      </c>
    </row>
    <row r="509" spans="1:11">
      <c r="A509" s="1">
        <v>508</v>
      </c>
      <c r="B509" s="1">
        <v>4.2</v>
      </c>
      <c r="C509" s="1" t="s">
        <v>19</v>
      </c>
      <c r="D509" s="1" t="s">
        <v>15</v>
      </c>
      <c r="E509" s="1">
        <v>7.9</v>
      </c>
      <c r="F509" s="1">
        <v>7</v>
      </c>
      <c r="G509" s="1">
        <v>5</v>
      </c>
      <c r="H509" s="1" t="s">
        <v>13</v>
      </c>
      <c r="I509" s="1">
        <v>55</v>
      </c>
      <c r="J509" s="1">
        <v>59</v>
      </c>
      <c r="K509" s="8">
        <v>54</v>
      </c>
    </row>
    <row r="510" spans="1:11">
      <c r="A510" s="1">
        <v>509</v>
      </c>
      <c r="B510" s="1">
        <v>6.8</v>
      </c>
      <c r="C510" s="1" t="s">
        <v>25</v>
      </c>
      <c r="D510" s="1" t="s">
        <v>12</v>
      </c>
      <c r="E510" s="1">
        <v>6</v>
      </c>
      <c r="F510" s="1">
        <v>5</v>
      </c>
      <c r="G510" s="1">
        <v>8</v>
      </c>
      <c r="H510" s="1" t="s">
        <v>13</v>
      </c>
      <c r="I510" s="1">
        <v>79</v>
      </c>
      <c r="J510" s="1">
        <v>78</v>
      </c>
      <c r="K510" s="8">
        <v>77</v>
      </c>
    </row>
    <row r="511" spans="1:11">
      <c r="A511" s="1">
        <v>510</v>
      </c>
      <c r="B511" s="1">
        <v>4.8</v>
      </c>
      <c r="C511" s="1" t="s">
        <v>11</v>
      </c>
      <c r="D511" s="1" t="s">
        <v>12</v>
      </c>
      <c r="E511" s="1">
        <v>7.4</v>
      </c>
      <c r="F511" s="1">
        <v>7</v>
      </c>
      <c r="G511" s="1">
        <v>6</v>
      </c>
      <c r="H511" s="1" t="s">
        <v>13</v>
      </c>
      <c r="I511" s="1">
        <v>86</v>
      </c>
      <c r="J511" s="1">
        <v>92</v>
      </c>
      <c r="K511" s="8">
        <v>87</v>
      </c>
    </row>
    <row r="512" spans="1:11">
      <c r="A512" s="1">
        <v>511</v>
      </c>
      <c r="B512" s="1">
        <v>6.1</v>
      </c>
      <c r="C512" s="1" t="s">
        <v>11</v>
      </c>
      <c r="D512" s="1" t="s">
        <v>12</v>
      </c>
      <c r="E512" s="1">
        <v>6.4</v>
      </c>
      <c r="F512" s="1">
        <v>6</v>
      </c>
      <c r="G512" s="1">
        <v>7</v>
      </c>
      <c r="H512" s="1" t="s">
        <v>13</v>
      </c>
      <c r="I512" s="1">
        <v>76</v>
      </c>
      <c r="J512" s="1">
        <v>71</v>
      </c>
      <c r="K512" s="8">
        <v>73</v>
      </c>
    </row>
    <row r="513" spans="1:11">
      <c r="A513" s="1">
        <v>512</v>
      </c>
      <c r="B513" s="1">
        <v>4.4000000000000004</v>
      </c>
      <c r="C513" s="1" t="s">
        <v>26</v>
      </c>
      <c r="D513" s="1" t="s">
        <v>15</v>
      </c>
      <c r="E513" s="1">
        <v>7.9</v>
      </c>
      <c r="F513" s="1">
        <v>7</v>
      </c>
      <c r="G513" s="1">
        <v>5</v>
      </c>
      <c r="H513" s="1" t="s">
        <v>13</v>
      </c>
      <c r="I513" s="1">
        <v>64</v>
      </c>
      <c r="J513" s="1">
        <v>50</v>
      </c>
      <c r="K513" s="8">
        <v>43</v>
      </c>
    </row>
    <row r="514" spans="1:11">
      <c r="A514" s="1">
        <v>513</v>
      </c>
      <c r="B514" s="1">
        <v>3.7</v>
      </c>
      <c r="C514" s="1" t="s">
        <v>17</v>
      </c>
      <c r="D514" s="1" t="s">
        <v>15</v>
      </c>
      <c r="E514" s="1">
        <v>8.3000000000000007</v>
      </c>
      <c r="F514" s="1">
        <v>8</v>
      </c>
      <c r="G514" s="1">
        <v>4</v>
      </c>
      <c r="H514" s="1" t="s">
        <v>13</v>
      </c>
      <c r="I514" s="1">
        <v>62</v>
      </c>
      <c r="J514" s="1">
        <v>49</v>
      </c>
      <c r="K514" s="8">
        <v>52</v>
      </c>
    </row>
    <row r="515" spans="1:11">
      <c r="A515" s="1">
        <v>514</v>
      </c>
      <c r="B515" s="1">
        <v>4.5999999999999996</v>
      </c>
      <c r="C515" s="1" t="s">
        <v>11</v>
      </c>
      <c r="D515" s="1" t="s">
        <v>12</v>
      </c>
      <c r="E515" s="1">
        <v>7.6</v>
      </c>
      <c r="F515" s="1">
        <v>7</v>
      </c>
      <c r="G515" s="1">
        <v>6</v>
      </c>
      <c r="H515" s="1" t="s">
        <v>16</v>
      </c>
      <c r="I515" s="1">
        <v>54</v>
      </c>
      <c r="J515" s="1">
        <v>61</v>
      </c>
      <c r="K515" s="8">
        <v>62</v>
      </c>
    </row>
    <row r="516" spans="1:11">
      <c r="A516" s="1">
        <v>515</v>
      </c>
      <c r="B516" s="1">
        <v>5.2</v>
      </c>
      <c r="C516" s="1" t="s">
        <v>17</v>
      </c>
      <c r="D516" s="1" t="s">
        <v>12</v>
      </c>
      <c r="E516" s="1">
        <v>6.9</v>
      </c>
      <c r="F516" s="1">
        <v>6</v>
      </c>
      <c r="G516" s="1">
        <v>7</v>
      </c>
      <c r="H516" s="1" t="s">
        <v>16</v>
      </c>
      <c r="I516" s="1">
        <v>77</v>
      </c>
      <c r="J516" s="1">
        <v>97</v>
      </c>
      <c r="K516" s="8">
        <v>94</v>
      </c>
    </row>
    <row r="517" spans="1:11">
      <c r="A517" s="1">
        <v>516</v>
      </c>
      <c r="B517" s="1">
        <v>5.6</v>
      </c>
      <c r="C517" s="1" t="s">
        <v>25</v>
      </c>
      <c r="D517" s="1" t="s">
        <v>12</v>
      </c>
      <c r="E517" s="1">
        <v>6.7</v>
      </c>
      <c r="F517" s="1">
        <v>6</v>
      </c>
      <c r="G517" s="1">
        <v>7</v>
      </c>
      <c r="H517" s="1" t="s">
        <v>16</v>
      </c>
      <c r="I517" s="1">
        <v>76</v>
      </c>
      <c r="J517" s="1">
        <v>87</v>
      </c>
      <c r="K517" s="8">
        <v>85</v>
      </c>
    </row>
    <row r="518" spans="1:11">
      <c r="A518" s="1">
        <v>517</v>
      </c>
      <c r="B518" s="1">
        <v>6.6</v>
      </c>
      <c r="C518" s="1" t="s">
        <v>11</v>
      </c>
      <c r="D518" s="1" t="s">
        <v>12</v>
      </c>
      <c r="E518" s="1">
        <v>6.4</v>
      </c>
      <c r="F518" s="1">
        <v>5</v>
      </c>
      <c r="G518" s="1">
        <v>8</v>
      </c>
      <c r="H518" s="1" t="s">
        <v>13</v>
      </c>
      <c r="I518" s="1">
        <v>74</v>
      </c>
      <c r="J518" s="1">
        <v>89</v>
      </c>
      <c r="K518" s="8">
        <v>84</v>
      </c>
    </row>
    <row r="519" spans="1:11">
      <c r="A519" s="1">
        <v>518</v>
      </c>
      <c r="B519" s="1">
        <v>4.0999999999999996</v>
      </c>
      <c r="C519" s="1" t="s">
        <v>19</v>
      </c>
      <c r="D519" s="1" t="s">
        <v>15</v>
      </c>
      <c r="E519" s="1">
        <v>8</v>
      </c>
      <c r="F519" s="1">
        <v>7</v>
      </c>
      <c r="G519" s="1">
        <v>5</v>
      </c>
      <c r="H519" s="1" t="s">
        <v>16</v>
      </c>
      <c r="I519" s="1">
        <v>66</v>
      </c>
      <c r="J519" s="1">
        <v>74</v>
      </c>
      <c r="K519" s="8">
        <v>73</v>
      </c>
    </row>
    <row r="520" spans="1:11">
      <c r="A520" s="1">
        <v>519</v>
      </c>
      <c r="B520" s="1">
        <v>6.9</v>
      </c>
      <c r="C520" s="1" t="s">
        <v>25</v>
      </c>
      <c r="D520" s="1" t="s">
        <v>12</v>
      </c>
      <c r="E520" s="1">
        <v>5.9</v>
      </c>
      <c r="F520" s="1">
        <v>5</v>
      </c>
      <c r="G520" s="1">
        <v>8</v>
      </c>
      <c r="H520" s="1" t="s">
        <v>16</v>
      </c>
      <c r="I520" s="1">
        <v>66</v>
      </c>
      <c r="J520" s="1">
        <v>78</v>
      </c>
      <c r="K520" s="8">
        <v>78</v>
      </c>
    </row>
    <row r="521" spans="1:11">
      <c r="A521" s="1">
        <v>520</v>
      </c>
      <c r="B521" s="1">
        <v>4.7</v>
      </c>
      <c r="C521" s="1" t="s">
        <v>17</v>
      </c>
      <c r="D521" s="1" t="s">
        <v>12</v>
      </c>
      <c r="E521" s="1">
        <v>7.5</v>
      </c>
      <c r="F521" s="1">
        <v>7</v>
      </c>
      <c r="G521" s="1">
        <v>6</v>
      </c>
      <c r="H521" s="1" t="s">
        <v>16</v>
      </c>
      <c r="I521" s="1">
        <v>67</v>
      </c>
      <c r="J521" s="1">
        <v>78</v>
      </c>
      <c r="K521" s="8">
        <v>79</v>
      </c>
    </row>
    <row r="522" spans="1:11">
      <c r="A522" s="1">
        <v>521</v>
      </c>
      <c r="B522" s="1">
        <v>6</v>
      </c>
      <c r="C522" s="1" t="s">
        <v>25</v>
      </c>
      <c r="D522" s="1" t="s">
        <v>12</v>
      </c>
      <c r="E522" s="1">
        <v>6.5</v>
      </c>
      <c r="F522" s="1">
        <v>6</v>
      </c>
      <c r="G522" s="1">
        <v>7</v>
      </c>
      <c r="H522" s="1" t="s">
        <v>13</v>
      </c>
      <c r="I522" s="1">
        <v>71</v>
      </c>
      <c r="J522" s="1">
        <v>49</v>
      </c>
      <c r="K522" s="8">
        <v>52</v>
      </c>
    </row>
    <row r="523" spans="1:11">
      <c r="A523" s="1">
        <v>522</v>
      </c>
      <c r="B523" s="1">
        <v>4.3</v>
      </c>
      <c r="C523" s="1" t="s">
        <v>26</v>
      </c>
      <c r="D523" s="1" t="s">
        <v>15</v>
      </c>
      <c r="E523" s="1">
        <v>8</v>
      </c>
      <c r="F523" s="1">
        <v>7</v>
      </c>
      <c r="G523" s="1">
        <v>5</v>
      </c>
      <c r="H523" s="1" t="s">
        <v>13</v>
      </c>
      <c r="I523" s="1">
        <v>91</v>
      </c>
      <c r="J523" s="1">
        <v>86</v>
      </c>
      <c r="K523" s="8">
        <v>84</v>
      </c>
    </row>
    <row r="524" spans="1:11">
      <c r="A524" s="1">
        <v>523</v>
      </c>
      <c r="B524" s="1">
        <v>3.6</v>
      </c>
      <c r="C524" s="1" t="s">
        <v>11</v>
      </c>
      <c r="D524" s="1" t="s">
        <v>15</v>
      </c>
      <c r="E524" s="1">
        <v>8.4</v>
      </c>
      <c r="F524" s="1">
        <v>8</v>
      </c>
      <c r="G524" s="1">
        <v>4</v>
      </c>
      <c r="H524" s="1" t="s">
        <v>13</v>
      </c>
      <c r="I524" s="1">
        <v>69</v>
      </c>
      <c r="J524" s="1">
        <v>58</v>
      </c>
      <c r="K524" s="8">
        <v>57</v>
      </c>
    </row>
    <row r="525" spans="1:11">
      <c r="A525" s="1">
        <v>524</v>
      </c>
      <c r="B525" s="1">
        <v>4.5</v>
      </c>
      <c r="C525" s="1" t="s">
        <v>19</v>
      </c>
      <c r="D525" s="1" t="s">
        <v>12</v>
      </c>
      <c r="E525" s="1">
        <v>7.7</v>
      </c>
      <c r="F525" s="1">
        <v>7</v>
      </c>
      <c r="G525" s="1">
        <v>6</v>
      </c>
      <c r="H525" s="1" t="s">
        <v>13</v>
      </c>
      <c r="I525" s="1">
        <v>54</v>
      </c>
      <c r="J525" s="1">
        <v>59</v>
      </c>
      <c r="K525" s="8">
        <v>50</v>
      </c>
    </row>
    <row r="526" spans="1:11">
      <c r="A526" s="1">
        <v>525</v>
      </c>
      <c r="B526" s="1">
        <v>5.3</v>
      </c>
      <c r="C526" s="1" t="s">
        <v>17</v>
      </c>
      <c r="D526" s="1" t="s">
        <v>12</v>
      </c>
      <c r="E526" s="1">
        <v>6.8</v>
      </c>
      <c r="F526" s="1">
        <v>6</v>
      </c>
      <c r="G526" s="1">
        <v>7</v>
      </c>
      <c r="H526" s="1" t="s">
        <v>16</v>
      </c>
      <c r="I526" s="1">
        <v>53</v>
      </c>
      <c r="J526" s="1">
        <v>52</v>
      </c>
      <c r="K526" s="8">
        <v>49</v>
      </c>
    </row>
    <row r="527" spans="1:11">
      <c r="A527" s="1">
        <v>526</v>
      </c>
      <c r="B527" s="1">
        <v>5.7</v>
      </c>
      <c r="C527" s="1" t="s">
        <v>25</v>
      </c>
      <c r="D527" s="1" t="s">
        <v>12</v>
      </c>
      <c r="E527" s="1">
        <v>6.6</v>
      </c>
      <c r="F527" s="1">
        <v>6</v>
      </c>
      <c r="G527" s="1">
        <v>7</v>
      </c>
      <c r="H527" s="1" t="s">
        <v>13</v>
      </c>
      <c r="I527" s="1">
        <v>68</v>
      </c>
      <c r="J527" s="1">
        <v>60</v>
      </c>
      <c r="K527" s="8">
        <v>59</v>
      </c>
    </row>
    <row r="528" spans="1:11">
      <c r="A528" s="1">
        <v>527</v>
      </c>
      <c r="B528" s="1">
        <v>6.7</v>
      </c>
      <c r="C528" s="1" t="s">
        <v>11</v>
      </c>
      <c r="D528" s="1" t="s">
        <v>12</v>
      </c>
      <c r="E528" s="1">
        <v>6.3</v>
      </c>
      <c r="F528" s="1">
        <v>5</v>
      </c>
      <c r="G528" s="1">
        <v>8</v>
      </c>
      <c r="H528" s="1" t="s">
        <v>16</v>
      </c>
      <c r="I528" s="1">
        <v>56</v>
      </c>
      <c r="J528" s="1">
        <v>61</v>
      </c>
      <c r="K528" s="8">
        <v>60</v>
      </c>
    </row>
    <row r="529" spans="1:11">
      <c r="A529" s="1">
        <v>528</v>
      </c>
      <c r="B529" s="1">
        <v>4</v>
      </c>
      <c r="C529" s="1" t="s">
        <v>19</v>
      </c>
      <c r="D529" s="1" t="s">
        <v>15</v>
      </c>
      <c r="E529" s="1">
        <v>8.1</v>
      </c>
      <c r="F529" s="1">
        <v>7</v>
      </c>
      <c r="G529" s="1">
        <v>5</v>
      </c>
      <c r="H529" s="1" t="s">
        <v>13</v>
      </c>
      <c r="I529" s="1">
        <v>36</v>
      </c>
      <c r="J529" s="1">
        <v>53</v>
      </c>
      <c r="K529" s="8">
        <v>43</v>
      </c>
    </row>
    <row r="530" spans="1:11">
      <c r="A530" s="1">
        <v>529</v>
      </c>
      <c r="B530" s="1">
        <v>7</v>
      </c>
      <c r="C530" s="1" t="s">
        <v>25</v>
      </c>
      <c r="D530" s="1" t="s">
        <v>12</v>
      </c>
      <c r="E530" s="1">
        <v>5.8</v>
      </c>
      <c r="F530" s="1">
        <v>5</v>
      </c>
      <c r="G530" s="1">
        <v>8</v>
      </c>
      <c r="H530" s="1" t="s">
        <v>13</v>
      </c>
      <c r="I530" s="1">
        <v>29</v>
      </c>
      <c r="J530" s="1">
        <v>41</v>
      </c>
      <c r="K530" s="8">
        <v>47</v>
      </c>
    </row>
    <row r="531" spans="1:11">
      <c r="A531" s="1">
        <v>530</v>
      </c>
      <c r="B531" s="1">
        <v>4.5999999999999996</v>
      </c>
      <c r="C531" s="1" t="s">
        <v>11</v>
      </c>
      <c r="D531" s="1" t="s">
        <v>12</v>
      </c>
      <c r="E531" s="1">
        <v>7.6</v>
      </c>
      <c r="F531" s="1">
        <v>7</v>
      </c>
      <c r="G531" s="1">
        <v>6</v>
      </c>
      <c r="H531" s="1" t="s">
        <v>13</v>
      </c>
      <c r="I531" s="1">
        <v>62</v>
      </c>
      <c r="J531" s="1">
        <v>74</v>
      </c>
      <c r="K531" s="8">
        <v>70</v>
      </c>
    </row>
    <row r="532" spans="1:11">
      <c r="A532" s="1">
        <v>531</v>
      </c>
      <c r="B532" s="1">
        <v>5.9</v>
      </c>
      <c r="C532" s="1" t="s">
        <v>17</v>
      </c>
      <c r="D532" s="1" t="s">
        <v>12</v>
      </c>
      <c r="E532" s="1">
        <v>6.6</v>
      </c>
      <c r="F532" s="1">
        <v>6</v>
      </c>
      <c r="G532" s="1">
        <v>7</v>
      </c>
      <c r="H532" s="1" t="s">
        <v>16</v>
      </c>
      <c r="I532" s="1">
        <v>68</v>
      </c>
      <c r="J532" s="1">
        <v>67</v>
      </c>
      <c r="K532" s="8">
        <v>73</v>
      </c>
    </row>
    <row r="533" spans="1:11">
      <c r="A533" s="1">
        <v>532</v>
      </c>
      <c r="B533" s="1">
        <v>4.2</v>
      </c>
      <c r="C533" s="1" t="s">
        <v>26</v>
      </c>
      <c r="D533" s="1" t="s">
        <v>15</v>
      </c>
      <c r="E533" s="1">
        <v>8.1</v>
      </c>
      <c r="F533" s="1">
        <v>7</v>
      </c>
      <c r="G533" s="1">
        <v>5</v>
      </c>
      <c r="H533" s="1" t="s">
        <v>13</v>
      </c>
      <c r="I533" s="1">
        <v>47</v>
      </c>
      <c r="J533" s="1">
        <v>54</v>
      </c>
      <c r="K533" s="8">
        <v>53</v>
      </c>
    </row>
    <row r="534" spans="1:11">
      <c r="A534" s="1">
        <v>533</v>
      </c>
      <c r="B534" s="1">
        <v>3.5</v>
      </c>
      <c r="C534" s="1" t="s">
        <v>11</v>
      </c>
      <c r="D534" s="1" t="s">
        <v>15</v>
      </c>
      <c r="E534" s="1">
        <v>8.5</v>
      </c>
      <c r="F534" s="1">
        <v>8</v>
      </c>
      <c r="G534" s="1">
        <v>4</v>
      </c>
      <c r="H534" s="1" t="s">
        <v>16</v>
      </c>
      <c r="I534" s="1">
        <v>62</v>
      </c>
      <c r="J534" s="1">
        <v>61</v>
      </c>
      <c r="K534" s="8">
        <v>58</v>
      </c>
    </row>
    <row r="535" spans="1:11">
      <c r="A535" s="1">
        <v>534</v>
      </c>
      <c r="B535" s="1">
        <v>4.4000000000000004</v>
      </c>
      <c r="C535" s="1" t="s">
        <v>19</v>
      </c>
      <c r="D535" s="1" t="s">
        <v>12</v>
      </c>
      <c r="E535" s="1">
        <v>7.8</v>
      </c>
      <c r="F535" s="1">
        <v>7</v>
      </c>
      <c r="G535" s="1">
        <v>6</v>
      </c>
      <c r="H535" s="1" t="s">
        <v>16</v>
      </c>
      <c r="I535" s="1">
        <v>79</v>
      </c>
      <c r="J535" s="1">
        <v>88</v>
      </c>
      <c r="K535" s="8">
        <v>94</v>
      </c>
    </row>
    <row r="536" spans="1:11">
      <c r="A536" s="1">
        <v>535</v>
      </c>
      <c r="B536" s="1">
        <v>5.4</v>
      </c>
      <c r="C536" s="1" t="s">
        <v>17</v>
      </c>
      <c r="D536" s="1" t="s">
        <v>12</v>
      </c>
      <c r="E536" s="1">
        <v>6.7</v>
      </c>
      <c r="F536" s="1">
        <v>6</v>
      </c>
      <c r="G536" s="1">
        <v>7</v>
      </c>
      <c r="H536" s="1" t="s">
        <v>16</v>
      </c>
      <c r="I536" s="1">
        <v>73</v>
      </c>
      <c r="J536" s="1">
        <v>69</v>
      </c>
      <c r="K536" s="8">
        <v>68</v>
      </c>
    </row>
    <row r="537" spans="1:11">
      <c r="A537" s="1">
        <v>536</v>
      </c>
      <c r="B537" s="1">
        <v>5.8</v>
      </c>
      <c r="C537" s="1" t="s">
        <v>25</v>
      </c>
      <c r="D537" s="1" t="s">
        <v>12</v>
      </c>
      <c r="E537" s="1">
        <v>6.5</v>
      </c>
      <c r="F537" s="1">
        <v>6</v>
      </c>
      <c r="G537" s="1">
        <v>7</v>
      </c>
      <c r="H537" s="1" t="s">
        <v>16</v>
      </c>
      <c r="I537" s="1">
        <v>66</v>
      </c>
      <c r="J537" s="1">
        <v>83</v>
      </c>
      <c r="K537" s="8">
        <v>83</v>
      </c>
    </row>
    <row r="538" spans="1:11">
      <c r="A538" s="1">
        <v>537</v>
      </c>
      <c r="B538" s="1">
        <v>6.8</v>
      </c>
      <c r="C538" s="1" t="s">
        <v>11</v>
      </c>
      <c r="D538" s="1" t="s">
        <v>12</v>
      </c>
      <c r="E538" s="1">
        <v>6.2</v>
      </c>
      <c r="F538" s="1">
        <v>5</v>
      </c>
      <c r="G538" s="1">
        <v>8</v>
      </c>
      <c r="H538" s="1" t="s">
        <v>16</v>
      </c>
      <c r="I538" s="1">
        <v>51</v>
      </c>
      <c r="J538" s="1">
        <v>60</v>
      </c>
      <c r="K538" s="8">
        <v>58</v>
      </c>
    </row>
    <row r="539" spans="1:11">
      <c r="A539" s="1">
        <v>538</v>
      </c>
      <c r="B539" s="1">
        <v>3.9</v>
      </c>
      <c r="C539" s="1" t="s">
        <v>19</v>
      </c>
      <c r="D539" s="1" t="s">
        <v>15</v>
      </c>
      <c r="E539" s="1">
        <v>8.1999999999999993</v>
      </c>
      <c r="F539" s="1">
        <v>7</v>
      </c>
      <c r="G539" s="1">
        <v>5</v>
      </c>
      <c r="H539" s="1" t="s">
        <v>13</v>
      </c>
      <c r="I539" s="1">
        <v>51</v>
      </c>
      <c r="J539" s="1">
        <v>66</v>
      </c>
      <c r="K539" s="8">
        <v>62</v>
      </c>
    </row>
    <row r="540" spans="1:11">
      <c r="A540" s="1">
        <v>539</v>
      </c>
      <c r="B540" s="1">
        <v>7.1</v>
      </c>
      <c r="C540" s="1" t="s">
        <v>25</v>
      </c>
      <c r="D540" s="1" t="s">
        <v>12</v>
      </c>
      <c r="E540" s="1">
        <v>5.7</v>
      </c>
      <c r="F540" s="1">
        <v>5</v>
      </c>
      <c r="G540" s="1">
        <v>8</v>
      </c>
      <c r="H540" s="1" t="s">
        <v>16</v>
      </c>
      <c r="I540" s="1">
        <v>85</v>
      </c>
      <c r="J540" s="1">
        <v>66</v>
      </c>
      <c r="K540" s="8">
        <v>71</v>
      </c>
    </row>
    <row r="541" spans="1:11">
      <c r="A541" s="1">
        <v>540</v>
      </c>
      <c r="B541" s="1">
        <v>4.5</v>
      </c>
      <c r="C541" s="1" t="s">
        <v>17</v>
      </c>
      <c r="D541" s="1" t="s">
        <v>12</v>
      </c>
      <c r="E541" s="1">
        <v>7.7</v>
      </c>
      <c r="F541" s="1">
        <v>7</v>
      </c>
      <c r="G541" s="1">
        <v>6</v>
      </c>
      <c r="H541" s="1" t="s">
        <v>16</v>
      </c>
      <c r="I541" s="1">
        <v>97</v>
      </c>
      <c r="J541" s="1">
        <v>92</v>
      </c>
      <c r="K541" s="8">
        <v>86</v>
      </c>
    </row>
    <row r="542" spans="1:11">
      <c r="A542" s="1">
        <v>541</v>
      </c>
      <c r="B542" s="1">
        <v>5.8</v>
      </c>
      <c r="C542" s="1" t="s">
        <v>25</v>
      </c>
      <c r="D542" s="1" t="s">
        <v>12</v>
      </c>
      <c r="E542" s="1">
        <v>6.7</v>
      </c>
      <c r="F542" s="1">
        <v>6</v>
      </c>
      <c r="G542" s="1">
        <v>7</v>
      </c>
      <c r="H542" s="1" t="s">
        <v>16</v>
      </c>
      <c r="I542" s="1">
        <v>75</v>
      </c>
      <c r="J542" s="1">
        <v>69</v>
      </c>
      <c r="K542" s="8">
        <v>68</v>
      </c>
    </row>
    <row r="543" spans="1:11">
      <c r="A543" s="1">
        <v>542</v>
      </c>
      <c r="B543" s="1">
        <v>4.0999999999999996</v>
      </c>
      <c r="C543" s="1" t="s">
        <v>26</v>
      </c>
      <c r="D543" s="1" t="s">
        <v>15</v>
      </c>
      <c r="E543" s="1">
        <v>8.1999999999999993</v>
      </c>
      <c r="F543" s="1">
        <v>7</v>
      </c>
      <c r="G543" s="1">
        <v>5</v>
      </c>
      <c r="H543" s="1" t="s">
        <v>16</v>
      </c>
      <c r="I543" s="1">
        <v>79</v>
      </c>
      <c r="J543" s="1">
        <v>82</v>
      </c>
      <c r="K543" s="8">
        <v>80</v>
      </c>
    </row>
    <row r="544" spans="1:11">
      <c r="A544" s="1">
        <v>543</v>
      </c>
      <c r="B544" s="1">
        <v>3.4</v>
      </c>
      <c r="C544" s="1" t="s">
        <v>11</v>
      </c>
      <c r="D544" s="1" t="s">
        <v>15</v>
      </c>
      <c r="E544" s="1">
        <v>8.6</v>
      </c>
      <c r="F544" s="1">
        <v>8</v>
      </c>
      <c r="G544" s="1">
        <v>4</v>
      </c>
      <c r="H544" s="1" t="s">
        <v>13</v>
      </c>
      <c r="I544" s="1">
        <v>81</v>
      </c>
      <c r="J544" s="1">
        <v>77</v>
      </c>
      <c r="K544" s="8">
        <v>79</v>
      </c>
    </row>
    <row r="545" spans="1:11">
      <c r="A545" s="1">
        <v>544</v>
      </c>
      <c r="B545" s="1">
        <v>4.3</v>
      </c>
      <c r="C545" s="1" t="s">
        <v>11</v>
      </c>
      <c r="D545" s="1" t="s">
        <v>12</v>
      </c>
      <c r="E545" s="1">
        <v>7.9</v>
      </c>
      <c r="F545" s="1">
        <v>7</v>
      </c>
      <c r="G545" s="1">
        <v>6</v>
      </c>
      <c r="H545" s="1" t="s">
        <v>13</v>
      </c>
      <c r="I545" s="1">
        <v>82</v>
      </c>
      <c r="J545" s="1">
        <v>95</v>
      </c>
      <c r="K545" s="8">
        <v>89</v>
      </c>
    </row>
    <row r="546" spans="1:11">
      <c r="A546" s="1">
        <v>545</v>
      </c>
      <c r="B546" s="1">
        <v>5.5</v>
      </c>
      <c r="C546" s="1" t="s">
        <v>17</v>
      </c>
      <c r="D546" s="1" t="s">
        <v>12</v>
      </c>
      <c r="E546" s="1">
        <v>6.6</v>
      </c>
      <c r="F546" s="1">
        <v>6</v>
      </c>
      <c r="G546" s="1">
        <v>7</v>
      </c>
      <c r="H546" s="1" t="s">
        <v>13</v>
      </c>
      <c r="I546" s="1">
        <v>64</v>
      </c>
      <c r="J546" s="1">
        <v>63</v>
      </c>
      <c r="K546" s="8">
        <v>66</v>
      </c>
    </row>
    <row r="547" spans="1:11">
      <c r="A547" s="1">
        <v>546</v>
      </c>
      <c r="B547" s="1">
        <v>5.9</v>
      </c>
      <c r="C547" s="1" t="s">
        <v>25</v>
      </c>
      <c r="D547" s="1" t="s">
        <v>12</v>
      </c>
      <c r="E547" s="1">
        <v>6.4</v>
      </c>
      <c r="F547" s="1">
        <v>6</v>
      </c>
      <c r="G547" s="1">
        <v>7</v>
      </c>
      <c r="H547" s="1" t="s">
        <v>16</v>
      </c>
      <c r="I547" s="1">
        <v>78</v>
      </c>
      <c r="J547" s="1">
        <v>83</v>
      </c>
      <c r="K547" s="8">
        <v>80</v>
      </c>
    </row>
    <row r="548" spans="1:11">
      <c r="A548" s="1">
        <v>547</v>
      </c>
      <c r="B548" s="1">
        <v>6.9</v>
      </c>
      <c r="C548" s="1" t="s">
        <v>11</v>
      </c>
      <c r="D548" s="1" t="s">
        <v>12</v>
      </c>
      <c r="E548" s="1">
        <v>6.1</v>
      </c>
      <c r="F548" s="1">
        <v>5</v>
      </c>
      <c r="G548" s="1">
        <v>8</v>
      </c>
      <c r="H548" s="1" t="s">
        <v>16</v>
      </c>
      <c r="I548" s="1">
        <v>92</v>
      </c>
      <c r="J548" s="1">
        <v>100</v>
      </c>
      <c r="K548" s="8">
        <v>97</v>
      </c>
    </row>
    <row r="549" spans="1:11">
      <c r="A549" s="1">
        <v>548</v>
      </c>
      <c r="B549" s="1">
        <v>3.8</v>
      </c>
      <c r="C549" s="1" t="s">
        <v>19</v>
      </c>
      <c r="D549" s="1" t="s">
        <v>15</v>
      </c>
      <c r="E549" s="1">
        <v>8.3000000000000007</v>
      </c>
      <c r="F549" s="1">
        <v>7</v>
      </c>
      <c r="G549" s="1">
        <v>5</v>
      </c>
      <c r="H549" s="1" t="s">
        <v>16</v>
      </c>
      <c r="I549" s="1">
        <v>72</v>
      </c>
      <c r="J549" s="1">
        <v>67</v>
      </c>
      <c r="K549" s="8">
        <v>64</v>
      </c>
    </row>
    <row r="550" spans="1:11">
      <c r="A550" s="1">
        <v>549</v>
      </c>
      <c r="B550" s="1">
        <v>7.2</v>
      </c>
      <c r="C550" s="1" t="s">
        <v>25</v>
      </c>
      <c r="D550" s="1" t="s">
        <v>12</v>
      </c>
      <c r="E550" s="1">
        <v>5.6</v>
      </c>
      <c r="F550" s="1">
        <v>5</v>
      </c>
      <c r="G550" s="1">
        <v>8</v>
      </c>
      <c r="H550" s="1" t="s">
        <v>13</v>
      </c>
      <c r="I550" s="1">
        <v>62</v>
      </c>
      <c r="J550" s="1">
        <v>67</v>
      </c>
      <c r="K550" s="8">
        <v>64</v>
      </c>
    </row>
    <row r="551" spans="1:11">
      <c r="A551" s="1">
        <v>550</v>
      </c>
      <c r="B551" s="1">
        <v>4.4000000000000004</v>
      </c>
      <c r="C551" s="1" t="s">
        <v>11</v>
      </c>
      <c r="D551" s="1" t="s">
        <v>12</v>
      </c>
      <c r="E551" s="1">
        <v>7.8</v>
      </c>
      <c r="F551" s="1">
        <v>7</v>
      </c>
      <c r="G551" s="1">
        <v>6</v>
      </c>
      <c r="H551" s="1" t="s">
        <v>13</v>
      </c>
      <c r="I551" s="1">
        <v>79</v>
      </c>
      <c r="J551" s="1">
        <v>72</v>
      </c>
      <c r="K551" s="8">
        <v>69</v>
      </c>
    </row>
    <row r="552" spans="1:11">
      <c r="A552" s="1">
        <v>551</v>
      </c>
      <c r="B552" s="1">
        <v>5.7</v>
      </c>
      <c r="C552" s="1" t="s">
        <v>17</v>
      </c>
      <c r="D552" s="1" t="s">
        <v>12</v>
      </c>
      <c r="E552" s="1">
        <v>6.8</v>
      </c>
      <c r="F552" s="1">
        <v>6</v>
      </c>
      <c r="G552" s="1">
        <v>7</v>
      </c>
      <c r="H552" s="1" t="s">
        <v>13</v>
      </c>
      <c r="I552" s="1">
        <v>79</v>
      </c>
      <c r="J552" s="1">
        <v>76</v>
      </c>
      <c r="K552" s="8">
        <v>65</v>
      </c>
    </row>
    <row r="553" spans="1:11">
      <c r="A553" s="1">
        <v>552</v>
      </c>
      <c r="B553" s="1">
        <v>4</v>
      </c>
      <c r="C553" s="1" t="s">
        <v>26</v>
      </c>
      <c r="D553" s="1" t="s">
        <v>15</v>
      </c>
      <c r="E553" s="1">
        <v>8.3000000000000007</v>
      </c>
      <c r="F553" s="1">
        <v>7</v>
      </c>
      <c r="G553" s="1">
        <v>5</v>
      </c>
      <c r="H553" s="1" t="s">
        <v>16</v>
      </c>
      <c r="I553" s="1">
        <v>87</v>
      </c>
      <c r="J553" s="1">
        <v>90</v>
      </c>
      <c r="K553" s="8">
        <v>88</v>
      </c>
    </row>
    <row r="554" spans="1:11">
      <c r="A554" s="1">
        <v>553</v>
      </c>
      <c r="B554" s="1">
        <v>3.3</v>
      </c>
      <c r="C554" s="1" t="s">
        <v>11</v>
      </c>
      <c r="D554" s="1" t="s">
        <v>15</v>
      </c>
      <c r="E554" s="1">
        <v>8.6999999999999993</v>
      </c>
      <c r="F554" s="1">
        <v>8</v>
      </c>
      <c r="G554" s="1">
        <v>4</v>
      </c>
      <c r="H554" s="1" t="s">
        <v>13</v>
      </c>
      <c r="I554" s="1">
        <v>40</v>
      </c>
      <c r="J554" s="1">
        <v>48</v>
      </c>
      <c r="K554" s="8">
        <v>50</v>
      </c>
    </row>
    <row r="555" spans="1:11">
      <c r="A555" s="1">
        <v>554</v>
      </c>
      <c r="B555" s="1">
        <v>4.2</v>
      </c>
      <c r="C555" s="1" t="s">
        <v>19</v>
      </c>
      <c r="D555" s="1" t="s">
        <v>12</v>
      </c>
      <c r="E555" s="1">
        <v>8</v>
      </c>
      <c r="F555" s="1">
        <v>7</v>
      </c>
      <c r="G555" s="1">
        <v>6</v>
      </c>
      <c r="H555" s="1" t="s">
        <v>13</v>
      </c>
      <c r="I555" s="1">
        <v>77</v>
      </c>
      <c r="J555" s="1">
        <v>62</v>
      </c>
      <c r="K555" s="8">
        <v>64</v>
      </c>
    </row>
    <row r="556" spans="1:11">
      <c r="A556" s="1">
        <v>555</v>
      </c>
      <c r="B556" s="1">
        <v>5.6</v>
      </c>
      <c r="C556" s="1" t="s">
        <v>17</v>
      </c>
      <c r="D556" s="1" t="s">
        <v>12</v>
      </c>
      <c r="E556" s="1">
        <v>6.5</v>
      </c>
      <c r="F556" s="1">
        <v>6</v>
      </c>
      <c r="G556" s="1">
        <v>7</v>
      </c>
      <c r="H556" s="1" t="s">
        <v>13</v>
      </c>
      <c r="I556" s="1">
        <v>53</v>
      </c>
      <c r="J556" s="1">
        <v>45</v>
      </c>
      <c r="K556" s="8">
        <v>40</v>
      </c>
    </row>
    <row r="557" spans="1:11">
      <c r="A557" s="1">
        <v>556</v>
      </c>
      <c r="B557" s="1">
        <v>6</v>
      </c>
      <c r="C557" s="1" t="s">
        <v>25</v>
      </c>
      <c r="D557" s="1" t="s">
        <v>12</v>
      </c>
      <c r="E557" s="1">
        <v>6.3</v>
      </c>
      <c r="F557" s="1">
        <v>6</v>
      </c>
      <c r="G557" s="1">
        <v>7</v>
      </c>
      <c r="H557" s="1" t="s">
        <v>13</v>
      </c>
      <c r="I557" s="1">
        <v>32</v>
      </c>
      <c r="J557" s="1">
        <v>39</v>
      </c>
      <c r="K557" s="8">
        <v>33</v>
      </c>
    </row>
    <row r="558" spans="1:11">
      <c r="A558" s="1">
        <v>557</v>
      </c>
      <c r="B558" s="1">
        <v>7</v>
      </c>
      <c r="C558" s="1" t="s">
        <v>11</v>
      </c>
      <c r="D558" s="1" t="s">
        <v>12</v>
      </c>
      <c r="E558" s="1">
        <v>6</v>
      </c>
      <c r="F558" s="1">
        <v>5</v>
      </c>
      <c r="G558" s="1">
        <v>8</v>
      </c>
      <c r="H558" s="1" t="s">
        <v>16</v>
      </c>
      <c r="I558" s="1">
        <v>55</v>
      </c>
      <c r="J558" s="1">
        <v>72</v>
      </c>
      <c r="K558" s="8">
        <v>79</v>
      </c>
    </row>
    <row r="559" spans="1:11">
      <c r="A559" s="1">
        <v>558</v>
      </c>
      <c r="B559" s="1">
        <v>3.7</v>
      </c>
      <c r="C559" s="1" t="s">
        <v>19</v>
      </c>
      <c r="D559" s="1" t="s">
        <v>15</v>
      </c>
      <c r="E559" s="1">
        <v>8.4</v>
      </c>
      <c r="F559" s="1">
        <v>7</v>
      </c>
      <c r="G559" s="1">
        <v>5</v>
      </c>
      <c r="H559" s="1" t="s">
        <v>13</v>
      </c>
      <c r="I559" s="1">
        <v>61</v>
      </c>
      <c r="J559" s="1">
        <v>67</v>
      </c>
      <c r="K559" s="8">
        <v>66</v>
      </c>
    </row>
    <row r="560" spans="1:11">
      <c r="A560" s="1">
        <v>559</v>
      </c>
      <c r="B560" s="1">
        <v>7.3</v>
      </c>
      <c r="C560" s="1" t="s">
        <v>25</v>
      </c>
      <c r="D560" s="1" t="s">
        <v>12</v>
      </c>
      <c r="E560" s="1">
        <v>5.5</v>
      </c>
      <c r="F560" s="1">
        <v>5</v>
      </c>
      <c r="G560" s="1">
        <v>8</v>
      </c>
      <c r="H560" s="1" t="s">
        <v>13</v>
      </c>
      <c r="I560" s="1">
        <v>53</v>
      </c>
      <c r="J560" s="1">
        <v>70</v>
      </c>
      <c r="K560" s="8">
        <v>70</v>
      </c>
    </row>
    <row r="561" spans="1:11">
      <c r="A561" s="1">
        <v>560</v>
      </c>
      <c r="B561" s="1">
        <v>4.3</v>
      </c>
      <c r="C561" s="1" t="s">
        <v>17</v>
      </c>
      <c r="D561" s="1" t="s">
        <v>12</v>
      </c>
      <c r="E561" s="1">
        <v>7.9</v>
      </c>
      <c r="F561" s="1">
        <v>7</v>
      </c>
      <c r="G561" s="1">
        <v>6</v>
      </c>
      <c r="H561" s="1" t="s">
        <v>13</v>
      </c>
      <c r="I561" s="1">
        <v>73</v>
      </c>
      <c r="J561" s="1">
        <v>66</v>
      </c>
      <c r="K561" s="8">
        <v>62</v>
      </c>
    </row>
    <row r="562" spans="1:11">
      <c r="A562" s="1">
        <v>561</v>
      </c>
      <c r="B562" s="1">
        <v>5.6</v>
      </c>
      <c r="C562" s="1" t="s">
        <v>25</v>
      </c>
      <c r="D562" s="1" t="s">
        <v>12</v>
      </c>
      <c r="E562" s="1">
        <v>6.9</v>
      </c>
      <c r="F562" s="1">
        <v>6</v>
      </c>
      <c r="G562" s="1">
        <v>7</v>
      </c>
      <c r="H562" s="1" t="s">
        <v>16</v>
      </c>
      <c r="I562" s="1">
        <v>74</v>
      </c>
      <c r="J562" s="1">
        <v>75</v>
      </c>
      <c r="K562" s="8">
        <v>79</v>
      </c>
    </row>
    <row r="563" spans="1:11">
      <c r="A563" s="1">
        <v>562</v>
      </c>
      <c r="B563" s="1">
        <v>3.9</v>
      </c>
      <c r="C563" s="1" t="s">
        <v>26</v>
      </c>
      <c r="D563" s="1" t="s">
        <v>15</v>
      </c>
      <c r="E563" s="1">
        <v>8.4</v>
      </c>
      <c r="F563" s="1">
        <v>7</v>
      </c>
      <c r="G563" s="1">
        <v>5</v>
      </c>
      <c r="H563" s="1" t="s">
        <v>13</v>
      </c>
      <c r="I563" s="1">
        <v>63</v>
      </c>
      <c r="J563" s="1">
        <v>74</v>
      </c>
      <c r="K563" s="8">
        <v>74</v>
      </c>
    </row>
    <row r="564" spans="1:11">
      <c r="A564" s="1">
        <v>563</v>
      </c>
      <c r="B564" s="1">
        <v>3.2</v>
      </c>
      <c r="C564" s="1" t="s">
        <v>11</v>
      </c>
      <c r="D564" s="1" t="s">
        <v>15</v>
      </c>
      <c r="E564" s="1">
        <v>8.8000000000000007</v>
      </c>
      <c r="F564" s="1">
        <v>8</v>
      </c>
      <c r="G564" s="1">
        <v>4</v>
      </c>
      <c r="H564" s="1" t="s">
        <v>16</v>
      </c>
      <c r="I564" s="1">
        <v>96</v>
      </c>
      <c r="J564" s="1">
        <v>90</v>
      </c>
      <c r="K564" s="8">
        <v>92</v>
      </c>
    </row>
    <row r="565" spans="1:11">
      <c r="A565" s="1">
        <v>564</v>
      </c>
      <c r="B565" s="1">
        <v>4.0999999999999996</v>
      </c>
      <c r="C565" s="1" t="s">
        <v>11</v>
      </c>
      <c r="D565" s="1" t="s">
        <v>12</v>
      </c>
      <c r="E565" s="1">
        <v>8.1</v>
      </c>
      <c r="F565" s="1">
        <v>7</v>
      </c>
      <c r="G565" s="1">
        <v>6</v>
      </c>
      <c r="H565" s="1" t="s">
        <v>16</v>
      </c>
      <c r="I565" s="1">
        <v>63</v>
      </c>
      <c r="J565" s="1">
        <v>80</v>
      </c>
      <c r="K565" s="8">
        <v>80</v>
      </c>
    </row>
    <row r="566" spans="1:11">
      <c r="A566" s="1">
        <v>565</v>
      </c>
      <c r="B566" s="1">
        <v>5.7</v>
      </c>
      <c r="C566" s="1" t="s">
        <v>17</v>
      </c>
      <c r="D566" s="1" t="s">
        <v>12</v>
      </c>
      <c r="E566" s="1">
        <v>6.4</v>
      </c>
      <c r="F566" s="1">
        <v>6</v>
      </c>
      <c r="G566" s="1">
        <v>7</v>
      </c>
      <c r="H566" s="1" t="s">
        <v>13</v>
      </c>
      <c r="I566" s="1">
        <v>48</v>
      </c>
      <c r="J566" s="1">
        <v>51</v>
      </c>
      <c r="K566" s="8">
        <v>46</v>
      </c>
    </row>
    <row r="567" spans="1:11">
      <c r="A567" s="1">
        <v>566</v>
      </c>
      <c r="B567" s="1">
        <v>6.1</v>
      </c>
      <c r="C567" s="1" t="s">
        <v>25</v>
      </c>
      <c r="D567" s="1" t="s">
        <v>12</v>
      </c>
      <c r="E567" s="1">
        <v>6.2</v>
      </c>
      <c r="F567" s="1">
        <v>6</v>
      </c>
      <c r="G567" s="1">
        <v>7</v>
      </c>
      <c r="H567" s="1" t="s">
        <v>13</v>
      </c>
      <c r="I567" s="1">
        <v>48</v>
      </c>
      <c r="J567" s="1">
        <v>43</v>
      </c>
      <c r="K567" s="8">
        <v>45</v>
      </c>
    </row>
    <row r="568" spans="1:11">
      <c r="A568" s="1">
        <v>567</v>
      </c>
      <c r="B568" s="1">
        <v>7.1</v>
      </c>
      <c r="C568" s="1" t="s">
        <v>11</v>
      </c>
      <c r="D568" s="1" t="s">
        <v>12</v>
      </c>
      <c r="E568" s="1">
        <v>5.9</v>
      </c>
      <c r="F568" s="1">
        <v>5</v>
      </c>
      <c r="G568" s="1">
        <v>8</v>
      </c>
      <c r="H568" s="1" t="s">
        <v>16</v>
      </c>
      <c r="I568" s="1">
        <v>92</v>
      </c>
      <c r="J568" s="1">
        <v>100</v>
      </c>
      <c r="K568" s="8">
        <v>100</v>
      </c>
    </row>
    <row r="569" spans="1:11">
      <c r="A569" s="1">
        <v>568</v>
      </c>
      <c r="B569" s="1">
        <v>3.6</v>
      </c>
      <c r="C569" s="1" t="s">
        <v>19</v>
      </c>
      <c r="D569" s="1" t="s">
        <v>15</v>
      </c>
      <c r="E569" s="1">
        <v>8.5</v>
      </c>
      <c r="F569" s="1">
        <v>7</v>
      </c>
      <c r="G569" s="1">
        <v>5</v>
      </c>
      <c r="H569" s="1" t="s">
        <v>16</v>
      </c>
      <c r="I569" s="1">
        <v>61</v>
      </c>
      <c r="J569" s="1">
        <v>71</v>
      </c>
      <c r="K569" s="8">
        <v>78</v>
      </c>
    </row>
    <row r="570" spans="1:11">
      <c r="A570" s="1">
        <v>569</v>
      </c>
      <c r="B570" s="1">
        <v>7.4</v>
      </c>
      <c r="C570" s="1" t="s">
        <v>25</v>
      </c>
      <c r="D570" s="1" t="s">
        <v>12</v>
      </c>
      <c r="E570" s="1">
        <v>5.4</v>
      </c>
      <c r="F570" s="1">
        <v>5</v>
      </c>
      <c r="G570" s="1">
        <v>8</v>
      </c>
      <c r="H570" s="1" t="s">
        <v>13</v>
      </c>
      <c r="I570" s="1">
        <v>63</v>
      </c>
      <c r="J570" s="1">
        <v>48</v>
      </c>
      <c r="K570" s="8">
        <v>47</v>
      </c>
    </row>
    <row r="571" spans="1:11">
      <c r="A571" s="1">
        <v>570</v>
      </c>
      <c r="B571" s="1">
        <v>4.2</v>
      </c>
      <c r="C571" s="1" t="s">
        <v>11</v>
      </c>
      <c r="D571" s="1" t="s">
        <v>12</v>
      </c>
      <c r="E571" s="1">
        <v>8</v>
      </c>
      <c r="F571" s="1">
        <v>7</v>
      </c>
      <c r="G571" s="1">
        <v>6</v>
      </c>
      <c r="H571" s="1" t="s">
        <v>13</v>
      </c>
      <c r="I571" s="1">
        <v>68</v>
      </c>
      <c r="J571" s="1">
        <v>68</v>
      </c>
      <c r="K571" s="8">
        <v>67</v>
      </c>
    </row>
    <row r="572" spans="1:11">
      <c r="A572" s="1">
        <v>571</v>
      </c>
      <c r="B572" s="1">
        <v>6.1</v>
      </c>
      <c r="C572" s="1" t="s">
        <v>11</v>
      </c>
      <c r="D572" s="1" t="s">
        <v>12</v>
      </c>
      <c r="E572" s="1">
        <v>7.2</v>
      </c>
      <c r="F572" s="1">
        <v>5</v>
      </c>
      <c r="G572" s="1">
        <v>7</v>
      </c>
      <c r="H572" s="1" t="s">
        <v>16</v>
      </c>
      <c r="I572" s="1">
        <v>71</v>
      </c>
      <c r="J572" s="1">
        <v>75</v>
      </c>
      <c r="K572" s="8">
        <v>70</v>
      </c>
    </row>
    <row r="573" spans="1:11">
      <c r="A573" s="1">
        <v>572</v>
      </c>
      <c r="B573" s="1">
        <v>3.8</v>
      </c>
      <c r="C573" s="1" t="s">
        <v>14</v>
      </c>
      <c r="D573" s="1" t="s">
        <v>15</v>
      </c>
      <c r="E573" s="1">
        <v>7.8</v>
      </c>
      <c r="F573" s="1">
        <v>8</v>
      </c>
      <c r="G573" s="1">
        <v>4</v>
      </c>
      <c r="H573" s="1" t="s">
        <v>13</v>
      </c>
      <c r="I573" s="1">
        <v>91</v>
      </c>
      <c r="J573" s="1">
        <v>96</v>
      </c>
      <c r="K573" s="8">
        <v>92</v>
      </c>
    </row>
    <row r="574" spans="1:11">
      <c r="A574" s="1">
        <v>573</v>
      </c>
      <c r="B574" s="1">
        <v>5.5</v>
      </c>
      <c r="C574" s="1" t="s">
        <v>17</v>
      </c>
      <c r="D574" s="1" t="s">
        <v>12</v>
      </c>
      <c r="E574" s="1">
        <v>6.8</v>
      </c>
      <c r="F574" s="1">
        <v>6</v>
      </c>
      <c r="G574" s="1">
        <v>8</v>
      </c>
      <c r="H574" s="1" t="s">
        <v>13</v>
      </c>
      <c r="I574" s="1">
        <v>53</v>
      </c>
      <c r="J574" s="1">
        <v>62</v>
      </c>
      <c r="K574" s="8">
        <v>56</v>
      </c>
    </row>
    <row r="575" spans="1:11">
      <c r="A575" s="1">
        <v>574</v>
      </c>
      <c r="B575" s="1">
        <v>7.2</v>
      </c>
      <c r="C575" s="1" t="s">
        <v>19</v>
      </c>
      <c r="D575" s="1" t="s">
        <v>12</v>
      </c>
      <c r="E575" s="1">
        <v>5.9</v>
      </c>
      <c r="F575" s="1">
        <v>4</v>
      </c>
      <c r="G575" s="1">
        <v>9</v>
      </c>
      <c r="H575" s="1" t="s">
        <v>16</v>
      </c>
      <c r="I575" s="1">
        <v>50</v>
      </c>
      <c r="J575" s="1">
        <v>66</v>
      </c>
      <c r="K575" s="8">
        <v>64</v>
      </c>
    </row>
    <row r="576" spans="1:11">
      <c r="A576" s="1">
        <v>575</v>
      </c>
      <c r="B576" s="1">
        <v>4.2</v>
      </c>
      <c r="C576" s="1" t="s">
        <v>11</v>
      </c>
      <c r="D576" s="1" t="s">
        <v>15</v>
      </c>
      <c r="E576" s="1">
        <v>7.5</v>
      </c>
      <c r="F576" s="1">
        <v>7</v>
      </c>
      <c r="G576" s="1">
        <v>5</v>
      </c>
      <c r="H576" s="1" t="s">
        <v>13</v>
      </c>
      <c r="I576" s="1">
        <v>74</v>
      </c>
      <c r="J576" s="1">
        <v>81</v>
      </c>
      <c r="K576" s="8">
        <v>71</v>
      </c>
    </row>
    <row r="577" spans="1:11">
      <c r="A577" s="1">
        <v>576</v>
      </c>
      <c r="B577" s="1">
        <v>6.8</v>
      </c>
      <c r="C577" s="1" t="s">
        <v>17</v>
      </c>
      <c r="D577" s="1" t="s">
        <v>12</v>
      </c>
      <c r="E577" s="1">
        <v>6.2</v>
      </c>
      <c r="F577" s="1">
        <v>5</v>
      </c>
      <c r="G577" s="1">
        <v>8</v>
      </c>
      <c r="H577" s="1" t="s">
        <v>16</v>
      </c>
      <c r="I577" s="1">
        <v>40</v>
      </c>
      <c r="J577" s="1">
        <v>55</v>
      </c>
      <c r="K577" s="8">
        <v>53</v>
      </c>
    </row>
    <row r="578" spans="1:11">
      <c r="A578" s="1">
        <v>577</v>
      </c>
      <c r="B578" s="1">
        <v>5.9</v>
      </c>
      <c r="C578" s="1" t="s">
        <v>11</v>
      </c>
      <c r="D578" s="1" t="s">
        <v>12</v>
      </c>
      <c r="E578" s="1">
        <v>6.7</v>
      </c>
      <c r="F578" s="1">
        <v>6</v>
      </c>
      <c r="G578" s="1">
        <v>7</v>
      </c>
      <c r="H578" s="1" t="s">
        <v>16</v>
      </c>
      <c r="I578" s="1">
        <v>61</v>
      </c>
      <c r="J578" s="1">
        <v>51</v>
      </c>
      <c r="K578" s="8">
        <v>52</v>
      </c>
    </row>
    <row r="579" spans="1:11">
      <c r="A579" s="1">
        <v>578</v>
      </c>
      <c r="B579" s="1">
        <v>6.5</v>
      </c>
      <c r="C579" s="1" t="s">
        <v>19</v>
      </c>
      <c r="D579" s="1" t="s">
        <v>12</v>
      </c>
      <c r="E579" s="1">
        <v>6.1</v>
      </c>
      <c r="F579" s="1">
        <v>5</v>
      </c>
      <c r="G579" s="1">
        <v>8</v>
      </c>
      <c r="H579" s="1" t="s">
        <v>13</v>
      </c>
      <c r="I579" s="1">
        <v>81</v>
      </c>
      <c r="J579" s="1">
        <v>91</v>
      </c>
      <c r="K579" s="8">
        <v>89</v>
      </c>
    </row>
    <row r="580" spans="1:11">
      <c r="A580" s="1">
        <v>579</v>
      </c>
      <c r="B580" s="1">
        <v>4.7</v>
      </c>
      <c r="C580" s="1" t="s">
        <v>14</v>
      </c>
      <c r="D580" s="1" t="s">
        <v>15</v>
      </c>
      <c r="E580" s="1">
        <v>7.4</v>
      </c>
      <c r="F580" s="1">
        <v>7</v>
      </c>
      <c r="G580" s="1">
        <v>5</v>
      </c>
      <c r="H580" s="1" t="s">
        <v>16</v>
      </c>
      <c r="I580" s="1">
        <v>48</v>
      </c>
      <c r="J580" s="1">
        <v>56</v>
      </c>
      <c r="K580" s="8">
        <v>58</v>
      </c>
    </row>
    <row r="581" spans="1:11">
      <c r="A581" s="1">
        <v>580</v>
      </c>
      <c r="B581" s="1">
        <v>5.2</v>
      </c>
      <c r="C581" s="1" t="s">
        <v>11</v>
      </c>
      <c r="D581" s="1" t="s">
        <v>12</v>
      </c>
      <c r="E581" s="1">
        <v>7</v>
      </c>
      <c r="F581" s="1">
        <v>6</v>
      </c>
      <c r="G581" s="1">
        <v>6</v>
      </c>
      <c r="H581" s="1" t="s">
        <v>13</v>
      </c>
      <c r="I581" s="1">
        <v>53</v>
      </c>
      <c r="J581" s="1">
        <v>61</v>
      </c>
      <c r="K581" s="8">
        <v>68</v>
      </c>
    </row>
    <row r="582" spans="1:11">
      <c r="A582" s="1">
        <v>581</v>
      </c>
      <c r="B582" s="1">
        <v>6.3</v>
      </c>
      <c r="C582" s="1" t="s">
        <v>17</v>
      </c>
      <c r="D582" s="1" t="s">
        <v>12</v>
      </c>
      <c r="E582" s="1">
        <v>6.4</v>
      </c>
      <c r="F582" s="1">
        <v>5</v>
      </c>
      <c r="G582" s="1">
        <v>8</v>
      </c>
      <c r="H582" s="1" t="s">
        <v>13</v>
      </c>
      <c r="I582" s="1">
        <v>81</v>
      </c>
      <c r="J582" s="1">
        <v>97</v>
      </c>
      <c r="K582" s="8">
        <v>96</v>
      </c>
    </row>
    <row r="583" spans="1:11">
      <c r="A583" s="1">
        <v>582</v>
      </c>
      <c r="B583" s="1">
        <v>4.9000000000000004</v>
      </c>
      <c r="C583" s="1" t="s">
        <v>19</v>
      </c>
      <c r="D583" s="1" t="s">
        <v>15</v>
      </c>
      <c r="E583" s="1">
        <v>7.3</v>
      </c>
      <c r="F583" s="1">
        <v>7</v>
      </c>
      <c r="G583" s="1">
        <v>5</v>
      </c>
      <c r="H583" s="1" t="s">
        <v>13</v>
      </c>
      <c r="I583" s="1">
        <v>77</v>
      </c>
      <c r="J583" s="1">
        <v>79</v>
      </c>
      <c r="K583" s="8">
        <v>80</v>
      </c>
    </row>
    <row r="584" spans="1:11">
      <c r="A584" s="1">
        <v>583</v>
      </c>
      <c r="B584" s="1">
        <v>6.7</v>
      </c>
      <c r="C584" s="1" t="s">
        <v>11</v>
      </c>
      <c r="D584" s="1" t="s">
        <v>12</v>
      </c>
      <c r="E584" s="1">
        <v>6</v>
      </c>
      <c r="F584" s="1">
        <v>5</v>
      </c>
      <c r="G584" s="1">
        <v>8</v>
      </c>
      <c r="H584" s="1" t="s">
        <v>13</v>
      </c>
      <c r="I584" s="1">
        <v>63</v>
      </c>
      <c r="J584" s="1">
        <v>73</v>
      </c>
      <c r="K584" s="8">
        <v>78</v>
      </c>
    </row>
    <row r="585" spans="1:11">
      <c r="A585" s="1">
        <v>584</v>
      </c>
      <c r="B585" s="1">
        <v>5.8</v>
      </c>
      <c r="C585" s="1" t="s">
        <v>26</v>
      </c>
      <c r="D585" s="1" t="s">
        <v>12</v>
      </c>
      <c r="E585" s="1">
        <v>6.5</v>
      </c>
      <c r="F585" s="1">
        <v>6</v>
      </c>
      <c r="G585" s="1">
        <v>7</v>
      </c>
      <c r="H585" s="1" t="s">
        <v>16</v>
      </c>
      <c r="I585" s="1">
        <v>73</v>
      </c>
      <c r="J585" s="1">
        <v>75</v>
      </c>
      <c r="K585" s="8">
        <v>80</v>
      </c>
    </row>
    <row r="586" spans="1:11">
      <c r="A586" s="1">
        <v>585</v>
      </c>
      <c r="B586" s="1">
        <v>4.5</v>
      </c>
      <c r="C586" s="1" t="s">
        <v>14</v>
      </c>
      <c r="D586" s="1" t="s">
        <v>15</v>
      </c>
      <c r="E586" s="1">
        <v>7.6</v>
      </c>
      <c r="F586" s="1">
        <v>8</v>
      </c>
      <c r="G586" s="1">
        <v>4</v>
      </c>
      <c r="H586" s="1" t="s">
        <v>13</v>
      </c>
      <c r="I586" s="1">
        <v>69</v>
      </c>
      <c r="J586" s="1">
        <v>77</v>
      </c>
      <c r="K586" s="8">
        <v>77</v>
      </c>
    </row>
    <row r="587" spans="1:11">
      <c r="A587" s="1">
        <v>586</v>
      </c>
      <c r="B587" s="1">
        <v>6.4</v>
      </c>
      <c r="C587" s="1" t="s">
        <v>19</v>
      </c>
      <c r="D587" s="1" t="s">
        <v>12</v>
      </c>
      <c r="E587" s="1">
        <v>6.3</v>
      </c>
      <c r="F587" s="1">
        <v>5</v>
      </c>
      <c r="G587" s="1">
        <v>8</v>
      </c>
      <c r="H587" s="1" t="s">
        <v>13</v>
      </c>
      <c r="I587" s="1">
        <v>65</v>
      </c>
      <c r="J587" s="1">
        <v>76</v>
      </c>
      <c r="K587" s="8">
        <v>76</v>
      </c>
    </row>
    <row r="588" spans="1:11">
      <c r="A588" s="1">
        <v>587</v>
      </c>
      <c r="B588" s="1">
        <v>4.0999999999999996</v>
      </c>
      <c r="C588" s="1" t="s">
        <v>11</v>
      </c>
      <c r="D588" s="1" t="s">
        <v>15</v>
      </c>
      <c r="E588" s="1">
        <v>7.7</v>
      </c>
      <c r="F588" s="1">
        <v>7</v>
      </c>
      <c r="G588" s="1">
        <v>5</v>
      </c>
      <c r="H588" s="1" t="s">
        <v>13</v>
      </c>
      <c r="I588" s="1">
        <v>55</v>
      </c>
      <c r="J588" s="1">
        <v>73</v>
      </c>
      <c r="K588" s="8">
        <v>73</v>
      </c>
    </row>
    <row r="589" spans="1:11">
      <c r="A589" s="1">
        <v>588</v>
      </c>
      <c r="B589" s="1">
        <v>6.6</v>
      </c>
      <c r="C589" s="1" t="s">
        <v>17</v>
      </c>
      <c r="D589" s="1" t="s">
        <v>12</v>
      </c>
      <c r="E589" s="1">
        <v>6.2</v>
      </c>
      <c r="F589" s="1">
        <v>5</v>
      </c>
      <c r="G589" s="1">
        <v>8</v>
      </c>
      <c r="H589" s="1" t="s">
        <v>13</v>
      </c>
      <c r="I589" s="1">
        <v>44</v>
      </c>
      <c r="J589" s="1">
        <v>63</v>
      </c>
      <c r="K589" s="8">
        <v>62</v>
      </c>
    </row>
    <row r="590" spans="1:11">
      <c r="A590" s="1">
        <v>589</v>
      </c>
      <c r="B590" s="1">
        <v>4.4000000000000004</v>
      </c>
      <c r="C590" s="1" t="s">
        <v>11</v>
      </c>
      <c r="D590" s="1" t="s">
        <v>15</v>
      </c>
      <c r="E590" s="1">
        <v>7.4</v>
      </c>
      <c r="F590" s="1">
        <v>7</v>
      </c>
      <c r="G590" s="1">
        <v>5</v>
      </c>
      <c r="H590" s="1" t="s">
        <v>13</v>
      </c>
      <c r="I590" s="1">
        <v>54</v>
      </c>
      <c r="J590" s="1">
        <v>64</v>
      </c>
      <c r="K590" s="8">
        <v>65</v>
      </c>
    </row>
    <row r="591" spans="1:11">
      <c r="A591" s="1">
        <v>590</v>
      </c>
      <c r="B591" s="1">
        <v>5.7</v>
      </c>
      <c r="C591" s="1" t="s">
        <v>14</v>
      </c>
      <c r="D591" s="1" t="s">
        <v>12</v>
      </c>
      <c r="E591" s="1">
        <v>6.8</v>
      </c>
      <c r="F591" s="1">
        <v>6</v>
      </c>
      <c r="G591" s="1">
        <v>7</v>
      </c>
      <c r="H591" s="1" t="s">
        <v>13</v>
      </c>
      <c r="I591" s="1">
        <v>48</v>
      </c>
      <c r="J591" s="1">
        <v>66</v>
      </c>
      <c r="K591" s="8">
        <v>65</v>
      </c>
    </row>
    <row r="592" spans="1:11">
      <c r="A592" s="1">
        <v>591</v>
      </c>
      <c r="B592" s="1">
        <v>7</v>
      </c>
      <c r="C592" s="1" t="s">
        <v>11</v>
      </c>
      <c r="D592" s="1" t="s">
        <v>12</v>
      </c>
      <c r="E592" s="1">
        <v>5.8</v>
      </c>
      <c r="F592" s="1">
        <v>4</v>
      </c>
      <c r="G592" s="1">
        <v>9</v>
      </c>
      <c r="H592" s="1" t="s">
        <v>13</v>
      </c>
      <c r="I592" s="1">
        <v>58</v>
      </c>
      <c r="J592" s="1">
        <v>57</v>
      </c>
      <c r="K592" s="8">
        <v>54</v>
      </c>
    </row>
    <row r="593" spans="1:11">
      <c r="A593" s="1">
        <v>592</v>
      </c>
      <c r="B593" s="1">
        <v>4.3</v>
      </c>
      <c r="C593" s="1" t="s">
        <v>19</v>
      </c>
      <c r="D593" s="1" t="s">
        <v>15</v>
      </c>
      <c r="E593" s="1">
        <v>7.5</v>
      </c>
      <c r="F593" s="1">
        <v>7</v>
      </c>
      <c r="G593" s="1">
        <v>5</v>
      </c>
      <c r="H593" s="1" t="s">
        <v>13</v>
      </c>
      <c r="I593" s="1">
        <v>71</v>
      </c>
      <c r="J593" s="1">
        <v>62</v>
      </c>
      <c r="K593" s="8">
        <v>50</v>
      </c>
    </row>
    <row r="594" spans="1:11">
      <c r="A594" s="1">
        <v>593</v>
      </c>
      <c r="B594" s="1">
        <v>6.9</v>
      </c>
      <c r="C594" s="1" t="s">
        <v>17</v>
      </c>
      <c r="D594" s="1" t="s">
        <v>12</v>
      </c>
      <c r="E594" s="1">
        <v>6.1</v>
      </c>
      <c r="F594" s="1">
        <v>5</v>
      </c>
      <c r="G594" s="1">
        <v>8</v>
      </c>
      <c r="H594" s="1" t="s">
        <v>13</v>
      </c>
      <c r="I594" s="1">
        <v>68</v>
      </c>
      <c r="J594" s="1">
        <v>68</v>
      </c>
      <c r="K594" s="8">
        <v>64</v>
      </c>
    </row>
    <row r="595" spans="1:11">
      <c r="A595" s="1">
        <v>594</v>
      </c>
      <c r="B595" s="1">
        <v>5.6</v>
      </c>
      <c r="C595" s="1" t="s">
        <v>11</v>
      </c>
      <c r="D595" s="1" t="s">
        <v>12</v>
      </c>
      <c r="E595" s="1">
        <v>6.9</v>
      </c>
      <c r="F595" s="1">
        <v>6</v>
      </c>
      <c r="G595" s="1">
        <v>7</v>
      </c>
      <c r="H595" s="1" t="s">
        <v>13</v>
      </c>
      <c r="I595" s="1">
        <v>74</v>
      </c>
      <c r="J595" s="1">
        <v>76</v>
      </c>
      <c r="K595" s="8">
        <v>73</v>
      </c>
    </row>
    <row r="596" spans="1:11">
      <c r="A596" s="1">
        <v>595</v>
      </c>
      <c r="B596" s="1">
        <v>6.2</v>
      </c>
      <c r="C596" s="1" t="s">
        <v>19</v>
      </c>
      <c r="D596" s="1" t="s">
        <v>12</v>
      </c>
      <c r="E596" s="1">
        <v>6.3</v>
      </c>
      <c r="F596" s="1">
        <v>5</v>
      </c>
      <c r="G596" s="1">
        <v>8</v>
      </c>
      <c r="H596" s="1" t="s">
        <v>16</v>
      </c>
      <c r="I596" s="1">
        <v>92</v>
      </c>
      <c r="J596" s="1">
        <v>100</v>
      </c>
      <c r="K596" s="8">
        <v>99</v>
      </c>
    </row>
    <row r="597" spans="1:11">
      <c r="A597" s="1">
        <v>596</v>
      </c>
      <c r="B597" s="1">
        <v>5.8</v>
      </c>
      <c r="C597" s="1" t="s">
        <v>11</v>
      </c>
      <c r="D597" s="1" t="s">
        <v>12</v>
      </c>
      <c r="E597" s="1">
        <v>6.7</v>
      </c>
      <c r="F597" s="1">
        <v>6</v>
      </c>
      <c r="G597" s="1">
        <v>7</v>
      </c>
      <c r="H597" s="1" t="s">
        <v>16</v>
      </c>
      <c r="I597" s="1">
        <v>56</v>
      </c>
      <c r="J597" s="1">
        <v>79</v>
      </c>
      <c r="K597" s="8">
        <v>72</v>
      </c>
    </row>
    <row r="598" spans="1:11">
      <c r="A598" s="1">
        <v>597</v>
      </c>
      <c r="B598" s="1">
        <v>4.9000000000000004</v>
      </c>
      <c r="C598" s="1" t="s">
        <v>17</v>
      </c>
      <c r="D598" s="1" t="s">
        <v>15</v>
      </c>
      <c r="E598" s="1">
        <v>7.3</v>
      </c>
      <c r="F598" s="1">
        <v>7</v>
      </c>
      <c r="G598" s="1">
        <v>5</v>
      </c>
      <c r="H598" s="1" t="s">
        <v>13</v>
      </c>
      <c r="I598" s="1">
        <v>30</v>
      </c>
      <c r="J598" s="1">
        <v>24</v>
      </c>
      <c r="K598" s="8">
        <v>15</v>
      </c>
    </row>
    <row r="599" spans="1:11">
      <c r="A599" s="1">
        <v>598</v>
      </c>
      <c r="B599" s="1">
        <v>6.4</v>
      </c>
      <c r="C599" s="1" t="s">
        <v>19</v>
      </c>
      <c r="D599" s="1" t="s">
        <v>12</v>
      </c>
      <c r="E599" s="1">
        <v>6.2</v>
      </c>
      <c r="F599" s="1">
        <v>5</v>
      </c>
      <c r="G599" s="1">
        <v>8</v>
      </c>
      <c r="H599" s="1" t="s">
        <v>13</v>
      </c>
      <c r="I599" s="1">
        <v>53</v>
      </c>
      <c r="J599" s="1">
        <v>54</v>
      </c>
      <c r="K599" s="8">
        <v>48</v>
      </c>
    </row>
    <row r="600" spans="1:11">
      <c r="A600" s="1">
        <v>599</v>
      </c>
      <c r="B600" s="1">
        <v>5.0999999999999996</v>
      </c>
      <c r="C600" s="1" t="s">
        <v>14</v>
      </c>
      <c r="D600" s="1" t="s">
        <v>15</v>
      </c>
      <c r="E600" s="1">
        <v>7.1</v>
      </c>
      <c r="F600" s="1">
        <v>7</v>
      </c>
      <c r="G600" s="1">
        <v>5</v>
      </c>
      <c r="H600" s="1" t="s">
        <v>13</v>
      </c>
      <c r="I600" s="1">
        <v>69</v>
      </c>
      <c r="J600" s="1">
        <v>77</v>
      </c>
      <c r="K600" s="8">
        <v>73</v>
      </c>
    </row>
    <row r="601" spans="1:11">
      <c r="A601" s="1">
        <v>600</v>
      </c>
      <c r="B601" s="1">
        <v>6.7</v>
      </c>
      <c r="C601" s="1" t="s">
        <v>11</v>
      </c>
      <c r="D601" s="1" t="s">
        <v>12</v>
      </c>
      <c r="E601" s="1">
        <v>6</v>
      </c>
      <c r="F601" s="1">
        <v>4</v>
      </c>
      <c r="G601" s="1">
        <v>8</v>
      </c>
      <c r="H601" s="1" t="s">
        <v>13</v>
      </c>
      <c r="I601" s="1">
        <v>65</v>
      </c>
      <c r="J601" s="1">
        <v>82</v>
      </c>
      <c r="K601" s="8">
        <v>81</v>
      </c>
    </row>
    <row r="602" spans="1:11">
      <c r="A602" s="1">
        <v>601</v>
      </c>
      <c r="B602" s="1">
        <v>5.5</v>
      </c>
      <c r="C602" s="1" t="s">
        <v>26</v>
      </c>
      <c r="D602" s="1" t="s">
        <v>12</v>
      </c>
      <c r="E602" s="1">
        <v>6.8</v>
      </c>
      <c r="F602" s="1">
        <v>6</v>
      </c>
      <c r="G602" s="1">
        <v>7</v>
      </c>
      <c r="H602" s="1" t="s">
        <v>13</v>
      </c>
      <c r="I602" s="1">
        <v>54</v>
      </c>
      <c r="J602" s="1">
        <v>60</v>
      </c>
      <c r="K602" s="8">
        <v>63</v>
      </c>
    </row>
    <row r="603" spans="1:11">
      <c r="A603" s="1">
        <v>602</v>
      </c>
      <c r="B603" s="1">
        <v>4.3</v>
      </c>
      <c r="C603" s="1" t="s">
        <v>14</v>
      </c>
      <c r="D603" s="1" t="s">
        <v>15</v>
      </c>
      <c r="E603" s="1">
        <v>7.6</v>
      </c>
      <c r="F603" s="1">
        <v>8</v>
      </c>
      <c r="G603" s="1">
        <v>4</v>
      </c>
      <c r="H603" s="1" t="s">
        <v>13</v>
      </c>
      <c r="I603" s="1">
        <v>29</v>
      </c>
      <c r="J603" s="1">
        <v>29</v>
      </c>
      <c r="K603" s="8">
        <v>30</v>
      </c>
    </row>
    <row r="604" spans="1:11">
      <c r="A604" s="1">
        <v>603</v>
      </c>
      <c r="B604" s="1">
        <v>6.2</v>
      </c>
      <c r="C604" s="1" t="s">
        <v>11</v>
      </c>
      <c r="D604" s="1" t="s">
        <v>12</v>
      </c>
      <c r="E604" s="1">
        <v>6.4</v>
      </c>
      <c r="F604" s="1">
        <v>5</v>
      </c>
      <c r="G604" s="1">
        <v>8</v>
      </c>
      <c r="H604" s="1" t="s">
        <v>13</v>
      </c>
      <c r="I604" s="1">
        <v>76</v>
      </c>
      <c r="J604" s="1">
        <v>78</v>
      </c>
      <c r="K604" s="8">
        <v>80</v>
      </c>
    </row>
    <row r="605" spans="1:11">
      <c r="A605" s="1">
        <v>604</v>
      </c>
      <c r="B605" s="1">
        <v>4.5</v>
      </c>
      <c r="C605" s="1" t="s">
        <v>19</v>
      </c>
      <c r="D605" s="1" t="s">
        <v>15</v>
      </c>
      <c r="E605" s="1">
        <v>7.4</v>
      </c>
      <c r="F605" s="1">
        <v>7</v>
      </c>
      <c r="G605" s="1">
        <v>5</v>
      </c>
      <c r="H605" s="1" t="s">
        <v>13</v>
      </c>
      <c r="I605" s="1">
        <v>60</v>
      </c>
      <c r="J605" s="1">
        <v>57</v>
      </c>
      <c r="K605" s="8">
        <v>51</v>
      </c>
    </row>
    <row r="606" spans="1:11">
      <c r="A606" s="1">
        <v>605</v>
      </c>
      <c r="B606" s="1">
        <v>6.3</v>
      </c>
      <c r="C606" s="1" t="s">
        <v>17</v>
      </c>
      <c r="D606" s="1" t="s">
        <v>12</v>
      </c>
      <c r="E606" s="1">
        <v>6.3</v>
      </c>
      <c r="F606" s="1">
        <v>5</v>
      </c>
      <c r="G606" s="1">
        <v>8</v>
      </c>
      <c r="H606" s="1" t="s">
        <v>16</v>
      </c>
      <c r="I606" s="1">
        <v>84</v>
      </c>
      <c r="J606" s="1">
        <v>89</v>
      </c>
      <c r="K606" s="8">
        <v>90</v>
      </c>
    </row>
    <row r="607" spans="1:11">
      <c r="A607" s="1">
        <v>606</v>
      </c>
      <c r="B607" s="1">
        <v>4.7</v>
      </c>
      <c r="C607" s="1" t="s">
        <v>11</v>
      </c>
      <c r="D607" s="1" t="s">
        <v>15</v>
      </c>
      <c r="E607" s="1">
        <v>7.2</v>
      </c>
      <c r="F607" s="1">
        <v>7</v>
      </c>
      <c r="G607" s="1">
        <v>5</v>
      </c>
      <c r="H607" s="1" t="s">
        <v>13</v>
      </c>
      <c r="I607" s="1">
        <v>75</v>
      </c>
      <c r="J607" s="1">
        <v>72</v>
      </c>
      <c r="K607" s="8">
        <v>62</v>
      </c>
    </row>
    <row r="608" spans="1:11">
      <c r="A608" s="1">
        <v>607</v>
      </c>
      <c r="B608" s="1">
        <v>5.9</v>
      </c>
      <c r="C608" s="1" t="s">
        <v>14</v>
      </c>
      <c r="D608" s="1" t="s">
        <v>12</v>
      </c>
      <c r="E608" s="1">
        <v>6.6</v>
      </c>
      <c r="F608" s="1">
        <v>6</v>
      </c>
      <c r="G608" s="1">
        <v>7</v>
      </c>
      <c r="H608" s="1" t="s">
        <v>13</v>
      </c>
      <c r="I608" s="1">
        <v>85</v>
      </c>
      <c r="J608" s="1">
        <v>84</v>
      </c>
      <c r="K608" s="8">
        <v>82</v>
      </c>
    </row>
    <row r="609" spans="1:11">
      <c r="A609" s="1">
        <v>608</v>
      </c>
      <c r="B609" s="1">
        <v>7.1</v>
      </c>
      <c r="C609" s="1" t="s">
        <v>19</v>
      </c>
      <c r="D609" s="1" t="s">
        <v>12</v>
      </c>
      <c r="E609" s="1">
        <v>5.7</v>
      </c>
      <c r="F609" s="1">
        <v>4</v>
      </c>
      <c r="G609" s="1">
        <v>9</v>
      </c>
      <c r="H609" s="1" t="s">
        <v>13</v>
      </c>
      <c r="I609" s="1">
        <v>40</v>
      </c>
      <c r="J609" s="1">
        <v>58</v>
      </c>
      <c r="K609" s="8">
        <v>54</v>
      </c>
    </row>
    <row r="610" spans="1:11">
      <c r="A610" s="1">
        <v>609</v>
      </c>
      <c r="B610" s="1">
        <v>4.4000000000000004</v>
      </c>
      <c r="C610" s="1" t="s">
        <v>11</v>
      </c>
      <c r="D610" s="1" t="s">
        <v>15</v>
      </c>
      <c r="E610" s="1">
        <v>7.4</v>
      </c>
      <c r="F610" s="1">
        <v>7</v>
      </c>
      <c r="G610" s="1">
        <v>5</v>
      </c>
      <c r="H610" s="1" t="s">
        <v>13</v>
      </c>
      <c r="I610" s="1">
        <v>61</v>
      </c>
      <c r="J610" s="1">
        <v>64</v>
      </c>
      <c r="K610" s="8">
        <v>62</v>
      </c>
    </row>
    <row r="611" spans="1:11">
      <c r="A611" s="1">
        <v>610</v>
      </c>
      <c r="B611" s="1">
        <v>6.6</v>
      </c>
      <c r="C611" s="1" t="s">
        <v>17</v>
      </c>
      <c r="D611" s="1" t="s">
        <v>12</v>
      </c>
      <c r="E611" s="1">
        <v>6.2</v>
      </c>
      <c r="F611" s="1">
        <v>5</v>
      </c>
      <c r="G611" s="1">
        <v>8</v>
      </c>
      <c r="H611" s="1" t="s">
        <v>13</v>
      </c>
      <c r="I611" s="1">
        <v>58</v>
      </c>
      <c r="J611" s="1">
        <v>63</v>
      </c>
      <c r="K611" s="8">
        <v>65</v>
      </c>
    </row>
    <row r="612" spans="1:11">
      <c r="A612" s="1">
        <v>611</v>
      </c>
      <c r="B612" s="1">
        <v>5.4</v>
      </c>
      <c r="C612" s="1" t="s">
        <v>11</v>
      </c>
      <c r="D612" s="1" t="s">
        <v>12</v>
      </c>
      <c r="E612" s="1">
        <v>6.9</v>
      </c>
      <c r="F612" s="1">
        <v>6</v>
      </c>
      <c r="G612" s="1">
        <v>7</v>
      </c>
      <c r="H612" s="1" t="s">
        <v>16</v>
      </c>
      <c r="I612" s="1">
        <v>69</v>
      </c>
      <c r="J612" s="1">
        <v>60</v>
      </c>
      <c r="K612" s="8">
        <v>63</v>
      </c>
    </row>
    <row r="613" spans="1:11">
      <c r="A613" s="1">
        <v>612</v>
      </c>
      <c r="B613" s="1">
        <v>6.5</v>
      </c>
      <c r="C613" s="1" t="s">
        <v>19</v>
      </c>
      <c r="D613" s="1" t="s">
        <v>12</v>
      </c>
      <c r="E613" s="1">
        <v>6.1</v>
      </c>
      <c r="F613" s="1">
        <v>5</v>
      </c>
      <c r="G613" s="1">
        <v>8</v>
      </c>
      <c r="H613" s="1" t="s">
        <v>13</v>
      </c>
      <c r="I613" s="1">
        <v>58</v>
      </c>
      <c r="J613" s="1">
        <v>59</v>
      </c>
      <c r="K613" s="8">
        <v>66</v>
      </c>
    </row>
    <row r="614" spans="1:11">
      <c r="A614" s="1">
        <v>613</v>
      </c>
      <c r="B614" s="1">
        <v>4.8</v>
      </c>
      <c r="C614" s="1" t="s">
        <v>14</v>
      </c>
      <c r="D614" s="1" t="s">
        <v>15</v>
      </c>
      <c r="E614" s="1">
        <v>7.3</v>
      </c>
      <c r="F614" s="1">
        <v>7</v>
      </c>
      <c r="G614" s="1">
        <v>5</v>
      </c>
      <c r="H614" s="1" t="s">
        <v>16</v>
      </c>
      <c r="I614" s="1">
        <v>94</v>
      </c>
      <c r="J614" s="1">
        <v>90</v>
      </c>
      <c r="K614" s="8">
        <v>91</v>
      </c>
    </row>
    <row r="615" spans="1:11">
      <c r="A615" s="1">
        <v>614</v>
      </c>
      <c r="B615" s="1">
        <v>5.7</v>
      </c>
      <c r="C615" s="1" t="s">
        <v>11</v>
      </c>
      <c r="D615" s="1" t="s">
        <v>12</v>
      </c>
      <c r="E615" s="1">
        <v>6.7</v>
      </c>
      <c r="F615" s="1">
        <v>6</v>
      </c>
      <c r="G615" s="1">
        <v>7</v>
      </c>
      <c r="H615" s="1" t="s">
        <v>13</v>
      </c>
      <c r="I615" s="1">
        <v>65</v>
      </c>
      <c r="J615" s="1">
        <v>77</v>
      </c>
      <c r="K615" s="8">
        <v>74</v>
      </c>
    </row>
    <row r="616" spans="1:11">
      <c r="A616" s="1">
        <v>615</v>
      </c>
      <c r="B616" s="1">
        <v>6.1</v>
      </c>
      <c r="C616" s="1" t="s">
        <v>17</v>
      </c>
      <c r="D616" s="1" t="s">
        <v>12</v>
      </c>
      <c r="E616" s="1">
        <v>6.4</v>
      </c>
      <c r="F616" s="1">
        <v>5</v>
      </c>
      <c r="G616" s="1">
        <v>8</v>
      </c>
      <c r="H616" s="1" t="s">
        <v>13</v>
      </c>
      <c r="I616" s="1">
        <v>82</v>
      </c>
      <c r="J616" s="1">
        <v>93</v>
      </c>
      <c r="K616" s="8">
        <v>93</v>
      </c>
    </row>
    <row r="617" spans="1:11">
      <c r="A617" s="1">
        <v>616</v>
      </c>
      <c r="B617" s="1">
        <v>4.5999999999999996</v>
      </c>
      <c r="C617" s="1" t="s">
        <v>19</v>
      </c>
      <c r="D617" s="1" t="s">
        <v>15</v>
      </c>
      <c r="E617" s="1">
        <v>7.2</v>
      </c>
      <c r="F617" s="1">
        <v>7</v>
      </c>
      <c r="G617" s="1">
        <v>5</v>
      </c>
      <c r="H617" s="1" t="s">
        <v>13</v>
      </c>
      <c r="I617" s="1">
        <v>60</v>
      </c>
      <c r="J617" s="1">
        <v>68</v>
      </c>
      <c r="K617" s="8">
        <v>72</v>
      </c>
    </row>
    <row r="618" spans="1:11">
      <c r="A618" s="1">
        <v>617</v>
      </c>
      <c r="B618" s="1">
        <v>6.8</v>
      </c>
      <c r="C618" s="1" t="s">
        <v>11</v>
      </c>
      <c r="D618" s="1" t="s">
        <v>12</v>
      </c>
      <c r="E618" s="1">
        <v>5.9</v>
      </c>
      <c r="F618" s="1">
        <v>4</v>
      </c>
      <c r="G618" s="1">
        <v>9</v>
      </c>
      <c r="H618" s="1" t="s">
        <v>13</v>
      </c>
      <c r="I618" s="1">
        <v>37</v>
      </c>
      <c r="J618" s="1">
        <v>45</v>
      </c>
      <c r="K618" s="8">
        <v>38</v>
      </c>
    </row>
    <row r="619" spans="1:11">
      <c r="A619" s="1">
        <v>618</v>
      </c>
      <c r="B619" s="1">
        <v>5.6</v>
      </c>
      <c r="C619" s="1" t="s">
        <v>26</v>
      </c>
      <c r="D619" s="1" t="s">
        <v>12</v>
      </c>
      <c r="E619" s="1">
        <v>6.8</v>
      </c>
      <c r="F619" s="1">
        <v>6</v>
      </c>
      <c r="G619" s="1">
        <v>7</v>
      </c>
      <c r="H619" s="1" t="s">
        <v>13</v>
      </c>
      <c r="I619" s="1">
        <v>88</v>
      </c>
      <c r="J619" s="1">
        <v>78</v>
      </c>
      <c r="K619" s="8">
        <v>83</v>
      </c>
    </row>
    <row r="620" spans="1:11">
      <c r="A620" s="1">
        <v>619</v>
      </c>
      <c r="B620" s="1">
        <v>4.2</v>
      </c>
      <c r="C620" s="1" t="s">
        <v>14</v>
      </c>
      <c r="D620" s="1" t="s">
        <v>15</v>
      </c>
      <c r="E620" s="1">
        <v>7.5</v>
      </c>
      <c r="F620" s="1">
        <v>8</v>
      </c>
      <c r="G620" s="1">
        <v>4</v>
      </c>
      <c r="H620" s="1" t="s">
        <v>13</v>
      </c>
      <c r="I620" s="1">
        <v>95</v>
      </c>
      <c r="J620" s="1">
        <v>81</v>
      </c>
      <c r="K620" s="8">
        <v>84</v>
      </c>
    </row>
    <row r="621" spans="1:11">
      <c r="A621" s="1">
        <v>620</v>
      </c>
      <c r="B621" s="1">
        <v>6.3</v>
      </c>
      <c r="C621" s="1" t="s">
        <v>17</v>
      </c>
      <c r="D621" s="1" t="s">
        <v>12</v>
      </c>
      <c r="E621" s="1">
        <v>6.3</v>
      </c>
      <c r="F621" s="1">
        <v>5</v>
      </c>
      <c r="G621" s="1">
        <v>8</v>
      </c>
      <c r="H621" s="1" t="s">
        <v>16</v>
      </c>
      <c r="I621" s="1">
        <v>65</v>
      </c>
      <c r="J621" s="1">
        <v>73</v>
      </c>
      <c r="K621" s="8">
        <v>68</v>
      </c>
    </row>
    <row r="622" spans="1:11">
      <c r="A622" s="1">
        <v>621</v>
      </c>
      <c r="B622" s="1">
        <v>4.4000000000000004</v>
      </c>
      <c r="C622" s="1" t="s">
        <v>11</v>
      </c>
      <c r="D622" s="1" t="s">
        <v>15</v>
      </c>
      <c r="E622" s="1">
        <v>7.4</v>
      </c>
      <c r="F622" s="1">
        <v>7</v>
      </c>
      <c r="G622" s="1">
        <v>5</v>
      </c>
      <c r="H622" s="1" t="s">
        <v>13</v>
      </c>
      <c r="I622" s="1">
        <v>35</v>
      </c>
      <c r="J622" s="1">
        <v>61</v>
      </c>
      <c r="K622" s="8">
        <v>54</v>
      </c>
    </row>
    <row r="623" spans="1:11">
      <c r="A623" s="1">
        <v>622</v>
      </c>
      <c r="B623" s="1">
        <v>6.5</v>
      </c>
      <c r="C623" s="1" t="s">
        <v>19</v>
      </c>
      <c r="D623" s="1" t="s">
        <v>12</v>
      </c>
      <c r="E623" s="1">
        <v>6.2</v>
      </c>
      <c r="F623" s="1">
        <v>5</v>
      </c>
      <c r="G623" s="1">
        <v>8</v>
      </c>
      <c r="H623" s="1" t="s">
        <v>13</v>
      </c>
      <c r="I623" s="1">
        <v>62</v>
      </c>
      <c r="J623" s="1">
        <v>63</v>
      </c>
      <c r="K623" s="8">
        <v>56</v>
      </c>
    </row>
    <row r="624" spans="1:11">
      <c r="A624" s="1">
        <v>623</v>
      </c>
      <c r="B624" s="1">
        <v>4.5999999999999996</v>
      </c>
      <c r="C624" s="1" t="s">
        <v>14</v>
      </c>
      <c r="D624" s="1" t="s">
        <v>15</v>
      </c>
      <c r="E624" s="1">
        <v>7.3</v>
      </c>
      <c r="F624" s="1">
        <v>7</v>
      </c>
      <c r="G624" s="1">
        <v>5</v>
      </c>
      <c r="H624" s="1" t="s">
        <v>16</v>
      </c>
      <c r="I624" s="1">
        <v>58</v>
      </c>
      <c r="J624" s="1">
        <v>51</v>
      </c>
      <c r="K624" s="8">
        <v>52</v>
      </c>
    </row>
    <row r="625" spans="1:11">
      <c r="A625" s="1">
        <v>624</v>
      </c>
      <c r="B625" s="1">
        <v>5.8</v>
      </c>
      <c r="C625" s="1" t="s">
        <v>11</v>
      </c>
      <c r="D625" s="1" t="s">
        <v>12</v>
      </c>
      <c r="E625" s="1">
        <v>6.6</v>
      </c>
      <c r="F625" s="1">
        <v>6</v>
      </c>
      <c r="G625" s="1">
        <v>7</v>
      </c>
      <c r="H625" s="1" t="s">
        <v>16</v>
      </c>
      <c r="I625" s="1">
        <v>100</v>
      </c>
      <c r="J625" s="1">
        <v>96</v>
      </c>
      <c r="K625" s="8">
        <v>86</v>
      </c>
    </row>
    <row r="626" spans="1:11">
      <c r="A626" s="1">
        <v>625</v>
      </c>
      <c r="B626" s="1">
        <v>7</v>
      </c>
      <c r="C626" s="1" t="s">
        <v>17</v>
      </c>
      <c r="D626" s="1" t="s">
        <v>12</v>
      </c>
      <c r="E626" s="1">
        <v>5.8</v>
      </c>
      <c r="F626" s="1">
        <v>4</v>
      </c>
      <c r="G626" s="1">
        <v>9</v>
      </c>
      <c r="H626" s="1" t="s">
        <v>13</v>
      </c>
      <c r="I626" s="1">
        <v>61</v>
      </c>
      <c r="J626" s="1">
        <v>58</v>
      </c>
      <c r="K626" s="8">
        <v>62</v>
      </c>
    </row>
    <row r="627" spans="1:11">
      <c r="A627" s="1">
        <v>626</v>
      </c>
      <c r="B627" s="1">
        <v>4.5</v>
      </c>
      <c r="C627" s="1" t="s">
        <v>19</v>
      </c>
      <c r="D627" s="1" t="s">
        <v>15</v>
      </c>
      <c r="E627" s="1">
        <v>7.3</v>
      </c>
      <c r="F627" s="1">
        <v>7</v>
      </c>
      <c r="G627" s="1">
        <v>5</v>
      </c>
      <c r="H627" s="1" t="s">
        <v>16</v>
      </c>
      <c r="I627" s="1">
        <v>100</v>
      </c>
      <c r="J627" s="1">
        <v>97</v>
      </c>
      <c r="K627" s="8">
        <v>99</v>
      </c>
    </row>
    <row r="628" spans="1:11">
      <c r="A628" s="1">
        <v>627</v>
      </c>
      <c r="B628" s="1">
        <v>6.7</v>
      </c>
      <c r="C628" s="1" t="s">
        <v>11</v>
      </c>
      <c r="D628" s="1" t="s">
        <v>12</v>
      </c>
      <c r="E628" s="1">
        <v>6.1</v>
      </c>
      <c r="F628" s="1">
        <v>5</v>
      </c>
      <c r="G628" s="1">
        <v>8</v>
      </c>
      <c r="H628" s="1" t="s">
        <v>16</v>
      </c>
      <c r="I628" s="1">
        <v>69</v>
      </c>
      <c r="J628" s="1">
        <v>70</v>
      </c>
      <c r="K628" s="8">
        <v>63</v>
      </c>
    </row>
    <row r="629" spans="1:11">
      <c r="A629" s="1">
        <v>628</v>
      </c>
      <c r="B629" s="1">
        <v>5.5</v>
      </c>
      <c r="C629" s="1" t="s">
        <v>14</v>
      </c>
      <c r="D629" s="1" t="s">
        <v>12</v>
      </c>
      <c r="E629" s="1">
        <v>6.8</v>
      </c>
      <c r="F629" s="1">
        <v>6</v>
      </c>
      <c r="G629" s="1">
        <v>7</v>
      </c>
      <c r="H629" s="1" t="s">
        <v>13</v>
      </c>
      <c r="I629" s="1">
        <v>61</v>
      </c>
      <c r="J629" s="1">
        <v>48</v>
      </c>
      <c r="K629" s="8">
        <v>46</v>
      </c>
    </row>
    <row r="630" spans="1:11">
      <c r="A630" s="1">
        <v>629</v>
      </c>
      <c r="B630" s="1">
        <v>6.4</v>
      </c>
      <c r="C630" s="1" t="s">
        <v>19</v>
      </c>
      <c r="D630" s="1" t="s">
        <v>12</v>
      </c>
      <c r="E630" s="1">
        <v>6.2</v>
      </c>
      <c r="F630" s="1">
        <v>5</v>
      </c>
      <c r="G630" s="1">
        <v>8</v>
      </c>
      <c r="H630" s="1" t="s">
        <v>13</v>
      </c>
      <c r="I630" s="1">
        <v>49</v>
      </c>
      <c r="J630" s="1">
        <v>57</v>
      </c>
      <c r="K630" s="8">
        <v>46</v>
      </c>
    </row>
    <row r="631" spans="1:11">
      <c r="A631" s="1">
        <v>630</v>
      </c>
      <c r="B631" s="1">
        <v>4.7</v>
      </c>
      <c r="C631" s="1" t="s">
        <v>11</v>
      </c>
      <c r="D631" s="1" t="s">
        <v>15</v>
      </c>
      <c r="E631" s="1">
        <v>7.2</v>
      </c>
      <c r="F631" s="1">
        <v>7</v>
      </c>
      <c r="G631" s="1">
        <v>5</v>
      </c>
      <c r="H631" s="1" t="s">
        <v>16</v>
      </c>
      <c r="I631" s="1">
        <v>44</v>
      </c>
      <c r="J631" s="1">
        <v>51</v>
      </c>
      <c r="K631" s="8">
        <v>55</v>
      </c>
    </row>
    <row r="632" spans="1:11">
      <c r="A632" s="1">
        <v>631</v>
      </c>
      <c r="B632" s="1">
        <v>5.6</v>
      </c>
      <c r="C632" s="1" t="s">
        <v>17</v>
      </c>
      <c r="D632" s="1" t="s">
        <v>12</v>
      </c>
      <c r="E632" s="1">
        <v>6.7</v>
      </c>
      <c r="F632" s="1">
        <v>6</v>
      </c>
      <c r="G632" s="1">
        <v>7</v>
      </c>
      <c r="H632" s="1" t="s">
        <v>13</v>
      </c>
      <c r="I632" s="1">
        <v>67</v>
      </c>
      <c r="J632" s="1">
        <v>64</v>
      </c>
      <c r="K632" s="8">
        <v>70</v>
      </c>
    </row>
    <row r="633" spans="1:11">
      <c r="A633" s="1">
        <v>632</v>
      </c>
      <c r="B633" s="1">
        <v>6.2</v>
      </c>
      <c r="C633" s="1" t="s">
        <v>19</v>
      </c>
      <c r="D633" s="1" t="s">
        <v>12</v>
      </c>
      <c r="E633" s="1">
        <v>6.3</v>
      </c>
      <c r="F633" s="1">
        <v>5</v>
      </c>
      <c r="G633" s="1">
        <v>8</v>
      </c>
      <c r="H633" s="1" t="s">
        <v>13</v>
      </c>
      <c r="I633" s="1">
        <v>79</v>
      </c>
      <c r="J633" s="1">
        <v>60</v>
      </c>
      <c r="K633" s="8">
        <v>65</v>
      </c>
    </row>
    <row r="634" spans="1:11">
      <c r="A634" s="1">
        <v>633</v>
      </c>
      <c r="B634" s="1">
        <v>4.8</v>
      </c>
      <c r="C634" s="1" t="s">
        <v>14</v>
      </c>
      <c r="D634" s="1" t="s">
        <v>15</v>
      </c>
      <c r="E634" s="1">
        <v>7.1</v>
      </c>
      <c r="F634" s="1">
        <v>7</v>
      </c>
      <c r="G634" s="1">
        <v>5</v>
      </c>
      <c r="H634" s="1" t="s">
        <v>16</v>
      </c>
      <c r="I634" s="1">
        <v>66</v>
      </c>
      <c r="J634" s="1">
        <v>74</v>
      </c>
      <c r="K634" s="8">
        <v>81</v>
      </c>
    </row>
    <row r="635" spans="1:11">
      <c r="A635" s="1">
        <v>634</v>
      </c>
      <c r="B635" s="1">
        <v>6.9</v>
      </c>
      <c r="C635" s="1" t="s">
        <v>11</v>
      </c>
      <c r="D635" s="1" t="s">
        <v>12</v>
      </c>
      <c r="E635" s="1">
        <v>5.9</v>
      </c>
      <c r="F635" s="1">
        <v>4</v>
      </c>
      <c r="G635" s="1">
        <v>9</v>
      </c>
      <c r="H635" s="1" t="s">
        <v>13</v>
      </c>
      <c r="I635" s="1">
        <v>75</v>
      </c>
      <c r="J635" s="1">
        <v>88</v>
      </c>
      <c r="K635" s="8">
        <v>85</v>
      </c>
    </row>
    <row r="636" spans="1:11">
      <c r="A636" s="1">
        <v>635</v>
      </c>
      <c r="B636" s="1">
        <v>5.7</v>
      </c>
      <c r="C636" s="1" t="s">
        <v>26</v>
      </c>
      <c r="D636" s="1" t="s">
        <v>12</v>
      </c>
      <c r="E636" s="1">
        <v>6.7</v>
      </c>
      <c r="F636" s="1">
        <v>6</v>
      </c>
      <c r="G636" s="1">
        <v>7</v>
      </c>
      <c r="H636" s="1" t="s">
        <v>13</v>
      </c>
      <c r="I636" s="1">
        <v>84</v>
      </c>
      <c r="J636" s="1">
        <v>84</v>
      </c>
      <c r="K636" s="8">
        <v>80</v>
      </c>
    </row>
    <row r="637" spans="1:11">
      <c r="A637" s="1">
        <v>636</v>
      </c>
      <c r="B637" s="1">
        <v>4.4000000000000004</v>
      </c>
      <c r="C637" s="1" t="s">
        <v>14</v>
      </c>
      <c r="D637" s="1" t="s">
        <v>15</v>
      </c>
      <c r="E637" s="1">
        <v>7.4</v>
      </c>
      <c r="F637" s="1">
        <v>8</v>
      </c>
      <c r="G637" s="1">
        <v>4</v>
      </c>
      <c r="H637" s="1" t="s">
        <v>13</v>
      </c>
      <c r="I637" s="1">
        <v>71</v>
      </c>
      <c r="J637" s="1">
        <v>74</v>
      </c>
      <c r="K637" s="8">
        <v>64</v>
      </c>
    </row>
    <row r="638" spans="1:11">
      <c r="A638" s="1">
        <v>637</v>
      </c>
      <c r="B638" s="1">
        <v>6.1</v>
      </c>
      <c r="C638" s="1" t="s">
        <v>17</v>
      </c>
      <c r="D638" s="1" t="s">
        <v>12</v>
      </c>
      <c r="E638" s="1">
        <v>6.4</v>
      </c>
      <c r="F638" s="1">
        <v>5</v>
      </c>
      <c r="G638" s="1">
        <v>8</v>
      </c>
      <c r="H638" s="1" t="s">
        <v>16</v>
      </c>
      <c r="I638" s="1">
        <v>67</v>
      </c>
      <c r="J638" s="1">
        <v>80</v>
      </c>
      <c r="K638" s="8">
        <v>81</v>
      </c>
    </row>
    <row r="639" spans="1:11">
      <c r="A639" s="1">
        <v>638</v>
      </c>
      <c r="B639" s="1">
        <v>4.3</v>
      </c>
      <c r="C639" s="1" t="s">
        <v>11</v>
      </c>
      <c r="D639" s="1" t="s">
        <v>15</v>
      </c>
      <c r="E639" s="1">
        <v>7.5</v>
      </c>
      <c r="F639" s="1">
        <v>7</v>
      </c>
      <c r="G639" s="1">
        <v>5</v>
      </c>
      <c r="H639" s="1" t="s">
        <v>16</v>
      </c>
      <c r="I639" s="1">
        <v>80</v>
      </c>
      <c r="J639" s="1">
        <v>92</v>
      </c>
      <c r="K639" s="8">
        <v>88</v>
      </c>
    </row>
    <row r="640" spans="1:11">
      <c r="A640" s="1">
        <v>639</v>
      </c>
      <c r="B640" s="1">
        <v>6.4</v>
      </c>
      <c r="C640" s="1" t="s">
        <v>19</v>
      </c>
      <c r="D640" s="1" t="s">
        <v>12</v>
      </c>
      <c r="E640" s="1">
        <v>6.2</v>
      </c>
      <c r="F640" s="1">
        <v>5</v>
      </c>
      <c r="G640" s="1">
        <v>8</v>
      </c>
      <c r="H640" s="1" t="s">
        <v>13</v>
      </c>
      <c r="I640" s="1">
        <v>86</v>
      </c>
      <c r="J640" s="1">
        <v>76</v>
      </c>
      <c r="K640" s="8">
        <v>74</v>
      </c>
    </row>
    <row r="641" spans="1:11">
      <c r="A641" s="1">
        <v>640</v>
      </c>
      <c r="B641" s="1">
        <v>4.5</v>
      </c>
      <c r="C641" s="1" t="s">
        <v>14</v>
      </c>
      <c r="D641" s="1" t="s">
        <v>15</v>
      </c>
      <c r="E641" s="1">
        <v>7.3</v>
      </c>
      <c r="F641" s="1">
        <v>7</v>
      </c>
      <c r="G641" s="1">
        <v>5</v>
      </c>
      <c r="H641" s="1" t="s">
        <v>13</v>
      </c>
      <c r="I641" s="1">
        <v>76</v>
      </c>
      <c r="J641" s="1">
        <v>74</v>
      </c>
      <c r="K641" s="8">
        <v>73</v>
      </c>
    </row>
    <row r="642" spans="1:11">
      <c r="A642" s="1">
        <v>641</v>
      </c>
      <c r="B642" s="1">
        <v>5.9</v>
      </c>
      <c r="C642" s="1" t="s">
        <v>11</v>
      </c>
      <c r="D642" s="1" t="s">
        <v>12</v>
      </c>
      <c r="E642" s="1">
        <v>6.5</v>
      </c>
      <c r="F642" s="1">
        <v>6</v>
      </c>
      <c r="G642" s="1">
        <v>7</v>
      </c>
      <c r="H642" s="1" t="s">
        <v>13</v>
      </c>
      <c r="I642" s="1">
        <v>41</v>
      </c>
      <c r="J642" s="1">
        <v>52</v>
      </c>
      <c r="K642" s="8">
        <v>51</v>
      </c>
    </row>
    <row r="643" spans="1:11">
      <c r="A643" s="1">
        <v>642</v>
      </c>
      <c r="B643" s="1">
        <v>7.2</v>
      </c>
      <c r="C643" s="1" t="s">
        <v>17</v>
      </c>
      <c r="D643" s="1" t="s">
        <v>12</v>
      </c>
      <c r="E643" s="1">
        <v>5.7</v>
      </c>
      <c r="F643" s="1">
        <v>4</v>
      </c>
      <c r="G643" s="1">
        <v>9</v>
      </c>
      <c r="H643" s="1" t="s">
        <v>16</v>
      </c>
      <c r="I643" s="1">
        <v>74</v>
      </c>
      <c r="J643" s="1">
        <v>88</v>
      </c>
      <c r="K643" s="8">
        <v>90</v>
      </c>
    </row>
    <row r="644" spans="1:11">
      <c r="A644" s="1">
        <v>643</v>
      </c>
      <c r="B644" s="1">
        <v>4.5999999999999996</v>
      </c>
      <c r="C644" s="1" t="s">
        <v>19</v>
      </c>
      <c r="D644" s="1" t="s">
        <v>15</v>
      </c>
      <c r="E644" s="1">
        <v>7.2</v>
      </c>
      <c r="F644" s="1">
        <v>7</v>
      </c>
      <c r="G644" s="1">
        <v>5</v>
      </c>
      <c r="H644" s="1" t="s">
        <v>13</v>
      </c>
      <c r="I644" s="1">
        <v>72</v>
      </c>
      <c r="J644" s="1">
        <v>81</v>
      </c>
      <c r="K644" s="8">
        <v>79</v>
      </c>
    </row>
    <row r="645" spans="1:11">
      <c r="A645" s="1">
        <v>644</v>
      </c>
      <c r="B645" s="1">
        <v>6.8</v>
      </c>
      <c r="C645" s="1" t="s">
        <v>11</v>
      </c>
      <c r="D645" s="1" t="s">
        <v>12</v>
      </c>
      <c r="E645" s="1">
        <v>6</v>
      </c>
      <c r="F645" s="1">
        <v>5</v>
      </c>
      <c r="G645" s="1">
        <v>8</v>
      </c>
      <c r="H645" s="1" t="s">
        <v>16</v>
      </c>
      <c r="I645" s="1">
        <v>74</v>
      </c>
      <c r="J645" s="1">
        <v>79</v>
      </c>
      <c r="K645" s="8">
        <v>80</v>
      </c>
    </row>
    <row r="646" spans="1:11">
      <c r="A646" s="1">
        <v>645</v>
      </c>
      <c r="B646" s="1">
        <v>5.3</v>
      </c>
      <c r="C646" s="1" t="s">
        <v>14</v>
      </c>
      <c r="D646" s="1" t="s">
        <v>12</v>
      </c>
      <c r="E646" s="1">
        <v>6.8</v>
      </c>
      <c r="F646" s="1">
        <v>6</v>
      </c>
      <c r="G646" s="1">
        <v>7</v>
      </c>
      <c r="H646" s="1" t="s">
        <v>13</v>
      </c>
      <c r="I646" s="1">
        <v>70</v>
      </c>
      <c r="J646" s="1">
        <v>65</v>
      </c>
      <c r="K646" s="8">
        <v>60</v>
      </c>
    </row>
    <row r="647" spans="1:11">
      <c r="A647" s="1">
        <v>646</v>
      </c>
      <c r="B647" s="1">
        <v>6.3</v>
      </c>
      <c r="C647" s="1" t="s">
        <v>19</v>
      </c>
      <c r="D647" s="1" t="s">
        <v>12</v>
      </c>
      <c r="E647" s="1">
        <v>6.2</v>
      </c>
      <c r="F647" s="1">
        <v>5</v>
      </c>
      <c r="G647" s="1">
        <v>8</v>
      </c>
      <c r="H647" s="1" t="s">
        <v>16</v>
      </c>
      <c r="I647" s="1">
        <v>65</v>
      </c>
      <c r="J647" s="1">
        <v>81</v>
      </c>
      <c r="K647" s="8">
        <v>81</v>
      </c>
    </row>
    <row r="648" spans="1:11">
      <c r="A648" s="1">
        <v>647</v>
      </c>
      <c r="B648" s="1">
        <v>4.8</v>
      </c>
      <c r="C648" s="1" t="s">
        <v>11</v>
      </c>
      <c r="D648" s="1" t="s">
        <v>15</v>
      </c>
      <c r="E648" s="1">
        <v>7.1</v>
      </c>
      <c r="F648" s="1">
        <v>7</v>
      </c>
      <c r="G648" s="1">
        <v>5</v>
      </c>
      <c r="H648" s="1" t="s">
        <v>13</v>
      </c>
      <c r="I648" s="1">
        <v>59</v>
      </c>
      <c r="J648" s="1">
        <v>70</v>
      </c>
      <c r="K648" s="8">
        <v>65</v>
      </c>
    </row>
    <row r="649" spans="1:11">
      <c r="A649" s="1">
        <v>648</v>
      </c>
      <c r="B649" s="1">
        <v>5.7</v>
      </c>
      <c r="C649" s="1" t="s">
        <v>17</v>
      </c>
      <c r="D649" s="1" t="s">
        <v>12</v>
      </c>
      <c r="E649" s="1">
        <v>6.6</v>
      </c>
      <c r="F649" s="1">
        <v>6</v>
      </c>
      <c r="G649" s="1">
        <v>7</v>
      </c>
      <c r="H649" s="1" t="s">
        <v>13</v>
      </c>
      <c r="I649" s="1">
        <v>64</v>
      </c>
      <c r="J649" s="1">
        <v>62</v>
      </c>
      <c r="K649" s="8">
        <v>68</v>
      </c>
    </row>
    <row r="650" spans="1:11">
      <c r="A650" s="1">
        <v>649</v>
      </c>
      <c r="B650" s="1">
        <v>6.2</v>
      </c>
      <c r="C650" s="1" t="s">
        <v>14</v>
      </c>
      <c r="D650" s="1" t="s">
        <v>12</v>
      </c>
      <c r="E650" s="1">
        <v>6.3</v>
      </c>
      <c r="F650" s="1">
        <v>5</v>
      </c>
      <c r="G650" s="1">
        <v>8</v>
      </c>
      <c r="H650" s="1" t="s">
        <v>13</v>
      </c>
      <c r="I650" s="1">
        <v>50</v>
      </c>
      <c r="J650" s="1">
        <v>53</v>
      </c>
      <c r="K650" s="8">
        <v>55</v>
      </c>
    </row>
    <row r="651" spans="1:11">
      <c r="A651" s="1">
        <v>650</v>
      </c>
      <c r="B651" s="1">
        <v>4.7</v>
      </c>
      <c r="C651" s="1" t="s">
        <v>19</v>
      </c>
      <c r="D651" s="1" t="s">
        <v>15</v>
      </c>
      <c r="E651" s="1">
        <v>7.2</v>
      </c>
      <c r="F651" s="1">
        <v>7</v>
      </c>
      <c r="G651" s="1">
        <v>5</v>
      </c>
      <c r="H651" s="1" t="s">
        <v>16</v>
      </c>
      <c r="I651" s="1">
        <v>69</v>
      </c>
      <c r="J651" s="1">
        <v>79</v>
      </c>
      <c r="K651" s="8">
        <v>81</v>
      </c>
    </row>
    <row r="652" spans="1:11">
      <c r="A652" s="1">
        <v>651</v>
      </c>
      <c r="B652" s="1">
        <v>6.8</v>
      </c>
      <c r="C652" s="1" t="s">
        <v>11</v>
      </c>
      <c r="D652" s="1" t="s">
        <v>12</v>
      </c>
      <c r="E652" s="1">
        <v>5.9</v>
      </c>
      <c r="F652" s="1">
        <v>4</v>
      </c>
      <c r="G652" s="1">
        <v>9</v>
      </c>
      <c r="H652" s="1" t="s">
        <v>16</v>
      </c>
      <c r="I652" s="1">
        <v>51</v>
      </c>
      <c r="J652" s="1">
        <v>56</v>
      </c>
      <c r="K652" s="8">
        <v>53</v>
      </c>
    </row>
    <row r="653" spans="1:11">
      <c r="A653" s="1">
        <v>652</v>
      </c>
      <c r="B653" s="1">
        <v>5.6</v>
      </c>
      <c r="C653" s="1" t="s">
        <v>26</v>
      </c>
      <c r="D653" s="1" t="s">
        <v>12</v>
      </c>
      <c r="E653" s="1">
        <v>6.7</v>
      </c>
      <c r="F653" s="1">
        <v>6</v>
      </c>
      <c r="G653" s="1">
        <v>7</v>
      </c>
      <c r="H653" s="1" t="s">
        <v>16</v>
      </c>
      <c r="I653" s="1">
        <v>68</v>
      </c>
      <c r="J653" s="1">
        <v>80</v>
      </c>
      <c r="K653" s="8">
        <v>76</v>
      </c>
    </row>
    <row r="654" spans="1:11">
      <c r="A654" s="1">
        <v>653</v>
      </c>
      <c r="B654" s="1">
        <v>4.3</v>
      </c>
      <c r="C654" s="1" t="s">
        <v>14</v>
      </c>
      <c r="D654" s="1" t="s">
        <v>15</v>
      </c>
      <c r="E654" s="1">
        <v>7.5</v>
      </c>
      <c r="F654" s="1">
        <v>8</v>
      </c>
      <c r="G654" s="1">
        <v>4</v>
      </c>
      <c r="H654" s="1" t="s">
        <v>16</v>
      </c>
      <c r="I654" s="1">
        <v>85</v>
      </c>
      <c r="J654" s="1">
        <v>86</v>
      </c>
      <c r="K654" s="8">
        <v>98</v>
      </c>
    </row>
    <row r="655" spans="1:11">
      <c r="A655" s="1">
        <v>654</v>
      </c>
      <c r="B655" s="1">
        <v>6.2</v>
      </c>
      <c r="C655" s="1" t="s">
        <v>17</v>
      </c>
      <c r="D655" s="1" t="s">
        <v>12</v>
      </c>
      <c r="E655" s="1">
        <v>6.3</v>
      </c>
      <c r="F655" s="1">
        <v>5</v>
      </c>
      <c r="G655" s="1">
        <v>8</v>
      </c>
      <c r="H655" s="1" t="s">
        <v>16</v>
      </c>
      <c r="I655" s="1">
        <v>65</v>
      </c>
      <c r="J655" s="1">
        <v>70</v>
      </c>
      <c r="K655" s="8">
        <v>74</v>
      </c>
    </row>
    <row r="656" spans="1:11">
      <c r="A656" s="1">
        <v>655</v>
      </c>
      <c r="B656" s="1">
        <v>4.4000000000000004</v>
      </c>
      <c r="C656" s="1" t="s">
        <v>11</v>
      </c>
      <c r="D656" s="1" t="s">
        <v>15</v>
      </c>
      <c r="E656" s="1">
        <v>7.4</v>
      </c>
      <c r="F656" s="1">
        <v>7</v>
      </c>
      <c r="G656" s="1">
        <v>5</v>
      </c>
      <c r="H656" s="1" t="s">
        <v>13</v>
      </c>
      <c r="I656" s="1">
        <v>73</v>
      </c>
      <c r="J656" s="1">
        <v>79</v>
      </c>
      <c r="K656" s="8">
        <v>79</v>
      </c>
    </row>
    <row r="657" spans="1:11">
      <c r="A657" s="1">
        <v>656</v>
      </c>
      <c r="B657" s="1">
        <v>6.5</v>
      </c>
      <c r="C657" s="1" t="s">
        <v>19</v>
      </c>
      <c r="D657" s="1" t="s">
        <v>12</v>
      </c>
      <c r="E657" s="1">
        <v>6.1</v>
      </c>
      <c r="F657" s="1">
        <v>5</v>
      </c>
      <c r="G657" s="1">
        <v>8</v>
      </c>
      <c r="H657" s="1" t="s">
        <v>13</v>
      </c>
      <c r="I657" s="1">
        <v>62</v>
      </c>
      <c r="J657" s="1">
        <v>67</v>
      </c>
      <c r="K657" s="8">
        <v>67</v>
      </c>
    </row>
    <row r="658" spans="1:11">
      <c r="A658" s="1">
        <v>657</v>
      </c>
      <c r="B658" s="1">
        <v>4.5999999999999996</v>
      </c>
      <c r="C658" s="1" t="s">
        <v>14</v>
      </c>
      <c r="D658" s="1" t="s">
        <v>15</v>
      </c>
      <c r="E658" s="1">
        <v>7.3</v>
      </c>
      <c r="F658" s="1">
        <v>7</v>
      </c>
      <c r="G658" s="1">
        <v>5</v>
      </c>
      <c r="H658" s="1" t="s">
        <v>13</v>
      </c>
      <c r="I658" s="1">
        <v>77</v>
      </c>
      <c r="J658" s="1">
        <v>67</v>
      </c>
      <c r="K658" s="8">
        <v>64</v>
      </c>
    </row>
    <row r="659" spans="1:11">
      <c r="A659" s="1">
        <v>658</v>
      </c>
      <c r="B659" s="1">
        <v>5.8</v>
      </c>
      <c r="C659" s="1" t="s">
        <v>11</v>
      </c>
      <c r="D659" s="1" t="s">
        <v>12</v>
      </c>
      <c r="E659" s="1">
        <v>6.6</v>
      </c>
      <c r="F659" s="1">
        <v>6</v>
      </c>
      <c r="G659" s="1">
        <v>7</v>
      </c>
      <c r="H659" s="1" t="s">
        <v>13</v>
      </c>
      <c r="I659" s="1">
        <v>69</v>
      </c>
      <c r="J659" s="1">
        <v>66</v>
      </c>
      <c r="K659" s="8">
        <v>61</v>
      </c>
    </row>
    <row r="660" spans="1:11">
      <c r="A660" s="1">
        <v>659</v>
      </c>
      <c r="B660" s="1">
        <v>7.1</v>
      </c>
      <c r="C660" s="1" t="s">
        <v>17</v>
      </c>
      <c r="D660" s="1" t="s">
        <v>12</v>
      </c>
      <c r="E660" s="1">
        <v>5.8</v>
      </c>
      <c r="F660" s="1">
        <v>4</v>
      </c>
      <c r="G660" s="1">
        <v>9</v>
      </c>
      <c r="H660" s="1" t="s">
        <v>13</v>
      </c>
      <c r="I660" s="1">
        <v>43</v>
      </c>
      <c r="J660" s="1">
        <v>60</v>
      </c>
      <c r="K660" s="8">
        <v>58</v>
      </c>
    </row>
    <row r="661" spans="1:11">
      <c r="A661" s="1">
        <v>660</v>
      </c>
      <c r="B661" s="1">
        <v>4.5</v>
      </c>
      <c r="C661" s="1" t="s">
        <v>19</v>
      </c>
      <c r="D661" s="1" t="s">
        <v>15</v>
      </c>
      <c r="E661" s="1">
        <v>7.3</v>
      </c>
      <c r="F661" s="1">
        <v>7</v>
      </c>
      <c r="G661" s="1">
        <v>5</v>
      </c>
      <c r="H661" s="1" t="s">
        <v>13</v>
      </c>
      <c r="I661" s="1">
        <v>90</v>
      </c>
      <c r="J661" s="1">
        <v>87</v>
      </c>
      <c r="K661" s="8">
        <v>85</v>
      </c>
    </row>
    <row r="662" spans="1:11">
      <c r="A662" s="1">
        <v>661</v>
      </c>
      <c r="B662" s="1">
        <v>6.7</v>
      </c>
      <c r="C662" s="1" t="s">
        <v>11</v>
      </c>
      <c r="D662" s="1" t="s">
        <v>12</v>
      </c>
      <c r="E662" s="1">
        <v>6</v>
      </c>
      <c r="F662" s="1">
        <v>5</v>
      </c>
      <c r="G662" s="1">
        <v>8</v>
      </c>
      <c r="H662" s="1" t="s">
        <v>13</v>
      </c>
      <c r="I662" s="1">
        <v>74</v>
      </c>
      <c r="J662" s="1">
        <v>77</v>
      </c>
      <c r="K662" s="8">
        <v>73</v>
      </c>
    </row>
    <row r="663" spans="1:11">
      <c r="A663" s="1">
        <v>662</v>
      </c>
      <c r="B663" s="1">
        <v>5.4</v>
      </c>
      <c r="C663" s="1" t="s">
        <v>14</v>
      </c>
      <c r="D663" s="1" t="s">
        <v>12</v>
      </c>
      <c r="E663" s="1">
        <v>6.8</v>
      </c>
      <c r="F663" s="1">
        <v>6</v>
      </c>
      <c r="G663" s="1">
        <v>7</v>
      </c>
      <c r="H663" s="1" t="s">
        <v>13</v>
      </c>
      <c r="I663" s="1">
        <v>73</v>
      </c>
      <c r="J663" s="1">
        <v>66</v>
      </c>
      <c r="K663" s="8">
        <v>63</v>
      </c>
    </row>
    <row r="664" spans="1:11">
      <c r="A664" s="1">
        <v>663</v>
      </c>
      <c r="B664" s="1">
        <v>6.4</v>
      </c>
      <c r="C664" s="1" t="s">
        <v>17</v>
      </c>
      <c r="D664" s="1" t="s">
        <v>12</v>
      </c>
      <c r="E664" s="1">
        <v>6.2</v>
      </c>
      <c r="F664" s="1">
        <v>5</v>
      </c>
      <c r="G664" s="1">
        <v>8</v>
      </c>
      <c r="H664" s="1" t="s">
        <v>13</v>
      </c>
      <c r="I664" s="1">
        <v>55</v>
      </c>
      <c r="J664" s="1">
        <v>71</v>
      </c>
      <c r="K664" s="8">
        <v>69</v>
      </c>
    </row>
    <row r="665" spans="1:11">
      <c r="A665" s="1">
        <v>664</v>
      </c>
      <c r="B665" s="1">
        <v>4.7</v>
      </c>
      <c r="C665" s="1" t="s">
        <v>19</v>
      </c>
      <c r="D665" s="1" t="s">
        <v>15</v>
      </c>
      <c r="E665" s="1">
        <v>7.2</v>
      </c>
      <c r="F665" s="1">
        <v>7</v>
      </c>
      <c r="G665" s="1">
        <v>5</v>
      </c>
      <c r="H665" s="1" t="s">
        <v>13</v>
      </c>
      <c r="I665" s="1">
        <v>65</v>
      </c>
      <c r="J665" s="1">
        <v>69</v>
      </c>
      <c r="K665" s="8">
        <v>67</v>
      </c>
    </row>
    <row r="666" spans="1:11">
      <c r="A666" s="1">
        <v>665</v>
      </c>
      <c r="B666" s="1">
        <v>5.6</v>
      </c>
      <c r="C666" s="1" t="s">
        <v>11</v>
      </c>
      <c r="D666" s="1" t="s">
        <v>12</v>
      </c>
      <c r="E666" s="1">
        <v>6.7</v>
      </c>
      <c r="F666" s="1">
        <v>6</v>
      </c>
      <c r="G666" s="1">
        <v>7</v>
      </c>
      <c r="H666" s="1" t="s">
        <v>13</v>
      </c>
      <c r="I666" s="1">
        <v>80</v>
      </c>
      <c r="J666" s="1">
        <v>63</v>
      </c>
      <c r="K666" s="8">
        <v>63</v>
      </c>
    </row>
    <row r="667" spans="1:11">
      <c r="A667" s="1">
        <v>666</v>
      </c>
      <c r="B667" s="1">
        <v>6.3</v>
      </c>
      <c r="C667" s="1" t="s">
        <v>14</v>
      </c>
      <c r="D667" s="1" t="s">
        <v>12</v>
      </c>
      <c r="E667" s="1">
        <v>6.2</v>
      </c>
      <c r="F667" s="1">
        <v>5</v>
      </c>
      <c r="G667" s="1">
        <v>8</v>
      </c>
      <c r="H667" s="1" t="s">
        <v>16</v>
      </c>
      <c r="I667" s="1">
        <v>50</v>
      </c>
      <c r="J667" s="1">
        <v>60</v>
      </c>
      <c r="K667" s="8">
        <v>60</v>
      </c>
    </row>
    <row r="668" spans="1:11">
      <c r="A668" s="1">
        <v>667</v>
      </c>
      <c r="B668" s="1">
        <v>4.8</v>
      </c>
      <c r="C668" s="1" t="s">
        <v>17</v>
      </c>
      <c r="D668" s="1" t="s">
        <v>15</v>
      </c>
      <c r="E668" s="1">
        <v>7.1</v>
      </c>
      <c r="F668" s="1">
        <v>7</v>
      </c>
      <c r="G668" s="1">
        <v>5</v>
      </c>
      <c r="H668" s="1" t="s">
        <v>16</v>
      </c>
      <c r="I668" s="1">
        <v>63</v>
      </c>
      <c r="J668" s="1">
        <v>73</v>
      </c>
      <c r="K668" s="8">
        <v>71</v>
      </c>
    </row>
    <row r="669" spans="1:11">
      <c r="A669" s="1">
        <v>668</v>
      </c>
      <c r="B669" s="1">
        <v>6.9</v>
      </c>
      <c r="C669" s="1" t="s">
        <v>11</v>
      </c>
      <c r="D669" s="1" t="s">
        <v>12</v>
      </c>
      <c r="E669" s="1">
        <v>5.9</v>
      </c>
      <c r="F669" s="1">
        <v>4</v>
      </c>
      <c r="G669" s="1">
        <v>9</v>
      </c>
      <c r="H669" s="1" t="s">
        <v>13</v>
      </c>
      <c r="I669" s="1">
        <v>77</v>
      </c>
      <c r="J669" s="1">
        <v>85</v>
      </c>
      <c r="K669" s="8">
        <v>87</v>
      </c>
    </row>
    <row r="670" spans="1:11">
      <c r="A670" s="1">
        <v>669</v>
      </c>
      <c r="B670" s="1">
        <v>5.7</v>
      </c>
      <c r="C670" s="1" t="s">
        <v>26</v>
      </c>
      <c r="D670" s="1" t="s">
        <v>12</v>
      </c>
      <c r="E670" s="1">
        <v>6.7</v>
      </c>
      <c r="F670" s="1">
        <v>6</v>
      </c>
      <c r="G670" s="1">
        <v>7</v>
      </c>
      <c r="H670" s="1" t="s">
        <v>13</v>
      </c>
      <c r="I670" s="1">
        <v>73</v>
      </c>
      <c r="J670" s="1">
        <v>74</v>
      </c>
      <c r="K670" s="8">
        <v>61</v>
      </c>
    </row>
    <row r="671" spans="1:11">
      <c r="A671" s="1">
        <v>670</v>
      </c>
      <c r="B671" s="1">
        <v>4.4000000000000004</v>
      </c>
      <c r="C671" s="1" t="s">
        <v>14</v>
      </c>
      <c r="D671" s="1" t="s">
        <v>15</v>
      </c>
      <c r="E671" s="1">
        <v>7.4</v>
      </c>
      <c r="F671" s="1">
        <v>8</v>
      </c>
      <c r="G671" s="1">
        <v>4</v>
      </c>
      <c r="H671" s="1" t="s">
        <v>16</v>
      </c>
      <c r="I671" s="1">
        <v>81</v>
      </c>
      <c r="J671" s="1">
        <v>72</v>
      </c>
      <c r="K671" s="8">
        <v>77</v>
      </c>
    </row>
    <row r="672" spans="1:11">
      <c r="A672" s="1">
        <v>671</v>
      </c>
      <c r="B672" s="1">
        <v>6.1</v>
      </c>
      <c r="C672" s="1" t="s">
        <v>19</v>
      </c>
      <c r="D672" s="1" t="s">
        <v>12</v>
      </c>
      <c r="E672" s="1">
        <v>6.4</v>
      </c>
      <c r="F672" s="1">
        <v>5</v>
      </c>
      <c r="G672" s="1">
        <v>8</v>
      </c>
      <c r="H672" s="1" t="s">
        <v>13</v>
      </c>
      <c r="I672" s="1">
        <v>66</v>
      </c>
      <c r="J672" s="1">
        <v>76</v>
      </c>
      <c r="K672" s="8">
        <v>68</v>
      </c>
    </row>
    <row r="673" spans="1:11">
      <c r="A673" s="1">
        <v>672</v>
      </c>
      <c r="B673" s="1">
        <v>4.3</v>
      </c>
      <c r="C673" s="1" t="s">
        <v>11</v>
      </c>
      <c r="D673" s="1" t="s">
        <v>15</v>
      </c>
      <c r="E673" s="1">
        <v>7.5</v>
      </c>
      <c r="F673" s="1">
        <v>7</v>
      </c>
      <c r="G673" s="1">
        <v>5</v>
      </c>
      <c r="H673" s="1" t="s">
        <v>13</v>
      </c>
      <c r="I673" s="1">
        <v>52</v>
      </c>
      <c r="J673" s="1">
        <v>57</v>
      </c>
      <c r="K673" s="8">
        <v>50</v>
      </c>
    </row>
    <row r="674" spans="1:11">
      <c r="A674" s="1">
        <v>673</v>
      </c>
      <c r="B674" s="1">
        <v>6.4</v>
      </c>
      <c r="C674" s="1" t="s">
        <v>17</v>
      </c>
      <c r="D674" s="1" t="s">
        <v>12</v>
      </c>
      <c r="E674" s="1">
        <v>6.2</v>
      </c>
      <c r="F674" s="1">
        <v>5</v>
      </c>
      <c r="G674" s="1">
        <v>8</v>
      </c>
      <c r="H674" s="1" t="s">
        <v>13</v>
      </c>
      <c r="I674" s="1">
        <v>69</v>
      </c>
      <c r="J674" s="1">
        <v>78</v>
      </c>
      <c r="K674" s="8">
        <v>76</v>
      </c>
    </row>
    <row r="675" spans="1:11">
      <c r="A675" s="1">
        <v>674</v>
      </c>
      <c r="B675" s="1">
        <v>4.5</v>
      </c>
      <c r="C675" s="1" t="s">
        <v>14</v>
      </c>
      <c r="D675" s="1" t="s">
        <v>15</v>
      </c>
      <c r="E675" s="1">
        <v>7.3</v>
      </c>
      <c r="F675" s="1">
        <v>7</v>
      </c>
      <c r="G675" s="1">
        <v>5</v>
      </c>
      <c r="H675" s="1" t="s">
        <v>16</v>
      </c>
      <c r="I675" s="1">
        <v>65</v>
      </c>
      <c r="J675" s="1">
        <v>84</v>
      </c>
      <c r="K675" s="8">
        <v>84</v>
      </c>
    </row>
    <row r="676" spans="1:11">
      <c r="A676" s="1">
        <v>675</v>
      </c>
      <c r="B676" s="1">
        <v>5.9</v>
      </c>
      <c r="C676" s="1" t="s">
        <v>11</v>
      </c>
      <c r="D676" s="1" t="s">
        <v>12</v>
      </c>
      <c r="E676" s="1">
        <v>6.5</v>
      </c>
      <c r="F676" s="1">
        <v>6</v>
      </c>
      <c r="G676" s="1">
        <v>7</v>
      </c>
      <c r="H676" s="1" t="s">
        <v>16</v>
      </c>
      <c r="I676" s="1">
        <v>69</v>
      </c>
      <c r="J676" s="1">
        <v>77</v>
      </c>
      <c r="K676" s="8">
        <v>78</v>
      </c>
    </row>
    <row r="677" spans="1:11">
      <c r="A677" s="1">
        <v>676</v>
      </c>
      <c r="B677" s="1">
        <v>7.2</v>
      </c>
      <c r="C677" s="1" t="s">
        <v>19</v>
      </c>
      <c r="D677" s="1" t="s">
        <v>12</v>
      </c>
      <c r="E677" s="1">
        <v>5.7</v>
      </c>
      <c r="F677" s="1">
        <v>4</v>
      </c>
      <c r="G677" s="1">
        <v>9</v>
      </c>
      <c r="H677" s="1" t="s">
        <v>16</v>
      </c>
      <c r="I677" s="1">
        <v>50</v>
      </c>
      <c r="J677" s="1">
        <v>64</v>
      </c>
      <c r="K677" s="8">
        <v>66</v>
      </c>
    </row>
    <row r="678" spans="1:11">
      <c r="A678" s="1">
        <v>677</v>
      </c>
      <c r="B678" s="1">
        <v>4.5999999999999996</v>
      </c>
      <c r="C678" s="1" t="s">
        <v>17</v>
      </c>
      <c r="D678" s="1" t="s">
        <v>15</v>
      </c>
      <c r="E678" s="1">
        <v>7.2</v>
      </c>
      <c r="F678" s="1">
        <v>7</v>
      </c>
      <c r="G678" s="1">
        <v>5</v>
      </c>
      <c r="H678" s="1" t="s">
        <v>16</v>
      </c>
      <c r="I678" s="1">
        <v>73</v>
      </c>
      <c r="J678" s="1">
        <v>78</v>
      </c>
      <c r="K678" s="8">
        <v>76</v>
      </c>
    </row>
    <row r="679" spans="1:11">
      <c r="A679" s="1">
        <v>678</v>
      </c>
      <c r="B679" s="1">
        <v>6.8</v>
      </c>
      <c r="C679" s="1" t="s">
        <v>11</v>
      </c>
      <c r="D679" s="1" t="s">
        <v>12</v>
      </c>
      <c r="E679" s="1">
        <v>6</v>
      </c>
      <c r="F679" s="1">
        <v>5</v>
      </c>
      <c r="G679" s="1">
        <v>8</v>
      </c>
      <c r="H679" s="1" t="s">
        <v>16</v>
      </c>
      <c r="I679" s="1">
        <v>70</v>
      </c>
      <c r="J679" s="1">
        <v>82</v>
      </c>
      <c r="K679" s="8">
        <v>76</v>
      </c>
    </row>
    <row r="680" spans="1:11">
      <c r="A680" s="1">
        <v>679</v>
      </c>
      <c r="B680" s="1">
        <v>5.3</v>
      </c>
      <c r="C680" s="1" t="s">
        <v>14</v>
      </c>
      <c r="D680" s="1" t="s">
        <v>12</v>
      </c>
      <c r="E680" s="1">
        <v>6.8</v>
      </c>
      <c r="F680" s="1">
        <v>6</v>
      </c>
      <c r="G680" s="1">
        <v>7</v>
      </c>
      <c r="H680" s="1" t="s">
        <v>13</v>
      </c>
      <c r="I680" s="1">
        <v>81</v>
      </c>
      <c r="J680" s="1">
        <v>75</v>
      </c>
      <c r="K680" s="8">
        <v>78</v>
      </c>
    </row>
    <row r="681" spans="1:11">
      <c r="A681" s="1">
        <v>680</v>
      </c>
      <c r="B681" s="1">
        <v>6.2</v>
      </c>
      <c r="C681" s="1" t="s">
        <v>19</v>
      </c>
      <c r="D681" s="1" t="s">
        <v>12</v>
      </c>
      <c r="E681" s="1">
        <v>6.3</v>
      </c>
      <c r="F681" s="1">
        <v>5</v>
      </c>
      <c r="G681" s="1">
        <v>8</v>
      </c>
      <c r="H681" s="1" t="s">
        <v>13</v>
      </c>
      <c r="I681" s="1">
        <v>63</v>
      </c>
      <c r="J681" s="1">
        <v>61</v>
      </c>
      <c r="K681" s="8">
        <v>60</v>
      </c>
    </row>
    <row r="682" spans="1:11">
      <c r="A682" s="1">
        <v>681</v>
      </c>
      <c r="B682" s="1">
        <v>4.7</v>
      </c>
      <c r="C682" s="1" t="s">
        <v>11</v>
      </c>
      <c r="D682" s="1" t="s">
        <v>15</v>
      </c>
      <c r="E682" s="1">
        <v>7.2</v>
      </c>
      <c r="F682" s="1">
        <v>7</v>
      </c>
      <c r="G682" s="1">
        <v>5</v>
      </c>
      <c r="H682" s="1" t="s">
        <v>13</v>
      </c>
      <c r="I682" s="1">
        <v>67</v>
      </c>
      <c r="J682" s="1">
        <v>72</v>
      </c>
      <c r="K682" s="8">
        <v>74</v>
      </c>
    </row>
    <row r="683" spans="1:11">
      <c r="A683" s="1">
        <v>682</v>
      </c>
      <c r="B683" s="1">
        <v>5.8</v>
      </c>
      <c r="C683" s="1" t="s">
        <v>17</v>
      </c>
      <c r="D683" s="1" t="s">
        <v>12</v>
      </c>
      <c r="E683" s="1">
        <v>6.6</v>
      </c>
      <c r="F683" s="1">
        <v>6</v>
      </c>
      <c r="G683" s="1">
        <v>7</v>
      </c>
      <c r="H683" s="1" t="s">
        <v>13</v>
      </c>
      <c r="I683" s="1">
        <v>60</v>
      </c>
      <c r="J683" s="1">
        <v>68</v>
      </c>
      <c r="K683" s="8">
        <v>60</v>
      </c>
    </row>
    <row r="684" spans="1:11">
      <c r="A684" s="1">
        <v>683</v>
      </c>
      <c r="B684" s="1">
        <v>6.1</v>
      </c>
      <c r="C684" s="1" t="s">
        <v>14</v>
      </c>
      <c r="D684" s="1" t="s">
        <v>12</v>
      </c>
      <c r="E684" s="1">
        <v>6.4</v>
      </c>
      <c r="F684" s="1">
        <v>5</v>
      </c>
      <c r="G684" s="1">
        <v>8</v>
      </c>
      <c r="H684" s="1" t="s">
        <v>13</v>
      </c>
      <c r="I684" s="1">
        <v>62</v>
      </c>
      <c r="J684" s="1">
        <v>55</v>
      </c>
      <c r="K684" s="8">
        <v>54</v>
      </c>
    </row>
    <row r="685" spans="1:11">
      <c r="A685" s="1">
        <v>684</v>
      </c>
      <c r="B685" s="1">
        <v>4.8</v>
      </c>
      <c r="C685" s="1" t="s">
        <v>19</v>
      </c>
      <c r="D685" s="1" t="s">
        <v>15</v>
      </c>
      <c r="E685" s="1">
        <v>7.1</v>
      </c>
      <c r="F685" s="1">
        <v>7</v>
      </c>
      <c r="G685" s="1">
        <v>5</v>
      </c>
      <c r="H685" s="1" t="s">
        <v>16</v>
      </c>
      <c r="I685" s="1">
        <v>29</v>
      </c>
      <c r="J685" s="1">
        <v>40</v>
      </c>
      <c r="K685" s="8">
        <v>44</v>
      </c>
    </row>
    <row r="686" spans="1:11">
      <c r="A686" s="1">
        <v>685</v>
      </c>
      <c r="B686" s="1">
        <v>6.7</v>
      </c>
      <c r="C686" s="1" t="s">
        <v>11</v>
      </c>
      <c r="D686" s="1" t="s">
        <v>12</v>
      </c>
      <c r="E686" s="1">
        <v>6</v>
      </c>
      <c r="F686" s="1">
        <v>4</v>
      </c>
      <c r="G686" s="1">
        <v>9</v>
      </c>
      <c r="H686" s="1" t="s">
        <v>16</v>
      </c>
      <c r="I686" s="1">
        <v>62</v>
      </c>
      <c r="J686" s="1">
        <v>66</v>
      </c>
      <c r="K686" s="8">
        <v>68</v>
      </c>
    </row>
    <row r="687" spans="1:11">
      <c r="A687" s="1">
        <v>686</v>
      </c>
      <c r="B687" s="1">
        <v>5.5</v>
      </c>
      <c r="C687" s="1" t="s">
        <v>26</v>
      </c>
      <c r="D687" s="1" t="s">
        <v>12</v>
      </c>
      <c r="E687" s="1">
        <v>6.8</v>
      </c>
      <c r="F687" s="1">
        <v>6</v>
      </c>
      <c r="G687" s="1">
        <v>7</v>
      </c>
      <c r="H687" s="1" t="s">
        <v>16</v>
      </c>
      <c r="I687" s="1">
        <v>94</v>
      </c>
      <c r="J687" s="1">
        <v>99</v>
      </c>
      <c r="K687" s="8">
        <v>100</v>
      </c>
    </row>
    <row r="688" spans="1:11">
      <c r="A688" s="1">
        <v>687</v>
      </c>
      <c r="B688" s="1">
        <v>4.2</v>
      </c>
      <c r="C688" s="1" t="s">
        <v>14</v>
      </c>
      <c r="D688" s="1" t="s">
        <v>15</v>
      </c>
      <c r="E688" s="1">
        <v>7.5</v>
      </c>
      <c r="F688" s="1">
        <v>8</v>
      </c>
      <c r="G688" s="1">
        <v>4</v>
      </c>
      <c r="H688" s="1" t="s">
        <v>16</v>
      </c>
      <c r="I688" s="1">
        <v>85</v>
      </c>
      <c r="J688" s="1">
        <v>75</v>
      </c>
      <c r="K688" s="8">
        <v>68</v>
      </c>
    </row>
    <row r="689" spans="1:11">
      <c r="A689" s="1">
        <v>688</v>
      </c>
      <c r="B689" s="1">
        <v>6.3</v>
      </c>
      <c r="C689" s="1" t="s">
        <v>17</v>
      </c>
      <c r="D689" s="1" t="s">
        <v>12</v>
      </c>
      <c r="E689" s="1">
        <v>6.2</v>
      </c>
      <c r="F689" s="1">
        <v>5</v>
      </c>
      <c r="G689" s="1">
        <v>8</v>
      </c>
      <c r="H689" s="1" t="s">
        <v>13</v>
      </c>
      <c r="I689" s="1">
        <v>77</v>
      </c>
      <c r="J689" s="1">
        <v>78</v>
      </c>
      <c r="K689" s="8">
        <v>73</v>
      </c>
    </row>
    <row r="690" spans="1:11">
      <c r="A690" s="1">
        <v>689</v>
      </c>
      <c r="B690" s="1">
        <v>4.4000000000000004</v>
      </c>
      <c r="C690" s="1" t="s">
        <v>11</v>
      </c>
      <c r="D690" s="1" t="s">
        <v>15</v>
      </c>
      <c r="E690" s="1">
        <v>7.4</v>
      </c>
      <c r="F690" s="1">
        <v>7</v>
      </c>
      <c r="G690" s="1">
        <v>5</v>
      </c>
      <c r="H690" s="1" t="s">
        <v>13</v>
      </c>
      <c r="I690" s="1">
        <v>53</v>
      </c>
      <c r="J690" s="1">
        <v>58</v>
      </c>
      <c r="K690" s="8">
        <v>44</v>
      </c>
    </row>
    <row r="691" spans="1:11">
      <c r="A691" s="1">
        <v>690</v>
      </c>
      <c r="B691" s="1">
        <v>6.5</v>
      </c>
      <c r="C691" s="1" t="s">
        <v>19</v>
      </c>
      <c r="D691" s="1" t="s">
        <v>12</v>
      </c>
      <c r="E691" s="1">
        <v>6.1</v>
      </c>
      <c r="F691" s="1">
        <v>5</v>
      </c>
      <c r="G691" s="1">
        <v>8</v>
      </c>
      <c r="H691" s="1" t="s">
        <v>13</v>
      </c>
      <c r="I691" s="1">
        <v>93</v>
      </c>
      <c r="J691" s="1">
        <v>90</v>
      </c>
      <c r="K691" s="8">
        <v>83</v>
      </c>
    </row>
    <row r="692" spans="1:11">
      <c r="A692" s="1">
        <v>691</v>
      </c>
      <c r="B692" s="1">
        <v>4.5999999999999996</v>
      </c>
      <c r="C692" s="1" t="s">
        <v>14</v>
      </c>
      <c r="D692" s="1" t="s">
        <v>15</v>
      </c>
      <c r="E692" s="1">
        <v>7.3</v>
      </c>
      <c r="F692" s="1">
        <v>7</v>
      </c>
      <c r="G692" s="1">
        <v>5</v>
      </c>
      <c r="H692" s="1" t="s">
        <v>13</v>
      </c>
      <c r="I692" s="1">
        <v>49</v>
      </c>
      <c r="J692" s="1">
        <v>53</v>
      </c>
      <c r="K692" s="8">
        <v>53</v>
      </c>
    </row>
    <row r="693" spans="1:11">
      <c r="A693" s="1">
        <v>692</v>
      </c>
      <c r="B693" s="1">
        <v>5.9</v>
      </c>
      <c r="C693" s="1" t="s">
        <v>11</v>
      </c>
      <c r="D693" s="1" t="s">
        <v>12</v>
      </c>
      <c r="E693" s="1">
        <v>6.5</v>
      </c>
      <c r="F693" s="1">
        <v>6</v>
      </c>
      <c r="G693" s="1">
        <v>7</v>
      </c>
      <c r="H693" s="1" t="s">
        <v>13</v>
      </c>
      <c r="I693" s="1">
        <v>73</v>
      </c>
      <c r="J693" s="1">
        <v>76</v>
      </c>
      <c r="K693" s="8">
        <v>78</v>
      </c>
    </row>
    <row r="694" spans="1:11">
      <c r="A694" s="1">
        <v>693</v>
      </c>
      <c r="B694" s="1">
        <v>7</v>
      </c>
      <c r="C694" s="1" t="s">
        <v>17</v>
      </c>
      <c r="D694" s="1" t="s">
        <v>12</v>
      </c>
      <c r="E694" s="1">
        <v>5.8</v>
      </c>
      <c r="F694" s="1">
        <v>4</v>
      </c>
      <c r="G694" s="1">
        <v>9</v>
      </c>
      <c r="H694" s="1" t="s">
        <v>16</v>
      </c>
      <c r="I694" s="1">
        <v>66</v>
      </c>
      <c r="J694" s="1">
        <v>74</v>
      </c>
      <c r="K694" s="8">
        <v>81</v>
      </c>
    </row>
    <row r="695" spans="1:11">
      <c r="A695" s="1">
        <v>694</v>
      </c>
      <c r="B695" s="1">
        <v>4.5</v>
      </c>
      <c r="C695" s="1" t="s">
        <v>19</v>
      </c>
      <c r="D695" s="1" t="s">
        <v>15</v>
      </c>
      <c r="E695" s="1">
        <v>7.3</v>
      </c>
      <c r="F695" s="1">
        <v>7</v>
      </c>
      <c r="G695" s="1">
        <v>5</v>
      </c>
      <c r="H695" s="1" t="s">
        <v>13</v>
      </c>
      <c r="I695" s="1">
        <v>77</v>
      </c>
      <c r="J695" s="1">
        <v>77</v>
      </c>
      <c r="K695" s="8">
        <v>73</v>
      </c>
    </row>
    <row r="696" spans="1:11">
      <c r="A696" s="1">
        <v>695</v>
      </c>
      <c r="B696" s="1">
        <v>6.6</v>
      </c>
      <c r="C696" s="1" t="s">
        <v>11</v>
      </c>
      <c r="D696" s="1" t="s">
        <v>12</v>
      </c>
      <c r="E696" s="1">
        <v>6.1</v>
      </c>
      <c r="F696" s="1">
        <v>5</v>
      </c>
      <c r="G696" s="1">
        <v>8</v>
      </c>
      <c r="H696" s="1" t="s">
        <v>13</v>
      </c>
      <c r="I696" s="1">
        <v>49</v>
      </c>
      <c r="J696" s="1">
        <v>63</v>
      </c>
      <c r="K696" s="8">
        <v>56</v>
      </c>
    </row>
    <row r="697" spans="1:11">
      <c r="A697" s="1">
        <v>696</v>
      </c>
      <c r="B697" s="1">
        <v>5.5</v>
      </c>
      <c r="C697" s="1" t="s">
        <v>14</v>
      </c>
      <c r="D697" s="1" t="s">
        <v>12</v>
      </c>
      <c r="E697" s="1">
        <v>6.7</v>
      </c>
      <c r="F697" s="1">
        <v>6</v>
      </c>
      <c r="G697" s="1">
        <v>7</v>
      </c>
      <c r="H697" s="1" t="s">
        <v>13</v>
      </c>
      <c r="I697" s="1">
        <v>79</v>
      </c>
      <c r="J697" s="1">
        <v>89</v>
      </c>
      <c r="K697" s="8">
        <v>86</v>
      </c>
    </row>
    <row r="698" spans="1:11">
      <c r="A698" s="1">
        <v>697</v>
      </c>
      <c r="B698" s="1">
        <v>6.3</v>
      </c>
      <c r="C698" s="1" t="s">
        <v>17</v>
      </c>
      <c r="D698" s="1" t="s">
        <v>12</v>
      </c>
      <c r="E698" s="1">
        <v>6.2</v>
      </c>
      <c r="F698" s="1">
        <v>5</v>
      </c>
      <c r="G698" s="1">
        <v>8</v>
      </c>
      <c r="H698" s="1" t="s">
        <v>16</v>
      </c>
      <c r="I698" s="1">
        <v>75</v>
      </c>
      <c r="J698" s="1">
        <v>82</v>
      </c>
      <c r="K698" s="8">
        <v>90</v>
      </c>
    </row>
    <row r="699" spans="1:11">
      <c r="A699" s="1">
        <v>698</v>
      </c>
      <c r="B699" s="1">
        <v>4.8</v>
      </c>
      <c r="C699" s="1" t="s">
        <v>19</v>
      </c>
      <c r="D699" s="1" t="s">
        <v>15</v>
      </c>
      <c r="E699" s="1">
        <v>7.1</v>
      </c>
      <c r="F699" s="1">
        <v>7</v>
      </c>
      <c r="G699" s="1">
        <v>5</v>
      </c>
      <c r="H699" s="1" t="s">
        <v>13</v>
      </c>
      <c r="I699" s="1">
        <v>59</v>
      </c>
      <c r="J699" s="1">
        <v>72</v>
      </c>
      <c r="K699" s="8">
        <v>70</v>
      </c>
    </row>
    <row r="700" spans="1:11">
      <c r="A700" s="1">
        <v>699</v>
      </c>
      <c r="B700" s="1">
        <v>5.7</v>
      </c>
      <c r="C700" s="1" t="s">
        <v>11</v>
      </c>
      <c r="D700" s="1" t="s">
        <v>12</v>
      </c>
      <c r="E700" s="1">
        <v>6.6</v>
      </c>
      <c r="F700" s="1">
        <v>6</v>
      </c>
      <c r="G700" s="1">
        <v>7</v>
      </c>
      <c r="H700" s="1" t="s">
        <v>16</v>
      </c>
      <c r="I700" s="1">
        <v>57</v>
      </c>
      <c r="J700" s="1">
        <v>78</v>
      </c>
      <c r="K700" s="8">
        <v>79</v>
      </c>
    </row>
    <row r="701" spans="1:11">
      <c r="A701" s="1">
        <v>700</v>
      </c>
      <c r="B701" s="1">
        <v>6.2</v>
      </c>
      <c r="C701" s="1" t="s">
        <v>14</v>
      </c>
      <c r="D701" s="1" t="s">
        <v>12</v>
      </c>
      <c r="E701" s="1">
        <v>6.3</v>
      </c>
      <c r="F701" s="1">
        <v>5</v>
      </c>
      <c r="G701" s="1">
        <v>8</v>
      </c>
      <c r="H701" s="1" t="s">
        <v>13</v>
      </c>
      <c r="I701" s="1">
        <v>66</v>
      </c>
      <c r="J701" s="1">
        <v>66</v>
      </c>
      <c r="K701" s="8">
        <v>59</v>
      </c>
    </row>
    <row r="702" spans="1:11">
      <c r="A702" s="1">
        <v>701</v>
      </c>
      <c r="B702" s="1">
        <v>4.7</v>
      </c>
      <c r="C702" s="1" t="s">
        <v>17</v>
      </c>
      <c r="D702" s="1" t="s">
        <v>15</v>
      </c>
      <c r="E702" s="1">
        <v>7.2</v>
      </c>
      <c r="F702" s="1">
        <v>7</v>
      </c>
      <c r="G702" s="1">
        <v>5</v>
      </c>
      <c r="H702" s="1" t="s">
        <v>16</v>
      </c>
      <c r="I702" s="1">
        <v>79</v>
      </c>
      <c r="J702" s="1">
        <v>81</v>
      </c>
      <c r="K702" s="8">
        <v>82</v>
      </c>
    </row>
    <row r="703" spans="1:11">
      <c r="A703" s="1">
        <v>702</v>
      </c>
      <c r="B703" s="1">
        <v>6.8</v>
      </c>
      <c r="C703" s="1" t="s">
        <v>11</v>
      </c>
      <c r="D703" s="1" t="s">
        <v>12</v>
      </c>
      <c r="E703" s="1">
        <v>5.9</v>
      </c>
      <c r="F703" s="1">
        <v>4</v>
      </c>
      <c r="G703" s="1">
        <v>9</v>
      </c>
      <c r="H703" s="1" t="s">
        <v>13</v>
      </c>
      <c r="I703" s="1">
        <v>57</v>
      </c>
      <c r="J703" s="1">
        <v>67</v>
      </c>
      <c r="K703" s="8">
        <v>72</v>
      </c>
    </row>
    <row r="704" spans="1:11">
      <c r="A704" s="1">
        <v>703</v>
      </c>
      <c r="B704" s="1">
        <v>5.6</v>
      </c>
      <c r="C704" s="1" t="s">
        <v>26</v>
      </c>
      <c r="D704" s="1" t="s">
        <v>12</v>
      </c>
      <c r="E704" s="1">
        <v>6.7</v>
      </c>
      <c r="F704" s="1">
        <v>6</v>
      </c>
      <c r="G704" s="1">
        <v>7</v>
      </c>
      <c r="H704" s="1" t="s">
        <v>16</v>
      </c>
      <c r="I704" s="1">
        <v>87</v>
      </c>
      <c r="J704" s="1">
        <v>84</v>
      </c>
      <c r="K704" s="8">
        <v>87</v>
      </c>
    </row>
    <row r="705" spans="1:11">
      <c r="A705" s="1">
        <v>704</v>
      </c>
      <c r="B705" s="1">
        <v>4.3</v>
      </c>
      <c r="C705" s="1" t="s">
        <v>14</v>
      </c>
      <c r="D705" s="1" t="s">
        <v>15</v>
      </c>
      <c r="E705" s="1">
        <v>7.5</v>
      </c>
      <c r="F705" s="1">
        <v>8</v>
      </c>
      <c r="G705" s="1">
        <v>4</v>
      </c>
      <c r="H705" s="1" t="s">
        <v>13</v>
      </c>
      <c r="I705" s="1">
        <v>63</v>
      </c>
      <c r="J705" s="1">
        <v>64</v>
      </c>
      <c r="K705" s="8">
        <v>67</v>
      </c>
    </row>
    <row r="706" spans="1:11">
      <c r="A706" s="1">
        <v>705</v>
      </c>
      <c r="B706" s="1">
        <v>6.2</v>
      </c>
      <c r="C706" s="1" t="s">
        <v>19</v>
      </c>
      <c r="D706" s="1" t="s">
        <v>12</v>
      </c>
      <c r="E706" s="1">
        <v>6.3</v>
      </c>
      <c r="F706" s="1">
        <v>5</v>
      </c>
      <c r="G706" s="1">
        <v>8</v>
      </c>
      <c r="H706" s="1" t="s">
        <v>16</v>
      </c>
      <c r="I706" s="1">
        <v>59</v>
      </c>
      <c r="J706" s="1">
        <v>63</v>
      </c>
      <c r="K706" s="8">
        <v>64</v>
      </c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</sheetData>
  <mergeCells count="5">
    <mergeCell ref="P76:V93"/>
    <mergeCell ref="M2:P2"/>
    <mergeCell ref="P3:V24"/>
    <mergeCell ref="P29:V45"/>
    <mergeCell ref="P47:V72"/>
  </mergeCells>
  <conditionalFormatting sqref="O8">
    <cfRule type="expression" dxfId="3" priority="4">
      <formula>IF(ISBLANK(A2), "Missing", "OK")</formula>
    </cfRule>
  </conditionalFormatting>
  <conditionalFormatting sqref="O8">
    <cfRule type="expression" dxfId="2" priority="3">
      <formula>IF(COUNTA(B2:K2) &lt; COLUMNS(B2:K2), "Missing", "OK")</formula>
    </cfRule>
  </conditionalFormatting>
  <conditionalFormatting sqref="M699">
    <cfRule type="containsBlanks" dxfId="1" priority="2">
      <formula>LEN(TRIM(M699))=0</formula>
    </cfRule>
  </conditionalFormatting>
  <conditionalFormatting sqref="P898">
    <cfRule type="expression" dxfId="0" priority="1">
      <formula>AVERAGEIF(B2:K706, "&lt;&gt;")</formula>
    </cfRule>
  </conditionalFormatting>
  <dataValidations count="1">
    <dataValidation type="whole" allowBlank="1" showInputMessage="1" showErrorMessage="1" sqref="B1:B1001" xr:uid="{181462EB-65A5-4583-A5FC-C704BDA65696}">
      <formula1>2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2025-07-18T17:04:31Z</dcterms:created>
  <dcterms:modified xsi:type="dcterms:W3CDTF">2025-07-24T15:12:31Z</dcterms:modified>
  <cp:category/>
  <cp:contentStatus/>
</cp:coreProperties>
</file>