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65428" yWindow="65428" windowWidth="23256" windowHeight="12576" activeTab="1"/>
  </bookViews>
  <sheets>
    <sheet name="Travel Budget" sheetId="1" r:id="rId3"/>
    <sheet name="test2" sheetId="2" r:id="rId4"/>
  </sheets>
  <definedNames/>
  <calcPr fullCalcOnLoad="1"/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<sst xmlns="http://schemas.openxmlformats.org/spreadsheetml/2006/main" count="62" uniqueCount="32">
  <si>
    <t>Description</t>
  </si>
  <si>
    <t>Category</t>
  </si>
  <si>
    <t>Totals</t>
  </si>
  <si>
    <t>Total Budget</t>
  </si>
  <si>
    <t>Total Expenses</t>
  </si>
  <si>
    <t>Savings</t>
  </si>
  <si>
    <t xml:space="preserve">Transportation </t>
  </si>
  <si>
    <t>Hoteling</t>
  </si>
  <si>
    <t>Food</t>
  </si>
  <si>
    <t>Shopping</t>
  </si>
  <si>
    <t>Misc</t>
  </si>
  <si>
    <t>Details</t>
  </si>
  <si>
    <t>Sr. No.</t>
  </si>
  <si>
    <t>Quantity</t>
  </si>
  <si>
    <t>Cost</t>
  </si>
  <si>
    <t>Total</t>
  </si>
  <si>
    <t>Transportation</t>
  </si>
  <si>
    <t>Flight tickets</t>
  </si>
  <si>
    <t>Bus tickets</t>
  </si>
  <si>
    <t>Night stay</t>
  </si>
  <si>
    <t>Dinner</t>
  </si>
  <si>
    <t>Kids dresses</t>
  </si>
  <si>
    <t>Shoes</t>
  </si>
  <si>
    <t>Details of the expenses</t>
  </si>
  <si>
    <t>Travel Budget</t>
  </si>
  <si>
    <t>a</t>
  </si>
  <si>
    <t>b</t>
  </si>
  <si>
    <t>c</t>
  </si>
  <si>
    <t>ee</t>
  </si>
  <si>
    <t>aa</t>
  </si>
  <si>
    <t>s</t>
  </si>
  <si>
    <t>d</t>
  </si>
</sst>
</file>

<file path=xl/styles.xml><?xml version="1.0" encoding="utf-8"?>
<styleSheet xmlns="http://schemas.openxmlformats.org/spreadsheetml/2006/main">
  <numFmts count="4">
    <numFmt numFmtId="176" formatCode="[$-409]d\-mmm\-yy;@"/>
    <numFmt numFmtId="177" formatCode="m/d;@"/>
    <numFmt numFmtId="178" formatCode="[$-409]mmmm\-yy;@"/>
    <numFmt numFmtId="179" formatCode="&quot;$&quot;#,##0.00"/>
  </numFmts>
  <fonts count="2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1"/>
      <color indexed="8"/>
      <name val="等线"/>
      <family val="2"/>
    </font>
    <font>
      <sz val="10"/>
      <color indexed="8"/>
      <name val="Poppins Medium"/>
      <family val="2"/>
    </font>
    <font>
      <sz val="12"/>
      <color indexed="8"/>
      <name val="Poppins Medium"/>
      <family val="2"/>
    </font>
    <font>
      <b/>
      <sz val="12"/>
      <color indexed="8"/>
      <name val="等线"/>
      <family val="2"/>
    </font>
    <font>
      <sz val="11"/>
      <name val="等线"/>
      <family val="2"/>
    </font>
    <font>
      <b/>
      <sz val="16"/>
      <color indexed="8"/>
      <name val="Poppins Medium"/>
      <family val="2"/>
    </font>
    <font>
      <b/>
      <sz val="20"/>
      <color indexed="9"/>
      <name val="等线"/>
      <family val="2"/>
    </font>
    <font>
      <sz val="11"/>
      <color indexed="8"/>
      <name val="Poppins Medium"/>
      <family val="2"/>
    </font>
    <font>
      <b/>
      <sz val="12"/>
      <color indexed="8"/>
      <name val="Poppins Medium"/>
      <family val="2"/>
    </font>
    <font>
      <b/>
      <sz val="10"/>
      <color indexed="8"/>
      <name val="Poppins Medium"/>
      <family val="2"/>
    </font>
    <font>
      <b/>
      <sz val="11"/>
      <color indexed="8"/>
      <name val="Poppins Medium"/>
      <family val="2"/>
    </font>
    <font>
      <sz val="9"/>
      <name val="等线"/>
      <family val="3"/>
    </font>
    <font>
      <b/>
      <sz val="12"/>
      <color theme="1"/>
      <name val="Calibri"/>
      <family val="2"/>
      <scheme val="minor"/>
    </font>
    <font>
      <sz val="10"/>
      <color theme="1"/>
      <name val="Poppins Medium"/>
      <family val="2"/>
    </font>
    <font>
      <sz val="11"/>
      <color theme="1"/>
      <name val="Poppins Medium"/>
      <family val="2"/>
    </font>
    <font>
      <b/>
      <sz val="11"/>
      <color theme="1"/>
      <name val="Poppins Medium"/>
      <family val="2"/>
    </font>
    <font>
      <b/>
      <sz val="11"/>
      <color theme="1"/>
      <name val="Calibri"/>
      <family val="2"/>
      <scheme val="minor"/>
    </font>
    <font>
      <sz val="11"/>
      <color theme="9" tint="0.7999500036239624"/>
      <name val="Calibri"/>
      <family val="2"/>
      <scheme val="minor"/>
    </font>
    <font>
      <b/>
      <sz val="12"/>
      <color theme="1"/>
      <name val="Poppins Medium"/>
      <family val="2"/>
    </font>
    <font>
      <b/>
      <sz val="20"/>
      <color theme="0"/>
      <name val="Calibri"/>
      <family val="2"/>
      <scheme val="minor"/>
    </font>
    <font>
      <b/>
      <sz val="16"/>
      <color theme="1"/>
      <name val="Poppins Medium"/>
      <family val="2"/>
    </font>
    <font>
      <b/>
      <sz val="10"/>
      <color theme="1"/>
      <name val="Poppins Medium"/>
      <family val="2"/>
    </font>
    <font>
      <sz val="12"/>
      <color theme="1"/>
      <name val="Poppins Medium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04958999902009964"/>
        <bgColor indexed="64"/>
      </patternFill>
    </fill>
    <fill>
      <patternFill patternType="solid">
        <fgColor theme="9" tint="0.7999500036239624"/>
        <bgColor indexed="64"/>
      </patternFill>
    </fill>
    <fill>
      <patternFill patternType="solid">
        <fgColor theme="9" tint="0.5999600291252136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theme="8" tint="0.5999600291252136"/>
        <bgColor indexed="64"/>
      </patternFill>
    </fill>
    <fill>
      <patternFill patternType="solid">
        <fgColor theme="5" tint="0.7999500036239624"/>
        <bgColor indexed="64"/>
      </patternFill>
    </fill>
    <fill>
      <patternFill patternType="solid">
        <fgColor theme="7" tint="0.7999500036239624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indexed="3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549999833107"/>
      </left>
      <right style="thin">
        <color theme="0" tint="-0.249549999833107"/>
      </right>
      <top>
        <color indexed="0"/>
      </top>
      <bottom>
        <color indexed="0"/>
      </bottom>
    </border>
    <border>
      <left>
        <color indexed="0"/>
      </left>
      <right style="thin">
        <color theme="0" tint="-0.249549999833107"/>
      </right>
      <top>
        <color indexed="0"/>
      </top>
      <bottom>
        <color indexed="0"/>
      </bottom>
    </border>
    <border>
      <left style="thin">
        <color theme="0" tint="-0.249549999833107"/>
      </left>
      <right>
        <color indexed="0"/>
      </right>
      <top style="thin">
        <color theme="0" tint="-0.249549999833107"/>
      </top>
      <bottom style="thin">
        <color theme="0" tint="-0.249549999833107"/>
      </bottom>
    </border>
    <border>
      <left>
        <color indexed="0"/>
      </left>
      <right>
        <color indexed="0"/>
      </right>
      <top style="thin">
        <color theme="0" tint="-0.249549999833107"/>
      </top>
      <bottom style="thin">
        <color theme="0" tint="-0.249549999833107"/>
      </bottom>
    </border>
    <border>
      <left>
        <color indexed="0"/>
      </left>
      <right style="thin">
        <color theme="0" tint="-0.249549999833107"/>
      </right>
      <top style="thin">
        <color theme="0" tint="-0.249549999833107"/>
      </top>
      <bottom style="thin">
        <color theme="0" tint="-0.249549999833107"/>
      </bottom>
    </border>
    <border>
      <left style="thin">
        <color theme="0" tint="-0.249549999833107"/>
      </left>
      <right style="thin">
        <color theme="0" tint="-0.249549999833107"/>
      </right>
      <top style="thin">
        <color theme="0" tint="-0.249549999833107"/>
      </top>
      <bottom>
        <color indexed="0"/>
      </bottom>
    </border>
    <border>
      <left style="thin">
        <color theme="0" tint="-0.249549999833107"/>
      </left>
      <right>
        <color indexed="0"/>
      </right>
      <top>
        <color indexed="0"/>
      </top>
      <bottom style="thin">
        <color theme="0" tint="-0.249549999833107"/>
      </bottom>
    </border>
    <border>
      <left>
        <color indexed="0"/>
      </left>
      <right>
        <color indexed="0"/>
      </right>
      <top>
        <color indexed="0"/>
      </top>
      <bottom style="thin">
        <color theme="0" tint="-0.249549999833107"/>
      </bottom>
    </border>
    <border>
      <left style="thin">
        <color theme="0" tint="-0.249549999833107"/>
      </left>
      <right>
        <color indexed="0"/>
      </right>
      <top style="thin">
        <color theme="0" tint="-0.249549999833107"/>
      </top>
      <bottom>
        <color indexed="0"/>
      </bottom>
    </border>
    <border>
      <left>
        <color indexed="0"/>
      </left>
      <right>
        <color indexed="0"/>
      </right>
      <top style="thin">
        <color theme="0" tint="-0.249549999833107"/>
      </top>
      <bottom>
        <color indexed="0"/>
      </bottom>
    </border>
    <border>
      <left>
        <color indexed="0"/>
      </left>
      <right style="thin">
        <color theme="0" tint="-0.249549999833107"/>
      </right>
      <top style="thin">
        <color theme="0" tint="-0.249549999833107"/>
      </top>
      <bottom>
        <color indexed="0"/>
      </bottom>
    </border>
    <border>
      <left>
        <color indexed="0"/>
      </left>
      <right style="thin">
        <color theme="0" tint="-0.249549999833107"/>
      </right>
      <top>
        <color indexed="0"/>
      </top>
      <bottom style="thin">
        <color theme="0" tint="-0.249549999833107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3">
    <xf numFmtId="0" fontId="0" fillId="0" borderId="0" xfId="0" applyFont="1" applyAlignment="1">
      <alignment/>
    </xf>
    <xf numFmtId="0" fontId="0" fillId="2" borderId="0" xfId="0" applyFont="1" applyFill="1" applyBorder="1" applyAlignment="1">
      <alignment/>
    </xf>
    <xf numFmtId="0" fontId="0" fillId="2" borderId="0" xfId="0" applyFont="1" applyFill="1" applyAlignment="1">
      <alignment/>
    </xf>
    <xf numFmtId="176" fontId="0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left" vertical="center"/>
    </xf>
    <xf numFmtId="1" fontId="0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/>
    </xf>
    <xf numFmtId="177" fontId="17" fillId="2" borderId="0" xfId="0" applyNumberFormat="1" applyFont="1" applyFill="1" applyBorder="1" applyAlignment="1">
      <alignment horizontal="center"/>
    </xf>
    <xf numFmtId="179" fontId="0" fillId="2" borderId="0" xfId="0" applyNumberFormat="1" applyFont="1" applyFill="1" applyBorder="1" applyAlignment="1">
      <alignment horizontal="center"/>
    </xf>
    <xf numFmtId="0" fontId="22" fillId="2" borderId="0" xfId="0" applyFont="1" applyFill="1" applyBorder="1" applyAlignment="1">
      <alignment vertical="center"/>
    </xf>
    <xf numFmtId="0" fontId="16" fillId="4" borderId="0" xfId="0" applyFont="1" applyFill="1" applyBorder="1" applyAlignment="1">
      <alignment horizontal="left"/>
    </xf>
    <xf numFmtId="0" fontId="16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/>
    </xf>
    <xf numFmtId="176" fontId="0" fillId="2" borderId="1" xfId="0" applyNumberFormat="1" applyFont="1" applyFill="1" applyBorder="1" applyAlignment="1">
      <alignment horizontal="center" vertical="center"/>
    </xf>
    <xf numFmtId="179" fontId="0" fillId="2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left" vertical="center"/>
    </xf>
    <xf numFmtId="0" fontId="24" fillId="4" borderId="0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center" vertical="center"/>
    </xf>
    <xf numFmtId="179" fontId="0" fillId="4" borderId="0" xfId="0" applyNumberFormat="1" applyFont="1" applyFill="1" applyBorder="1" applyAlignment="1">
      <alignment horizontal="right" vertical="center"/>
    </xf>
    <xf numFmtId="0" fontId="23" fillId="4" borderId="0" xfId="0" applyFont="1" applyFill="1" applyBorder="1" applyAlignment="1">
      <alignment vertical="center"/>
    </xf>
    <xf numFmtId="0" fontId="22" fillId="4" borderId="0" xfId="0" applyFont="1" applyFill="1" applyBorder="1" applyAlignment="1">
      <alignment vertical="center"/>
    </xf>
    <xf numFmtId="178" fontId="21" fillId="4" borderId="0" xfId="0" applyNumberFormat="1" applyFont="1" applyFill="1" applyBorder="1" applyAlignment="1">
      <alignment horizontal="left" vertical="center"/>
    </xf>
    <xf numFmtId="0" fontId="20" fillId="2" borderId="0" xfId="0" applyFont="1" applyFill="1" applyAlignment="1">
      <alignment/>
    </xf>
    <xf numFmtId="0" fontId="0" fillId="4" borderId="1" xfId="0" applyFont="1" applyFill="1" applyBorder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 vertical="center"/>
    </xf>
    <xf numFmtId="179" fontId="0" fillId="4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9" fontId="19" fillId="6" borderId="0" xfId="0" applyNumberFormat="1" applyFont="1" applyFill="1" applyBorder="1" applyAlignment="1">
      <alignment horizontal="center" vertical="center"/>
    </xf>
    <xf numFmtId="9" fontId="19" fillId="7" borderId="0" xfId="0" applyNumberFormat="1" applyFont="1" applyFill="1" applyBorder="1" applyAlignment="1">
      <alignment horizontal="center" vertical="center"/>
    </xf>
    <xf numFmtId="9" fontId="19" fillId="8" borderId="0" xfId="0" applyNumberFormat="1" applyFont="1" applyFill="1" applyBorder="1" applyAlignment="1">
      <alignment horizontal="center" vertical="center"/>
    </xf>
    <xf numFmtId="9" fontId="19" fillId="9" borderId="0" xfId="0" applyNumberFormat="1" applyFont="1" applyFill="1" applyBorder="1" applyAlignment="1">
      <alignment horizontal="center" vertical="center"/>
    </xf>
    <xf numFmtId="9" fontId="19" fillId="10" borderId="0" xfId="0" applyNumberFormat="1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left" vertical="center"/>
    </xf>
    <xf numFmtId="0" fontId="16" fillId="4" borderId="4" xfId="0" applyFont="1" applyFill="1" applyBorder="1" applyAlignment="1">
      <alignment horizontal="center"/>
    </xf>
    <xf numFmtId="0" fontId="0" fillId="4" borderId="4" xfId="0" applyFont="1" applyFill="1" applyBorder="1" applyAlignment="1">
      <alignment/>
    </xf>
    <xf numFmtId="0" fontId="0" fillId="4" borderId="5" xfId="0" applyFont="1" applyFill="1" applyBorder="1" applyAlignment="1">
      <alignment/>
    </xf>
    <xf numFmtId="179" fontId="0" fillId="4" borderId="6" xfId="0" applyNumberFormat="1" applyFont="1" applyFill="1" applyBorder="1" applyAlignment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179" fontId="0" fillId="4" borderId="1" xfId="0" applyNumberFormat="1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177" fontId="17" fillId="3" borderId="8" xfId="0" applyNumberFormat="1" applyFont="1" applyFill="1" applyBorder="1" applyAlignment="1">
      <alignment horizontal="center" vertical="center"/>
    </xf>
    <xf numFmtId="177" fontId="17" fillId="3" borderId="5" xfId="0" applyNumberFormat="1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179" fontId="16" fillId="5" borderId="0" xfId="0" applyNumberFormat="1" applyFont="1" applyFill="1" applyBorder="1" applyAlignment="1">
      <alignment horizontal="center" vertical="center"/>
    </xf>
    <xf numFmtId="1" fontId="15" fillId="2" borderId="9" xfId="0" applyNumberFormat="1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1" fontId="15" fillId="2" borderId="7" xfId="0" applyNumberFormat="1" applyFont="1" applyFill="1" applyBorder="1" applyAlignment="1">
      <alignment horizontal="center" vertical="center"/>
    </xf>
    <xf numFmtId="1" fontId="15" fillId="2" borderId="8" xfId="0" applyNumberFormat="1" applyFont="1" applyFill="1" applyBorder="1" applyAlignment="1">
      <alignment horizontal="center" vertical="center"/>
    </xf>
    <xf numFmtId="179" fontId="15" fillId="2" borderId="11" xfId="0" applyNumberFormat="1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179" fontId="15" fillId="2" borderId="0" xfId="0" applyNumberFormat="1" applyFont="1" applyFill="1" applyBorder="1" applyAlignment="1">
      <alignment horizontal="center" vertical="center"/>
    </xf>
    <xf numFmtId="179" fontId="15" fillId="2" borderId="10" xfId="0" applyNumberFormat="1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 applyProtection="1">
      <alignment horizontal="right"/>
      <protection/>
    </xf>
    <xf numFmtId="0" fontId="26" fillId="0" borderId="0" xfId="0" applyNumberFormat="1" applyFont="1" applyFill="1" applyBorder="1" applyAlignment="1" applyProtection="1">
      <alignment horizontal="left"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6" Type="http://schemas.openxmlformats.org/officeDocument/2006/relationships/calcChain" Target="calcChain.xml" /><Relationship Id="rId1" Type="http://schemas.openxmlformats.org/officeDocument/2006/relationships/theme" Target="theme/theme1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f801e79-1be8-4852-8aaa-5ee854e7b28b}">
  <dimension ref="A1:BD60"/>
  <sheetViews>
    <sheetView workbookViewId="0" topLeftCell="A1">
      <selection pane="topLeft" activeCell="B1" sqref="B1"/>
    </sheetView>
  </sheetViews>
  <sheetFormatPr defaultRowHeight="13.8"/>
  <cols>
    <col min="1" max="1" width="3.5714285714285716" customWidth="1"/>
    <col min="2" max="2" width="20.428571428571427" customWidth="1"/>
    <col min="3" max="3" width="19.857142857142858" customWidth="1"/>
    <col min="4" max="4" width="34" customWidth="1"/>
    <col min="5" max="5" width="22.428571428571427" customWidth="1"/>
    <col min="6" max="6" width="19.571428571428573" customWidth="1"/>
    <col min="7" max="7" width="22.428571428571427" customWidth="1"/>
    <col min="8" max="8" width="22.142857142857142" customWidth="1"/>
    <col min="9" max="9" width="23.571428571428573" customWidth="1"/>
    <col min="10" max="10" width="12.571428571428571" customWidth="1"/>
    <col min="11" max="11" width="18.571428571428573" customWidth="1"/>
  </cols>
  <sheetData>
    <row r="1" spans="1:56" ht="12.75" customHeight="1">
      <c r="A1" s="29"/>
      <c r="B1" s="26"/>
      <c r="C1" s="26"/>
      <c r="D1" s="27"/>
      <c r="E1" s="27"/>
      <c r="F1" s="27"/>
      <c r="G1" s="27"/>
      <c r="H1" s="14"/>
      <c r="I1" s="14"/>
      <c r="J1" s="14"/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ht="47.25" customHeight="1">
      <c r="A2" s="29"/>
      <c r="B2" s="26" t="s">
        <v>24</v>
      </c>
      <c r="C2" s="28"/>
      <c r="D2" s="27"/>
      <c r="E2" s="27"/>
      <c r="F2" s="27"/>
      <c r="G2" s="27"/>
      <c r="H2" s="14"/>
      <c r="I2" s="14"/>
      <c r="J2" s="14"/>
      <c r="K2" s="1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6" ht="13.8">
      <c r="A3" s="2"/>
      <c r="B3" s="5"/>
      <c r="C3" s="6"/>
      <c r="D3" s="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ht="13.8">
      <c r="A4" s="2"/>
      <c r="B4" s="22" t="s">
        <v>2</v>
      </c>
      <c r="C4" s="21"/>
      <c r="D4" s="23" t="s">
        <v>23</v>
      </c>
      <c r="E4" s="17"/>
      <c r="F4" s="17"/>
      <c r="G4" s="1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ht="22.5" customHeight="1">
      <c r="A5" s="2"/>
      <c r="B5" s="50" t="s">
        <v>3</v>
      </c>
      <c r="C5" s="50"/>
      <c r="D5" s="10"/>
      <c r="E5" s="11"/>
      <c r="F5" s="11"/>
      <c r="G5" s="1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ht="22.5" customHeight="1">
      <c r="A6" s="2"/>
      <c r="B6" s="51">
        <v>3000</v>
      </c>
      <c r="C6" s="51"/>
      <c r="D6" s="24" t="s">
        <v>6</v>
      </c>
      <c r="E6" s="25">
        <f>SUMIF(C15:C21,"Transportation",G15:G21)</f>
        <v>1500</v>
      </c>
      <c r="F6" s="35">
        <f>E6/B6</f>
        <v>0.5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ht="22.5" customHeight="1">
      <c r="A7" s="2"/>
      <c r="B7" s="50" t="s">
        <v>4</v>
      </c>
      <c r="C7" s="50"/>
      <c r="D7" s="24" t="s">
        <v>7</v>
      </c>
      <c r="E7" s="25">
        <f>SUMIF(C16:C22,"Hoteling",G16:G22)</f>
        <v>600</v>
      </c>
      <c r="F7" s="36">
        <f>E7/B6</f>
        <v>0.20000000000000001</v>
      </c>
      <c r="G7" s="1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ht="22.5" customHeight="1">
      <c r="A8" s="2"/>
      <c r="B8" s="51">
        <f>SUM(E6:E10)</f>
        <v>2600</v>
      </c>
      <c r="C8" s="51"/>
      <c r="D8" s="24" t="s">
        <v>8</v>
      </c>
      <c r="E8" s="25">
        <f>SUMIF(C17:C23,"Food",G17:G23)</f>
        <v>50</v>
      </c>
      <c r="F8" s="37">
        <f>E8/B6</f>
        <v>0.016666666666666666</v>
      </c>
      <c r="G8" s="1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ht="22.5" customHeight="1">
      <c r="A9" s="2"/>
      <c r="B9" s="50" t="s">
        <v>5</v>
      </c>
      <c r="C9" s="50"/>
      <c r="D9" s="24" t="s">
        <v>9</v>
      </c>
      <c r="E9" s="25">
        <f>SUMIF(C18:C24,"Shopping",G18:G24)</f>
        <v>450</v>
      </c>
      <c r="F9" s="38">
        <f>E9/B6</f>
        <v>0.14999999999999999</v>
      </c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ht="22.5" customHeight="1">
      <c r="A10" s="2"/>
      <c r="B10" s="51">
        <f>SUM(B6-B8)</f>
        <v>400</v>
      </c>
      <c r="C10" s="51"/>
      <c r="D10" s="24" t="s">
        <v>10</v>
      </c>
      <c r="E10" s="25">
        <f>SUMIF(C19:C25,"Misc",G19:G25)</f>
        <v>0</v>
      </c>
      <c r="F10" s="39">
        <f>E10/B6</f>
        <v>0</v>
      </c>
      <c r="G10" s="1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ht="13.8">
      <c r="A11" s="2"/>
      <c r="B11" s="15"/>
      <c r="C11" s="16"/>
      <c r="D11" s="10"/>
      <c r="E11" s="11"/>
      <c r="F11" s="11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ht="13.8">
      <c r="A12" s="2"/>
      <c r="B12" s="5"/>
      <c r="C12" s="6"/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ht="24" customHeight="1">
      <c r="A13" s="2"/>
      <c r="B13" s="40" t="s">
        <v>11</v>
      </c>
      <c r="C13" s="41"/>
      <c r="D13" s="41"/>
      <c r="E13" s="42"/>
      <c r="F13" s="42"/>
      <c r="G13" s="4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ht="33" customHeight="1">
      <c r="A14" s="2"/>
      <c r="B14" s="47" t="s">
        <v>12</v>
      </c>
      <c r="C14" s="48" t="s">
        <v>1</v>
      </c>
      <c r="D14" s="48" t="s">
        <v>0</v>
      </c>
      <c r="E14" s="48" t="s">
        <v>13</v>
      </c>
      <c r="F14" s="48" t="s">
        <v>14</v>
      </c>
      <c r="G14" s="49" t="s">
        <v>15</v>
      </c>
      <c r="H14" s="12"/>
      <c r="I14" s="12"/>
      <c r="J14" s="12"/>
      <c r="K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ht="20.25" customHeight="1">
      <c r="A15" s="2"/>
      <c r="B15" s="30">
        <v>1</v>
      </c>
      <c r="C15" s="31" t="s">
        <v>16</v>
      </c>
      <c r="D15" s="32" t="s">
        <v>17</v>
      </c>
      <c r="E15" s="33">
        <v>5</v>
      </c>
      <c r="F15" s="32">
        <v>200</v>
      </c>
      <c r="G15" s="44">
        <f>(E15*F15)</f>
        <v>1000</v>
      </c>
      <c r="H15" s="13"/>
      <c r="I15" s="3"/>
      <c r="J15" s="3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ht="21" customHeight="1">
      <c r="A16" s="2"/>
      <c r="B16" s="8">
        <v>2</v>
      </c>
      <c r="C16" s="18" t="s">
        <v>16</v>
      </c>
      <c r="D16" s="19" t="s">
        <v>18</v>
      </c>
      <c r="E16" s="20">
        <v>5</v>
      </c>
      <c r="F16" s="19">
        <v>100</v>
      </c>
      <c r="G16" s="45">
        <f t="shared" si="0" ref="G16:G21">(E16*F16)</f>
        <v>500</v>
      </c>
      <c r="H16" s="13"/>
      <c r="I16" s="3"/>
      <c r="J16" s="3"/>
      <c r="K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 ht="19.5" customHeight="1">
      <c r="A17" s="2"/>
      <c r="B17" s="34">
        <v>3</v>
      </c>
      <c r="C17" s="31" t="s">
        <v>7</v>
      </c>
      <c r="D17" s="32" t="s">
        <v>19</v>
      </c>
      <c r="E17" s="33">
        <v>1</v>
      </c>
      <c r="F17" s="32">
        <v>150</v>
      </c>
      <c r="G17" s="46">
        <f t="shared" si="0"/>
        <v>150</v>
      </c>
      <c r="H17" s="13"/>
      <c r="I17" s="3"/>
      <c r="J17" s="3"/>
      <c r="K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ht="19.5" customHeight="1">
      <c r="A18" s="2"/>
      <c r="B18" s="8">
        <v>4</v>
      </c>
      <c r="C18" s="18" t="s">
        <v>8</v>
      </c>
      <c r="D18" s="19" t="s">
        <v>20</v>
      </c>
      <c r="E18" s="20">
        <v>1</v>
      </c>
      <c r="F18" s="19">
        <v>50</v>
      </c>
      <c r="G18" s="45">
        <f t="shared" si="0"/>
        <v>50</v>
      </c>
      <c r="H18" s="13"/>
      <c r="I18" s="3"/>
      <c r="J18" s="3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ht="19.5" customHeight="1">
      <c r="A19" s="2"/>
      <c r="B19" s="34">
        <v>5</v>
      </c>
      <c r="C19" s="31" t="s">
        <v>9</v>
      </c>
      <c r="D19" s="32" t="s">
        <v>21</v>
      </c>
      <c r="E19" s="33">
        <v>1</v>
      </c>
      <c r="F19" s="32">
        <v>50</v>
      </c>
      <c r="G19" s="46">
        <f t="shared" si="0"/>
        <v>50</v>
      </c>
      <c r="H19" s="13"/>
      <c r="I19" s="3"/>
      <c r="J19" s="3"/>
      <c r="K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ht="19.5" customHeight="1">
      <c r="A20" s="2"/>
      <c r="B20" s="8">
        <v>6</v>
      </c>
      <c r="C20" s="18" t="s">
        <v>7</v>
      </c>
      <c r="D20" s="19" t="s">
        <v>19</v>
      </c>
      <c r="E20" s="20">
        <v>1</v>
      </c>
      <c r="F20" s="19">
        <v>450</v>
      </c>
      <c r="G20" s="45">
        <f t="shared" si="0"/>
        <v>450</v>
      </c>
      <c r="H20" s="13"/>
      <c r="I20" s="3"/>
      <c r="J20" s="3"/>
      <c r="K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19.5" customHeight="1">
      <c r="A21" s="2"/>
      <c r="B21" s="34">
        <v>7</v>
      </c>
      <c r="C21" s="31" t="s">
        <v>9</v>
      </c>
      <c r="D21" s="46" t="s">
        <v>22</v>
      </c>
      <c r="E21" s="33">
        <v>5</v>
      </c>
      <c r="F21" s="32">
        <v>80</v>
      </c>
      <c r="G21" s="46">
        <f t="shared" si="0"/>
        <v>400</v>
      </c>
      <c r="H21" s="13"/>
      <c r="I21" s="3"/>
      <c r="J21" s="3"/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ht="15.75" customHeight="1">
      <c r="A22" s="1"/>
      <c r="B22" s="52" t="s">
        <v>15</v>
      </c>
      <c r="C22" s="53"/>
      <c r="D22" s="53"/>
      <c r="E22" s="53"/>
      <c r="F22" s="59">
        <f>SUM(F15:F21)</f>
        <v>1080</v>
      </c>
      <c r="G22" s="56">
        <f>SUM(G15:G21)</f>
        <v>2600</v>
      </c>
      <c r="H22" s="5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ht="15.75" customHeight="1">
      <c r="A23" s="1"/>
      <c r="B23" s="54"/>
      <c r="C23" s="55"/>
      <c r="D23" s="55"/>
      <c r="E23" s="55"/>
      <c r="F23" s="60"/>
      <c r="G23" s="57"/>
      <c r="H23" s="5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ht="13.8">
      <c r="A24" s="2"/>
      <c r="B24" s="9"/>
      <c r="C24" s="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ht="13.8">
      <c r="A25" s="2"/>
      <c r="B25" s="9"/>
      <c r="C25" s="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ht="13.8">
      <c r="A26" s="2"/>
      <c r="B26" s="9"/>
      <c r="C26" s="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ht="13.8">
      <c r="A27" s="2"/>
      <c r="B27" s="9"/>
      <c r="C27" s="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ht="13.8">
      <c r="A28" s="2"/>
      <c r="B28" s="9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 ht="13.8">
      <c r="A29" s="2"/>
      <c r="B29" s="9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1:56" ht="13.8">
      <c r="A30" s="2"/>
      <c r="B30" s="9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1:56" ht="13.8">
      <c r="A31" s="2"/>
      <c r="B31" s="9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spans="1:56" ht="13.8">
      <c r="A32" s="2"/>
      <c r="B32" s="9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 ht="13.8">
      <c r="A33" s="2"/>
      <c r="B33" s="9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 ht="13.8">
      <c r="A34" s="2"/>
      <c r="B34" s="9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 ht="13.8">
      <c r="A35" s="2"/>
      <c r="B35" s="4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 ht="13.8">
      <c r="A36" s="2"/>
      <c r="B36" s="4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 ht="15">
      <c r="A37" s="2"/>
      <c r="B37" s="7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1:56" ht="13.8">
      <c r="A38" s="2"/>
      <c r="B38" s="4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spans="1:56" ht="13.8">
      <c r="A39" s="2"/>
      <c r="B39" s="4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</row>
    <row r="40" spans="1:56" ht="13.8">
      <c r="A40" s="2"/>
      <c r="B40" s="4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spans="1:56" ht="13.8">
      <c r="A41" s="2"/>
      <c r="B41" s="4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spans="1:56" ht="13.8">
      <c r="A42" s="2"/>
      <c r="B42" s="4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  <row r="43" spans="1:56" ht="13.8">
      <c r="A43" s="2"/>
      <c r="B43" s="4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</row>
    <row r="44" spans="1:56" ht="13.8">
      <c r="A44" s="2"/>
      <c r="B44" s="4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</row>
    <row r="45" spans="1:56" ht="13.8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1:56" ht="13.8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1:56" ht="13.8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</row>
    <row r="48" spans="1:56" ht="13.8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</row>
    <row r="49" spans="1:56" ht="13.8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1:56" ht="13.8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 spans="1:56" ht="13.8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1:56" ht="13.8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</row>
    <row r="53" spans="1:56" ht="13.8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1:56" ht="13.8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1:56" ht="13.8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1:56" ht="13.8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1:56" ht="13.8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56" ht="13.8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56" ht="13.8">
      <c r="A59" s="2"/>
      <c r="B59" s="1"/>
      <c r="C59" s="1"/>
      <c r="D59" s="1"/>
      <c r="E59" s="1"/>
      <c r="F59" s="1"/>
      <c r="G59" s="1"/>
      <c r="H59" s="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1:56" ht="13.8">
      <c r="A60" s="2"/>
      <c r="B60" s="1"/>
      <c r="C60" s="1"/>
      <c r="D60" s="1"/>
      <c r="E60" s="1"/>
      <c r="F60" s="1"/>
      <c r="G60" s="1"/>
      <c r="H60" s="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</sheetData>
  <mergeCells count="6">
    <mergeCell ref="B10:C10"/>
    <mergeCell ref="B5:C5"/>
    <mergeCell ref="B6:C6"/>
    <mergeCell ref="B7:C7"/>
    <mergeCell ref="B8:C8"/>
    <mergeCell ref="B9:C9"/>
  </mergeCell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f13a508-fab0-447f-a723-6e79353caff9}">
  <dimension ref="A1:F12"/>
  <sheetViews>
    <sheetView tabSelected="1" workbookViewId="0" topLeftCell="A1">
      <selection pane="topLeft" activeCell="G8" sqref="G8"/>
    </sheetView>
  </sheetViews>
  <sheetFormatPr defaultRowHeight="15"/>
  <sheetData>
    <row r="1" spans="1:5" ht="18.75" customHeight="1">
      <c r="A1" s="61">
        <v>1</v>
      </c>
      <c r="B1" s="61">
        <v>1</v>
      </c>
      <c r="C1" s="62" t="s">
        <v>25</v>
      </c>
      <c r="D1" s="62" t="s">
        <v>28</v>
      </c>
      <c r="E1" s="62" t="s">
        <v>29</v>
      </c>
    </row>
    <row r="2" spans="1:6" ht="18.75" customHeight="1">
      <c r="A2" s="61">
        <v>2</v>
      </c>
      <c r="B2" s="61">
        <v>2</v>
      </c>
      <c r="C2" s="62" t="s">
        <v>26</v>
      </c>
      <c r="D2" s="62" t="s">
        <v>28</v>
      </c>
      <c r="E2" s="62" t="s">
        <v>30</v>
      </c>
      <c r="F2" s="62" t="s">
        <v>31</v>
      </c>
    </row>
    <row r="3" spans="1:5" ht="18.75" customHeight="1">
      <c r="A3" s="61">
        <v>1</v>
      </c>
      <c r="B3" s="61">
        <v>3</v>
      </c>
      <c r="C3" s="62" t="s">
        <v>27</v>
      </c>
      <c r="D3" s="62" t="s">
        <v>28</v>
      </c>
      <c r="E3" s="61">
        <v>1</v>
      </c>
    </row>
    <row r="4" spans="1:6" ht="18.75" customHeight="1">
      <c r="A4" s="61">
        <v>2</v>
      </c>
      <c r="B4" s="61">
        <v>4</v>
      </c>
      <c r="C4" s="62" t="s">
        <v>25</v>
      </c>
      <c r="D4" s="62" t="s">
        <v>28</v>
      </c>
      <c r="F4" s="61">
        <v>2</v>
      </c>
    </row>
    <row r="5" spans="1:4" ht="18.75" customHeight="1">
      <c r="A5" s="61">
        <v>1</v>
      </c>
      <c r="B5" s="61">
        <v>5</v>
      </c>
      <c r="C5" s="62" t="s">
        <v>26</v>
      </c>
      <c r="D5" s="62" t="s">
        <v>28</v>
      </c>
    </row>
    <row r="6" spans="1:4" ht="18.75" customHeight="1">
      <c r="A6" s="61">
        <v>2</v>
      </c>
      <c r="B6" s="61">
        <v>6</v>
      </c>
      <c r="C6" s="62" t="s">
        <v>27</v>
      </c>
      <c r="D6" s="62" t="s">
        <v>28</v>
      </c>
    </row>
    <row r="7" spans="1:4" ht="18.75" customHeight="1">
      <c r="A7" s="61">
        <v>1</v>
      </c>
      <c r="B7" s="61">
        <v>7</v>
      </c>
      <c r="C7" s="62" t="s">
        <v>25</v>
      </c>
      <c r="D7" s="62" t="s">
        <v>28</v>
      </c>
    </row>
    <row r="8" spans="1:4" ht="18.75" customHeight="1">
      <c r="A8" s="61">
        <v>2</v>
      </c>
      <c r="B8" s="61">
        <v>8</v>
      </c>
      <c r="C8" s="62" t="s">
        <v>26</v>
      </c>
      <c r="D8" s="62" t="s">
        <v>28</v>
      </c>
    </row>
    <row r="9" spans="1:6" ht="18.75" customHeight="1">
      <c r="A9" s="61">
        <v>1</v>
      </c>
      <c r="B9" s="61">
        <v>9</v>
      </c>
      <c r="C9" s="62" t="s">
        <v>27</v>
      </c>
      <c r="D9" s="62" t="s">
        <v>28</v>
      </c>
      <c r="F9" s="62" t="s">
        <v>27</v>
      </c>
    </row>
    <row r="10" spans="1:5" ht="18.75" customHeight="1">
      <c r="A10" s="61">
        <v>2</v>
      </c>
      <c r="B10" s="61">
        <v>10</v>
      </c>
      <c r="C10" s="62" t="s">
        <v>25</v>
      </c>
      <c r="D10" s="62" t="s">
        <v>28</v>
      </c>
      <c r="E10" s="62" t="s">
        <v>25</v>
      </c>
    </row>
    <row r="11" spans="1:4" ht="18.75" customHeight="1">
      <c r="A11" s="61">
        <v>1</v>
      </c>
      <c r="B11" s="61">
        <v>11</v>
      </c>
      <c r="C11" s="62" t="s">
        <v>26</v>
      </c>
      <c r="D11" s="62" t="s">
        <v>28</v>
      </c>
    </row>
    <row r="12" spans="1:4" ht="18.75" customHeight="1">
      <c r="A12" s="61">
        <v>2</v>
      </c>
      <c r="B12" s="61">
        <v>12</v>
      </c>
      <c r="C12" s="62" t="s">
        <v>27</v>
      </c>
      <c r="D12" s="62" t="s">
        <v>28</v>
      </c>
    </row>
  </sheetData>
  <mergeCells count="2">
    <mergeCell ref="E1:F1"/>
    <mergeCell ref="E3:E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Travel Budget</vt:lpstr>
      <vt:lpstr>test2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