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 activeTab="1"/>
  </bookViews>
  <sheets>
    <sheet name="Iteration-1" sheetId="1" r:id="rId1"/>
    <sheet name="Iteration-2" sheetId="2" r:id="rId2"/>
    <sheet name="Iteration-3" sheetId="3" r:id="rId3"/>
    <sheet name="Iteration-4" sheetId="4" r:id="rId4"/>
    <sheet name="Iteration-5" sheetId="5" r:id="rId5"/>
  </sheets>
  <calcPr calcId="145621"/>
</workbook>
</file>

<file path=xl/calcChain.xml><?xml version="1.0" encoding="utf-8"?>
<calcChain xmlns="http://schemas.openxmlformats.org/spreadsheetml/2006/main">
  <c r="R35" i="3" l="1"/>
  <c r="Q35" i="3"/>
  <c r="F27" i="3"/>
  <c r="P26" i="3"/>
  <c r="P25" i="3" s="1"/>
  <c r="P24" i="3" s="1"/>
  <c r="Q24" i="3" s="1"/>
  <c r="M20" i="3"/>
  <c r="Q26" i="3" l="1"/>
  <c r="Q25" i="3" s="1"/>
  <c r="R35" i="2"/>
  <c r="Q35" i="2"/>
  <c r="F28" i="2"/>
  <c r="P26" i="2"/>
  <c r="P25" i="2" s="1"/>
  <c r="P24" i="2" s="1"/>
  <c r="Q24" i="2" s="1"/>
  <c r="M22" i="2"/>
  <c r="Q26" i="2" l="1"/>
  <c r="Q25" i="2" s="1"/>
  <c r="Q25" i="1"/>
  <c r="Q24" i="1" l="1"/>
  <c r="P24" i="1"/>
  <c r="P25" i="1"/>
  <c r="Q26" i="1"/>
  <c r="R35" i="1" l="1"/>
  <c r="Q35" i="1"/>
  <c r="F27" i="1" l="1"/>
  <c r="P26" i="1" s="1"/>
  <c r="M20" i="1"/>
</calcChain>
</file>

<file path=xl/sharedStrings.xml><?xml version="1.0" encoding="utf-8"?>
<sst xmlns="http://schemas.openxmlformats.org/spreadsheetml/2006/main" count="294" uniqueCount="93">
  <si>
    <t>STORY</t>
  </si>
  <si>
    <t>TIME ESTIMATION (hours)</t>
  </si>
  <si>
    <t>STATUS</t>
  </si>
  <si>
    <t>#1</t>
  </si>
  <si>
    <t>Not Started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</si>
  <si>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</si>
  <si>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</si>
  <si>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</si>
  <si>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</si>
  <si>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</si>
  <si>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</si>
  <si>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</si>
  <si>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</si>
  <si>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</si>
  <si>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</si>
  <si>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TOTAL TIME</t>
  </si>
  <si>
    <t>Product Backlog</t>
  </si>
  <si>
    <t xml:space="preserve">ID </t>
  </si>
  <si>
    <t>PRIORTY</t>
  </si>
  <si>
    <t>#12</t>
  </si>
  <si>
    <t>#13</t>
  </si>
  <si>
    <t>Nazlı Karalar</t>
  </si>
  <si>
    <t>İsmetcan Hergünşen</t>
  </si>
  <si>
    <t xml:space="preserve">Gamze Küçükçolak </t>
  </si>
  <si>
    <t>Mehmet Kağan Kayaalp</t>
  </si>
  <si>
    <t>Erdi Koç</t>
  </si>
  <si>
    <t>Group Members:</t>
  </si>
  <si>
    <t>Sprint Backlog</t>
  </si>
  <si>
    <t>RESPONSIBLE PERSON</t>
  </si>
  <si>
    <t>TIME ESTIMATION</t>
  </si>
  <si>
    <t>COMPLETED</t>
  </si>
  <si>
    <t xml:space="preserve">Nazlı Karalar </t>
  </si>
  <si>
    <t>#7.1</t>
  </si>
  <si>
    <t>WEEK2 SUM</t>
  </si>
  <si>
    <t>Design GUI (main page)</t>
  </si>
  <si>
    <t>#1.1</t>
  </si>
  <si>
    <t>#1.2</t>
  </si>
  <si>
    <t>Design GUI (add dorms and rooms)</t>
  </si>
  <si>
    <t>Design GUI (add students and info)</t>
  </si>
  <si>
    <t xml:space="preserve">Create DB tables for dorms and rooms </t>
  </si>
  <si>
    <t>Add dorm and room</t>
  </si>
  <si>
    <t>Enter the fee of the room types</t>
  </si>
  <si>
    <t xml:space="preserve">Create DB tables for students </t>
  </si>
  <si>
    <t>#7.2</t>
  </si>
  <si>
    <t>#7.3</t>
  </si>
  <si>
    <t>Erdi Koç &amp; Nazlı Karalar</t>
  </si>
  <si>
    <t>START</t>
  </si>
  <si>
    <t>WEEK1</t>
  </si>
  <si>
    <t>WEEK2</t>
  </si>
  <si>
    <t>WEEK3</t>
  </si>
  <si>
    <t>WEEK4</t>
  </si>
  <si>
    <t>WEEK5</t>
  </si>
  <si>
    <t>Add student’s personal data</t>
  </si>
  <si>
    <t>Remove student’s personal data</t>
  </si>
  <si>
    <t>View the list of students according to the enrolled rooms.</t>
  </si>
  <si>
    <t>Keep track of lost and damaged material</t>
  </si>
  <si>
    <t>Enter the fee of the room according to the type of the room</t>
  </si>
  <si>
    <t>Display the students’ debts and payment history</t>
  </si>
  <si>
    <t>Add new dormitories and rooms to the list</t>
  </si>
  <si>
    <t>Display accomodation time of students</t>
  </si>
  <si>
    <t>Filter students with respect to name, surname, student id</t>
  </si>
  <si>
    <t>Search available rooms</t>
  </si>
  <si>
    <t xml:space="preserve">Home screen design </t>
  </si>
  <si>
    <t>View students' information</t>
  </si>
  <si>
    <t>Update students' information, rooms, dorms etc.</t>
  </si>
  <si>
    <t>DORMITORY MANAGEMENT SYSTEM (DMS)</t>
  </si>
  <si>
    <t>Completed</t>
  </si>
  <si>
    <t>Product Backlog Items</t>
  </si>
  <si>
    <t>Estimated Completion Time (hrs)</t>
  </si>
  <si>
    <t>Actual Time Spend (hrs)</t>
  </si>
  <si>
    <t xml:space="preserve">TOTAL </t>
  </si>
  <si>
    <t>PROGRESS</t>
  </si>
  <si>
    <t>In Progress</t>
  </si>
  <si>
    <t>#1.3</t>
  </si>
  <si>
    <t>Show students's personal data in DB</t>
  </si>
  <si>
    <t>#3.1</t>
  </si>
  <si>
    <t>#3.2</t>
  </si>
  <si>
    <t>Nazlı &amp; Gamze</t>
  </si>
  <si>
    <t>Showing capacity of room and dorm in a chart</t>
  </si>
  <si>
    <t>Add Student Update(new Combobox usage)</t>
  </si>
  <si>
    <t>Add Room Updated</t>
  </si>
  <si>
    <t>#1.4</t>
  </si>
  <si>
    <t>#14</t>
  </si>
  <si>
    <t>Show dorm capacity</t>
  </si>
  <si>
    <t>#14.1</t>
  </si>
  <si>
    <t>Show dorm list</t>
  </si>
  <si>
    <t>Add room list according to dorms</t>
  </si>
  <si>
    <t>#1.5</t>
  </si>
  <si>
    <t>Adding emergency contacts of a student</t>
  </si>
  <si>
    <t>Adding accomodation info of a student</t>
  </si>
  <si>
    <t>#7.4</t>
  </si>
  <si>
    <t>#9.1</t>
  </si>
  <si>
    <t>Display student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</si>
</sst>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  <charset val="162"/>
    </font>
    <font>
      <b/>
      <sz val="17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2" fillId="3" borderId="2" xfId="0" applyFont="1" applyFill="1" applyBorder="1"/>
    <xf numFmtId="0" fontId="0" fillId="0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0" xfId="0" applyBorder="1"/>
    <xf numFmtId="0" fontId="0" fillId="0" borderId="10" xfId="0" applyFill="1" applyBorder="1"/>
    <xf numFmtId="0" fontId="0" fillId="0" borderId="12" xfId="0" applyFill="1" applyBorder="1"/>
    <xf numFmtId="0" fontId="0" fillId="0" borderId="13" xfId="0" applyBorder="1"/>
    <xf numFmtId="0" fontId="0" fillId="0" borderId="13" xfId="0" applyFont="1" applyBorder="1" applyAlignment="1">
      <alignment horizontal="center" vertical="center"/>
    </xf>
    <xf numFmtId="0" fontId="0" fillId="2" borderId="11" xfId="0" applyFill="1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2" borderId="14" xfId="0" applyFill="1" applyBorder="1"/>
    <xf numFmtId="0" fontId="2" fillId="0" borderId="1" xfId="0" applyFont="1" applyFill="1" applyBorder="1"/>
    <xf numFmtId="0" fontId="1" fillId="0" borderId="0" xfId="0" applyFont="1" applyBorder="1" applyAlignment="1">
      <alignment horizontal="center"/>
    </xf>
    <xf numFmtId="0" fontId="0" fillId="4" borderId="11" xfId="0" applyFill="1" applyBorder="1"/>
    <xf numFmtId="0" fontId="0" fillId="6" borderId="11" xfId="0" applyFill="1" applyBorder="1"/>
    <xf numFmtId="0" fontId="6" fillId="0" borderId="0" xfId="0" applyFont="1"/>
    <xf numFmtId="0" fontId="0" fillId="0" borderId="15" xfId="0" applyBorder="1"/>
    <xf numFmtId="0" fontId="0" fillId="0" borderId="5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6" fillId="0" borderId="0" xfId="0" applyFont="1" applyFill="1" applyBorder="1"/>
    <xf numFmtId="9" fontId="0" fillId="6" borderId="11" xfId="1" applyFont="1" applyFill="1" applyBorder="1" applyAlignment="1">
      <alignment horizontal="center"/>
    </xf>
    <xf numFmtId="0" fontId="0" fillId="7" borderId="11" xfId="0" applyFill="1" applyBorder="1"/>
    <xf numFmtId="0" fontId="6" fillId="5" borderId="17" xfId="0" applyFont="1" applyFill="1" applyBorder="1"/>
    <xf numFmtId="0" fontId="6" fillId="5" borderId="2" xfId="0" applyFont="1" applyFill="1" applyBorder="1"/>
    <xf numFmtId="0" fontId="6" fillId="5" borderId="18" xfId="0" applyFont="1" applyFill="1" applyBorder="1"/>
    <xf numFmtId="0" fontId="0" fillId="6" borderId="14" xfId="0" applyFill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0" xfId="0" applyBorder="1" applyAlignment="1">
      <alignment horizontal="center"/>
    </xf>
    <xf numFmtId="0" fontId="0" fillId="7" borderId="21" xfId="0" applyFill="1" applyBorder="1"/>
    <xf numFmtId="9" fontId="0" fillId="6" borderId="21" xfId="1" applyFont="1" applyFill="1" applyBorder="1" applyAlignment="1">
      <alignment horizontal="center"/>
    </xf>
    <xf numFmtId="9" fontId="0" fillId="6" borderId="1" xfId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F1FCB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8944"/>
        <c:axId val="91478208"/>
      </c:lineChart>
      <c:catAx>
        <c:axId val="12193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1478208"/>
        <c:crosses val="autoZero"/>
        <c:auto val="1"/>
        <c:lblAlgn val="ctr"/>
        <c:lblOffset val="100"/>
        <c:noMultiLvlLbl val="0"/>
      </c:catAx>
      <c:valAx>
        <c:axId val="9147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9389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210048"/>
        <c:axId val="121487360"/>
      </c:lineChart>
      <c:catAx>
        <c:axId val="9421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487360"/>
        <c:crosses val="autoZero"/>
        <c:auto val="1"/>
        <c:lblAlgn val="ctr"/>
        <c:lblOffset val="100"/>
        <c:noMultiLvlLbl val="0"/>
      </c:catAx>
      <c:valAx>
        <c:axId val="1214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10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Ideal Task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'Iteration-1'!$P$27:$U$27</c:f>
              <c:strCache>
                <c:ptCount val="6"/>
                <c:pt idx="0">
                  <c:v>START</c:v>
                </c:pt>
                <c:pt idx="1">
                  <c:v>WEEK1</c:v>
                </c:pt>
                <c:pt idx="2">
                  <c:v>WEEK2</c:v>
                </c:pt>
                <c:pt idx="3">
                  <c:v>WEEK3</c:v>
                </c:pt>
                <c:pt idx="4">
                  <c:v>WEEK4</c:v>
                </c:pt>
                <c:pt idx="5">
                  <c:v>WEEK5</c:v>
                </c:pt>
              </c:strCache>
            </c:strRef>
          </c:cat>
          <c:val>
            <c:numRef>
              <c:f>'Iteration-1'!$P$26:$U$26</c:f>
              <c:numCache>
                <c:formatCode>General</c:formatCode>
                <c:ptCount val="6"/>
                <c:pt idx="0">
                  <c:v>65</c:v>
                </c:pt>
                <c:pt idx="1">
                  <c:v>48</c:v>
                </c:pt>
                <c:pt idx="2">
                  <c:v>39</c:v>
                </c:pt>
                <c:pt idx="3">
                  <c:v>26</c:v>
                </c:pt>
                <c:pt idx="4">
                  <c:v>13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Actual Tasks Remaining</c:v>
          </c:tx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'Iteration-1'!$P$25:$Q$25</c:f>
              <c:numCache>
                <c:formatCode>General</c:formatCode>
                <c:ptCount val="2"/>
                <c:pt idx="0">
                  <c:v>65</c:v>
                </c:pt>
                <c:pt idx="1">
                  <c:v>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5328"/>
        <c:axId val="121489088"/>
      </c:lineChart>
      <c:catAx>
        <c:axId val="12163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1489088"/>
        <c:crosses val="autoZero"/>
        <c:auto val="1"/>
        <c:lblAlgn val="ctr"/>
        <c:lblOffset val="100"/>
        <c:noMultiLvlLbl val="0"/>
      </c:catAx>
      <c:valAx>
        <c:axId val="121489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63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2" name="TextBox 1"/>
        <xdr:cNvSpPr txBox="1"/>
      </xdr:nvSpPr>
      <xdr:spPr>
        <a:xfrm>
          <a:off x="3533775" y="781049"/>
          <a:ext cx="5476875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733425</xdr:colOff>
      <xdr:row>26</xdr:row>
      <xdr:rowOff>61911</xdr:rowOff>
    </xdr:from>
    <xdr:to>
      <xdr:col>12</xdr:col>
      <xdr:colOff>423862</xdr:colOff>
      <xdr:row>40</xdr:row>
      <xdr:rowOff>140493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22</xdr:row>
      <xdr:rowOff>133350</xdr:rowOff>
    </xdr:from>
    <xdr:to>
      <xdr:col>12</xdr:col>
      <xdr:colOff>447675</xdr:colOff>
      <xdr:row>37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4</xdr:row>
      <xdr:rowOff>9524</xdr:rowOff>
    </xdr:from>
    <xdr:to>
      <xdr:col>5</xdr:col>
      <xdr:colOff>1609725</xdr:colOff>
      <xdr:row>9</xdr:row>
      <xdr:rowOff>104775</xdr:rowOff>
    </xdr:to>
    <xdr:sp macro="" textlink="">
      <xdr:nvSpPr>
        <xdr:cNvPr id="3" name="TextBox 2"/>
        <xdr:cNvSpPr txBox="1"/>
      </xdr:nvSpPr>
      <xdr:spPr>
        <a:xfrm>
          <a:off x="3952875" y="885824"/>
          <a:ext cx="5715000" cy="1066801"/>
        </a:xfrm>
        <a:prstGeom prst="rect">
          <a:avLst/>
        </a:prstGeom>
        <a:solidFill>
          <a:srgbClr val="F1FCBC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1100" b="1"/>
            <a:t>Description:</a:t>
          </a:r>
          <a:r>
            <a:rPr lang="tr-TR" sz="1100" b="1" baseline="0"/>
            <a:t> </a:t>
          </a:r>
          <a:r>
            <a:rPr lang="tr-TR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DMS is a desktop application which enables dormitory managers to track students living in their dorms.They will be able to enter students' registrations including student's information (names, surnames, e-mails etc), residents' fees, debts and also they can define the room types and their prices. Besides, this program shows the room of the students and their start/end dates of staying in the dorm.</a:t>
          </a:r>
          <a:endParaRPr lang="tr-TR" sz="11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zoomScale="70" zoomScaleNormal="70" workbookViewId="0">
      <selection activeCell="M14" sqref="M14:M15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4.5703125" bestFit="1" customWidth="1"/>
    <col min="11" max="11" width="35.570312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51" t="s">
        <v>65</v>
      </c>
      <c r="E2" s="50"/>
      <c r="F2" s="50"/>
      <c r="G2" s="50"/>
      <c r="H2" s="50"/>
      <c r="I2" s="5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0" t="s">
        <v>27</v>
      </c>
      <c r="K11" s="50"/>
      <c r="L11" s="50"/>
      <c r="M11" s="50"/>
      <c r="N11" s="50"/>
    </row>
    <row r="12" spans="2:15" ht="24" thickBot="1" x14ac:dyDescent="0.4">
      <c r="C12" s="50" t="s">
        <v>16</v>
      </c>
      <c r="D12" s="50"/>
      <c r="E12" s="50"/>
      <c r="F12" s="50"/>
      <c r="G12" s="50"/>
      <c r="H12" s="33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14</v>
      </c>
      <c r="K13" s="1" t="s">
        <v>34</v>
      </c>
      <c r="L13" s="1" t="s">
        <v>45</v>
      </c>
      <c r="M13" s="2">
        <v>4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43" t="s">
        <v>72</v>
      </c>
      <c r="H14" s="42">
        <v>0.7</v>
      </c>
      <c r="J14" s="23" t="s">
        <v>35</v>
      </c>
      <c r="K14" s="1" t="s">
        <v>38</v>
      </c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36</v>
      </c>
      <c r="K15" s="11" t="s">
        <v>42</v>
      </c>
      <c r="L15" s="1" t="s">
        <v>31</v>
      </c>
      <c r="M15" s="12">
        <v>7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28" t="s">
        <v>4</v>
      </c>
      <c r="H16" s="42"/>
      <c r="J16" s="24" t="s">
        <v>32</v>
      </c>
      <c r="K16" s="1" t="s">
        <v>37</v>
      </c>
      <c r="L16" s="13" t="s">
        <v>25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43</v>
      </c>
      <c r="K17" s="1" t="s">
        <v>39</v>
      </c>
      <c r="L17" s="1" t="s">
        <v>24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44</v>
      </c>
      <c r="K18" s="1" t="s">
        <v>40</v>
      </c>
      <c r="L18" s="13" t="s">
        <v>22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 t="s">
        <v>8</v>
      </c>
      <c r="K19" s="26" t="s">
        <v>41</v>
      </c>
      <c r="L19" s="26" t="s">
        <v>23</v>
      </c>
      <c r="M19" s="27">
        <v>1</v>
      </c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21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31" t="s">
        <v>4</v>
      </c>
      <c r="H26" s="42"/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C12:G12"/>
    <mergeCell ref="J11:N11"/>
    <mergeCell ref="D2:I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tabSelected="1" topLeftCell="B7" zoomScale="80" zoomScaleNormal="80" workbookViewId="0">
      <selection activeCell="J20" sqref="J20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60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6.7109375" bestFit="1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51" t="s">
        <v>65</v>
      </c>
      <c r="E2" s="50"/>
      <c r="F2" s="50"/>
      <c r="G2" s="50"/>
      <c r="H2" s="50"/>
      <c r="I2" s="5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0" t="s">
        <v>27</v>
      </c>
      <c r="K11" s="50"/>
      <c r="L11" s="50"/>
      <c r="M11" s="50"/>
      <c r="N11" s="50"/>
    </row>
    <row r="12" spans="2:15" ht="24" thickBot="1" x14ac:dyDescent="0.4">
      <c r="C12" s="50" t="s">
        <v>16</v>
      </c>
      <c r="D12" s="50"/>
      <c r="E12" s="50"/>
      <c r="F12" s="50"/>
      <c r="G12" s="50"/>
      <c r="H12" s="48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 t="s">
        <v>73</v>
      </c>
      <c r="K13" s="1" t="s">
        <v>74</v>
      </c>
      <c r="L13" s="1" t="s">
        <v>23</v>
      </c>
      <c r="M13" s="2">
        <v>1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4" t="s">
        <v>81</v>
      </c>
      <c r="K14" s="11" t="s">
        <v>88</v>
      </c>
      <c r="L14" s="1" t="s">
        <v>31</v>
      </c>
      <c r="M14" s="12">
        <v>1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 t="s">
        <v>87</v>
      </c>
      <c r="K15" s="11" t="s">
        <v>89</v>
      </c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43" t="s">
        <v>72</v>
      </c>
      <c r="H16" s="42">
        <v>0.6</v>
      </c>
      <c r="J16" s="23" t="s">
        <v>75</v>
      </c>
      <c r="K16" s="1" t="s">
        <v>85</v>
      </c>
      <c r="L16" s="1" t="s">
        <v>24</v>
      </c>
      <c r="M16" s="2">
        <v>2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 t="s">
        <v>76</v>
      </c>
      <c r="K17" s="1" t="s">
        <v>86</v>
      </c>
      <c r="L17" s="13" t="s">
        <v>77</v>
      </c>
      <c r="M17" s="14">
        <v>2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 t="s">
        <v>90</v>
      </c>
      <c r="K18" s="1" t="s">
        <v>80</v>
      </c>
      <c r="L18" s="1" t="s">
        <v>22</v>
      </c>
      <c r="M18" s="14">
        <v>1</v>
      </c>
      <c r="N18" s="35" t="s">
        <v>66</v>
      </c>
    </row>
    <row r="19" spans="3:21" x14ac:dyDescent="0.25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4" t="s">
        <v>91</v>
      </c>
      <c r="K19" s="1" t="s">
        <v>92</v>
      </c>
      <c r="L19" s="1" t="s">
        <v>23</v>
      </c>
      <c r="M19" s="14">
        <v>4</v>
      </c>
      <c r="N19" s="35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24" t="s">
        <v>84</v>
      </c>
      <c r="K20" s="1" t="s">
        <v>78</v>
      </c>
      <c r="L20" s="1" t="s">
        <v>25</v>
      </c>
      <c r="M20" s="15">
        <v>2</v>
      </c>
      <c r="N20" s="35" t="s">
        <v>66</v>
      </c>
    </row>
    <row r="21" spans="3:21" ht="15.75" thickBot="1" x14ac:dyDescent="0.3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  <c r="J21" s="25" t="s">
        <v>81</v>
      </c>
      <c r="K21" s="26" t="s">
        <v>79</v>
      </c>
      <c r="L21" s="26" t="s">
        <v>22</v>
      </c>
      <c r="M21" s="27">
        <v>1</v>
      </c>
      <c r="N21" s="47" t="s">
        <v>66</v>
      </c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55" t="s">
        <v>72</v>
      </c>
      <c r="H22" s="42">
        <v>0.4</v>
      </c>
      <c r="J22" s="17"/>
      <c r="K22" s="17"/>
      <c r="L22" s="16" t="s">
        <v>33</v>
      </c>
      <c r="M22" s="6">
        <f>SUM(M13:M21)</f>
        <v>15</v>
      </c>
      <c r="N22" s="17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x14ac:dyDescent="0.25">
      <c r="C26" s="1" t="s">
        <v>20</v>
      </c>
      <c r="D26" s="1" t="s">
        <v>64</v>
      </c>
      <c r="E26" s="2">
        <v>3</v>
      </c>
      <c r="F26" s="2">
        <v>10</v>
      </c>
      <c r="G26" s="28" t="s">
        <v>4</v>
      </c>
      <c r="H26" s="57"/>
      <c r="P26">
        <f>F28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ht="15.75" thickBot="1" x14ac:dyDescent="0.3">
      <c r="C27" s="52" t="s">
        <v>82</v>
      </c>
      <c r="D27" s="53" t="s">
        <v>83</v>
      </c>
      <c r="E27" s="54">
        <v>3</v>
      </c>
      <c r="F27" s="54">
        <v>4</v>
      </c>
      <c r="G27" s="55" t="s">
        <v>72</v>
      </c>
      <c r="H27" s="56">
        <v>0.5</v>
      </c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8" spans="3:21" x14ac:dyDescent="0.25">
      <c r="D28" s="3" t="s">
        <v>15</v>
      </c>
      <c r="F28" s="4">
        <f>SUM(F14:F26)</f>
        <v>65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D2:I2"/>
    <mergeCell ref="J11:N11"/>
    <mergeCell ref="C12:G12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35"/>
  <sheetViews>
    <sheetView zoomScale="70" zoomScaleNormal="70" workbookViewId="0">
      <selection activeCell="K13" sqref="K13"/>
    </sheetView>
  </sheetViews>
  <sheetFormatPr defaultRowHeight="15" x14ac:dyDescent="0.25"/>
  <cols>
    <col min="2" max="2" width="20.28515625" bestFit="1" customWidth="1"/>
    <col min="3" max="3" width="24.28515625" bestFit="1" customWidth="1"/>
    <col min="4" max="4" width="55" bestFit="1" customWidth="1"/>
    <col min="5" max="5" width="12.140625" bestFit="1" customWidth="1"/>
    <col min="6" max="6" width="24.28515625" bestFit="1" customWidth="1"/>
    <col min="7" max="7" width="12" bestFit="1" customWidth="1"/>
    <col min="8" max="8" width="15" bestFit="1" customWidth="1"/>
    <col min="9" max="9" width="11.140625" bestFit="1" customWidth="1"/>
    <col min="10" max="10" width="6" customWidth="1"/>
    <col min="11" max="11" width="41.140625" customWidth="1"/>
    <col min="12" max="12" width="22" bestFit="1" customWidth="1"/>
    <col min="13" max="13" width="22.140625" bestFit="1" customWidth="1"/>
    <col min="14" max="14" width="16" bestFit="1" customWidth="1"/>
    <col min="16" max="16" width="20.7109375" bestFit="1" customWidth="1"/>
    <col min="17" max="17" width="30.85546875" bestFit="1" customWidth="1"/>
    <col min="18" max="18" width="22.42578125" bestFit="1" customWidth="1"/>
  </cols>
  <sheetData>
    <row r="2" spans="2:15" ht="23.25" x14ac:dyDescent="0.35">
      <c r="D2" s="51" t="s">
        <v>65</v>
      </c>
      <c r="E2" s="50"/>
      <c r="F2" s="50"/>
      <c r="G2" s="50"/>
      <c r="H2" s="50"/>
      <c r="I2" s="50"/>
    </row>
    <row r="4" spans="2:15" ht="15.75" thickBot="1" x14ac:dyDescent="0.3"/>
    <row r="5" spans="2:15" ht="15.75" thickBot="1" x14ac:dyDescent="0.3">
      <c r="B5" s="7" t="s">
        <v>26</v>
      </c>
      <c r="C5" s="8" t="s">
        <v>21</v>
      </c>
    </row>
    <row r="6" spans="2:15" x14ac:dyDescent="0.25">
      <c r="C6" s="9" t="s">
        <v>22</v>
      </c>
      <c r="K6" s="5"/>
    </row>
    <row r="7" spans="2:15" x14ac:dyDescent="0.25">
      <c r="C7" s="9" t="s">
        <v>23</v>
      </c>
      <c r="K7" s="5"/>
    </row>
    <row r="8" spans="2:15" x14ac:dyDescent="0.25">
      <c r="C8" s="9" t="s">
        <v>24</v>
      </c>
      <c r="K8" s="5"/>
    </row>
    <row r="9" spans="2:15" ht="15.75" thickBot="1" x14ac:dyDescent="0.3">
      <c r="C9" s="10" t="s">
        <v>25</v>
      </c>
      <c r="K9" s="5"/>
    </row>
    <row r="10" spans="2:15" x14ac:dyDescent="0.25">
      <c r="K10" s="5"/>
    </row>
    <row r="11" spans="2:15" ht="24" thickBot="1" x14ac:dyDescent="0.4">
      <c r="J11" s="50" t="s">
        <v>27</v>
      </c>
      <c r="K11" s="50"/>
      <c r="L11" s="50"/>
      <c r="M11" s="50"/>
      <c r="N11" s="50"/>
    </row>
    <row r="12" spans="2:15" ht="24" thickBot="1" x14ac:dyDescent="0.4">
      <c r="C12" s="50" t="s">
        <v>16</v>
      </c>
      <c r="D12" s="50"/>
      <c r="E12" s="50"/>
      <c r="F12" s="50"/>
      <c r="G12" s="50"/>
      <c r="H12" s="49"/>
      <c r="J12" s="20" t="s">
        <v>17</v>
      </c>
      <c r="K12" s="21" t="s">
        <v>0</v>
      </c>
      <c r="L12" s="21" t="s">
        <v>28</v>
      </c>
      <c r="M12" s="21" t="s">
        <v>29</v>
      </c>
      <c r="N12" s="22" t="s">
        <v>30</v>
      </c>
      <c r="O12" s="3"/>
    </row>
    <row r="13" spans="2:15" x14ac:dyDescent="0.25">
      <c r="C13" s="20" t="s">
        <v>17</v>
      </c>
      <c r="D13" s="21" t="s">
        <v>0</v>
      </c>
      <c r="E13" s="21" t="s">
        <v>18</v>
      </c>
      <c r="F13" s="21" t="s">
        <v>1</v>
      </c>
      <c r="G13" s="22" t="s">
        <v>2</v>
      </c>
      <c r="H13" s="22" t="s">
        <v>71</v>
      </c>
      <c r="J13" s="23"/>
      <c r="K13" s="1"/>
      <c r="L13" s="1" t="s">
        <v>23</v>
      </c>
      <c r="M13" s="2">
        <v>2</v>
      </c>
      <c r="N13" s="35" t="s">
        <v>66</v>
      </c>
    </row>
    <row r="14" spans="2:15" x14ac:dyDescent="0.25">
      <c r="C14" s="23" t="s">
        <v>3</v>
      </c>
      <c r="D14" s="1" t="s">
        <v>52</v>
      </c>
      <c r="E14" s="2">
        <v>1</v>
      </c>
      <c r="F14" s="2">
        <v>8</v>
      </c>
      <c r="G14" s="34" t="s">
        <v>66</v>
      </c>
      <c r="H14" s="42">
        <v>1</v>
      </c>
      <c r="J14" s="23"/>
      <c r="K14" s="1"/>
      <c r="L14" s="1" t="s">
        <v>24</v>
      </c>
      <c r="M14" s="2">
        <v>2</v>
      </c>
      <c r="N14" s="35" t="s">
        <v>66</v>
      </c>
    </row>
    <row r="15" spans="2:15" x14ac:dyDescent="0.25">
      <c r="C15" s="23" t="s">
        <v>5</v>
      </c>
      <c r="D15" s="1" t="s">
        <v>53</v>
      </c>
      <c r="E15" s="2">
        <v>4</v>
      </c>
      <c r="F15" s="2">
        <v>3</v>
      </c>
      <c r="G15" s="28" t="s">
        <v>4</v>
      </c>
      <c r="H15" s="42"/>
      <c r="J15" s="24"/>
      <c r="K15" s="11"/>
      <c r="L15" s="1" t="s">
        <v>31</v>
      </c>
      <c r="M15" s="12">
        <v>1</v>
      </c>
      <c r="N15" s="35" t="s">
        <v>66</v>
      </c>
    </row>
    <row r="16" spans="2:15" x14ac:dyDescent="0.25">
      <c r="C16" s="23" t="s">
        <v>6</v>
      </c>
      <c r="D16" s="1" t="s">
        <v>54</v>
      </c>
      <c r="E16" s="2">
        <v>2</v>
      </c>
      <c r="F16" s="2">
        <v>6</v>
      </c>
      <c r="G16" s="43" t="s">
        <v>72</v>
      </c>
      <c r="H16" s="42">
        <v>0.6</v>
      </c>
      <c r="J16" s="24"/>
      <c r="K16" s="1"/>
      <c r="L16" s="1" t="s">
        <v>22</v>
      </c>
      <c r="M16" s="14">
        <v>1</v>
      </c>
      <c r="N16" s="35" t="s">
        <v>66</v>
      </c>
    </row>
    <row r="17" spans="3:21" x14ac:dyDescent="0.25">
      <c r="C17" s="23" t="s">
        <v>7</v>
      </c>
      <c r="D17" s="1" t="s">
        <v>55</v>
      </c>
      <c r="E17" s="2">
        <v>4</v>
      </c>
      <c r="F17" s="2">
        <v>6</v>
      </c>
      <c r="G17" s="28" t="s">
        <v>4</v>
      </c>
      <c r="H17" s="42"/>
      <c r="J17" s="24"/>
      <c r="K17" s="1"/>
      <c r="L17" s="1" t="s">
        <v>25</v>
      </c>
      <c r="M17" s="15">
        <v>4</v>
      </c>
      <c r="N17" s="35" t="s">
        <v>66</v>
      </c>
    </row>
    <row r="18" spans="3:21" x14ac:dyDescent="0.25">
      <c r="C18" s="23" t="s">
        <v>8</v>
      </c>
      <c r="D18" s="1" t="s">
        <v>56</v>
      </c>
      <c r="E18" s="2">
        <v>1</v>
      </c>
      <c r="F18" s="2">
        <v>2</v>
      </c>
      <c r="G18" s="34" t="s">
        <v>66</v>
      </c>
      <c r="H18" s="42">
        <v>1</v>
      </c>
      <c r="J18" s="24"/>
      <c r="K18" s="1"/>
      <c r="L18" s="13" t="s">
        <v>77</v>
      </c>
      <c r="M18" s="14">
        <v>2</v>
      </c>
      <c r="N18" s="35" t="s">
        <v>66</v>
      </c>
    </row>
    <row r="19" spans="3:21" ht="15.75" thickBot="1" x14ac:dyDescent="0.3">
      <c r="C19" s="23" t="s">
        <v>9</v>
      </c>
      <c r="D19" s="1" t="s">
        <v>57</v>
      </c>
      <c r="E19" s="2">
        <v>1</v>
      </c>
      <c r="F19" s="2">
        <v>4</v>
      </c>
      <c r="G19" s="28" t="s">
        <v>4</v>
      </c>
      <c r="H19" s="42"/>
      <c r="J19" s="25"/>
      <c r="K19" s="26"/>
      <c r="L19" s="26" t="s">
        <v>25</v>
      </c>
      <c r="M19" s="27"/>
      <c r="N19" s="47" t="s">
        <v>66</v>
      </c>
    </row>
    <row r="20" spans="3:21" x14ac:dyDescent="0.25">
      <c r="C20" s="23" t="s">
        <v>10</v>
      </c>
      <c r="D20" s="1" t="s">
        <v>58</v>
      </c>
      <c r="E20" s="2">
        <v>1</v>
      </c>
      <c r="F20" s="2">
        <v>4</v>
      </c>
      <c r="G20" s="34" t="s">
        <v>66</v>
      </c>
      <c r="H20" s="42">
        <v>1</v>
      </c>
      <c r="J20" s="17"/>
      <c r="K20" s="17"/>
      <c r="L20" s="16" t="s">
        <v>33</v>
      </c>
      <c r="M20" s="6">
        <f>SUM(M13:M19)</f>
        <v>12</v>
      </c>
      <c r="N20" s="17"/>
    </row>
    <row r="21" spans="3:21" x14ac:dyDescent="0.25">
      <c r="C21" s="23" t="s">
        <v>11</v>
      </c>
      <c r="D21" s="1" t="s">
        <v>59</v>
      </c>
      <c r="E21" s="2">
        <v>2</v>
      </c>
      <c r="F21" s="2">
        <v>1</v>
      </c>
      <c r="G21" s="28" t="s">
        <v>4</v>
      </c>
      <c r="H21" s="42"/>
    </row>
    <row r="22" spans="3:21" x14ac:dyDescent="0.25">
      <c r="C22" s="23" t="s">
        <v>12</v>
      </c>
      <c r="D22" s="1" t="s">
        <v>60</v>
      </c>
      <c r="E22" s="2">
        <v>3</v>
      </c>
      <c r="F22" s="2">
        <v>12</v>
      </c>
      <c r="G22" s="28" t="s">
        <v>4</v>
      </c>
      <c r="H22" s="42"/>
      <c r="P22">
        <v>65</v>
      </c>
      <c r="Q22">
        <v>44</v>
      </c>
    </row>
    <row r="23" spans="3:21" x14ac:dyDescent="0.25">
      <c r="C23" s="23" t="s">
        <v>13</v>
      </c>
      <c r="D23" s="1" t="s">
        <v>61</v>
      </c>
      <c r="E23" s="2">
        <v>2</v>
      </c>
      <c r="F23" s="2">
        <v>4</v>
      </c>
      <c r="G23" s="28" t="s">
        <v>4</v>
      </c>
      <c r="H23" s="42"/>
      <c r="J23" s="17"/>
      <c r="K23" s="17"/>
      <c r="L23" s="18"/>
      <c r="M23" s="19"/>
      <c r="N23" s="17"/>
    </row>
    <row r="24" spans="3:21" x14ac:dyDescent="0.25">
      <c r="C24" s="23" t="s">
        <v>14</v>
      </c>
      <c r="D24" s="1" t="s">
        <v>62</v>
      </c>
      <c r="E24" s="2">
        <v>1</v>
      </c>
      <c r="F24" s="2">
        <v>3</v>
      </c>
      <c r="G24" s="34" t="s">
        <v>66</v>
      </c>
      <c r="H24" s="42">
        <v>1</v>
      </c>
      <c r="P24">
        <f>P25</f>
        <v>65</v>
      </c>
      <c r="Q24">
        <f>P24-R35</f>
        <v>44</v>
      </c>
    </row>
    <row r="25" spans="3:21" x14ac:dyDescent="0.25">
      <c r="C25" s="23" t="s">
        <v>19</v>
      </c>
      <c r="D25" s="1" t="s">
        <v>63</v>
      </c>
      <c r="E25" s="2">
        <v>3</v>
      </c>
      <c r="F25" s="2">
        <v>2</v>
      </c>
      <c r="G25" s="28" t="s">
        <v>4</v>
      </c>
      <c r="H25" s="42"/>
      <c r="P25">
        <f>P26</f>
        <v>65</v>
      </c>
      <c r="Q25">
        <f>Q26+(R35-Q35)</f>
        <v>52</v>
      </c>
    </row>
    <row r="26" spans="3:21" ht="15.75" thickBot="1" x14ac:dyDescent="0.3">
      <c r="C26" s="29" t="s">
        <v>20</v>
      </c>
      <c r="D26" s="26" t="s">
        <v>64</v>
      </c>
      <c r="E26" s="30">
        <v>3</v>
      </c>
      <c r="F26" s="30">
        <v>10</v>
      </c>
      <c r="G26" s="43" t="s">
        <v>72</v>
      </c>
      <c r="H26" s="42">
        <v>0.2</v>
      </c>
      <c r="P26">
        <f>F27</f>
        <v>65</v>
      </c>
      <c r="Q26">
        <f>P26-17</f>
        <v>48</v>
      </c>
      <c r="R26">
        <v>39</v>
      </c>
      <c r="S26">
        <v>26</v>
      </c>
      <c r="T26">
        <v>13</v>
      </c>
      <c r="U26">
        <v>0</v>
      </c>
    </row>
    <row r="27" spans="3:21" x14ac:dyDescent="0.25">
      <c r="C27" s="17"/>
      <c r="D27" s="3" t="s">
        <v>15</v>
      </c>
      <c r="F27" s="4">
        <f>SUM(F14:F26)</f>
        <v>65</v>
      </c>
      <c r="G27" s="17"/>
      <c r="H27" s="17"/>
      <c r="P27" s="32" t="s">
        <v>46</v>
      </c>
      <c r="Q27" s="32" t="s">
        <v>47</v>
      </c>
      <c r="R27" s="32" t="s">
        <v>48</v>
      </c>
      <c r="S27" s="32" t="s">
        <v>49</v>
      </c>
      <c r="T27" s="32" t="s">
        <v>50</v>
      </c>
      <c r="U27" s="32" t="s">
        <v>51</v>
      </c>
    </row>
    <row r="29" spans="3:21" ht="15.75" thickBot="1" x14ac:dyDescent="0.3"/>
    <row r="30" spans="3:21" ht="15.75" thickBot="1" x14ac:dyDescent="0.3">
      <c r="P30" s="44" t="s">
        <v>67</v>
      </c>
      <c r="Q30" s="45" t="s">
        <v>68</v>
      </c>
      <c r="R30" s="46" t="s">
        <v>69</v>
      </c>
      <c r="S30" s="41"/>
    </row>
    <row r="31" spans="3:21" ht="15.75" thickBot="1" x14ac:dyDescent="0.3">
      <c r="P31" s="37">
        <v>1</v>
      </c>
      <c r="Q31" s="38">
        <v>8</v>
      </c>
      <c r="R31" s="39">
        <v>9</v>
      </c>
    </row>
    <row r="32" spans="3:21" ht="15.75" thickBot="1" x14ac:dyDescent="0.3">
      <c r="P32" s="40">
        <v>7</v>
      </c>
      <c r="Q32" s="39">
        <v>4</v>
      </c>
      <c r="R32" s="39">
        <v>7</v>
      </c>
    </row>
    <row r="33" spans="16:18" ht="15.75" thickBot="1" x14ac:dyDescent="0.3">
      <c r="P33" s="38">
        <v>5</v>
      </c>
      <c r="Q33" s="39">
        <v>2</v>
      </c>
      <c r="R33" s="39">
        <v>1</v>
      </c>
    </row>
    <row r="34" spans="16:18" ht="15.75" thickBot="1" x14ac:dyDescent="0.3">
      <c r="P34" s="38">
        <v>11</v>
      </c>
      <c r="Q34" s="39">
        <v>3</v>
      </c>
      <c r="R34" s="39">
        <v>4</v>
      </c>
    </row>
    <row r="35" spans="16:18" x14ac:dyDescent="0.25">
      <c r="P35" s="36" t="s">
        <v>70</v>
      </c>
      <c r="Q35">
        <f>SUM(Q31:Q34)</f>
        <v>17</v>
      </c>
      <c r="R35">
        <f>SUM(R31:R34)</f>
        <v>21</v>
      </c>
    </row>
  </sheetData>
  <mergeCells count="3">
    <mergeCell ref="D2:I2"/>
    <mergeCell ref="J11:N11"/>
    <mergeCell ref="C12:G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Iteration-1</vt:lpstr>
      <vt:lpstr>Iteration-2</vt:lpstr>
      <vt:lpstr>Iteration-3</vt:lpstr>
      <vt:lpstr>Iteration-4</vt:lpstr>
      <vt:lpstr>Iteration-5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2015-03-23T07:28:22Z</dcterms:modified>
</cp:coreProperties>
</file>