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-6" sheetId="6" r:id="rId6"/>
  </sheets>
  <calcPr calcId="145621"/>
</workbook>
</file>

<file path=xl/calcChain.xml><?xml version="1.0" encoding="utf-8"?>
<calcChain xmlns="http://schemas.openxmlformats.org/spreadsheetml/2006/main">
  <c r="T23" i="4" l="1"/>
  <c r="R35" i="4" l="1"/>
  <c r="F30" i="4"/>
  <c r="Q35" i="4"/>
  <c r="S31" i="4"/>
  <c r="S30" i="4"/>
  <c r="S29" i="4"/>
  <c r="S34" i="4"/>
  <c r="S35" i="4" s="1"/>
  <c r="S33" i="4"/>
  <c r="S32" i="4"/>
  <c r="P23" i="4" l="1"/>
  <c r="P22" i="4" s="1"/>
  <c r="M24" i="4"/>
  <c r="Q17" i="4"/>
  <c r="Q24" i="4" s="1"/>
  <c r="R24" i="4" l="1"/>
  <c r="S24" i="4" s="1"/>
  <c r="T24" i="4" s="1"/>
  <c r="U24" i="4" s="1"/>
  <c r="V24" i="4" s="1"/>
  <c r="V24" i="3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  <c r="Q23" i="4"/>
  <c r="Q22" i="4"/>
</calcChain>
</file>

<file path=xl/sharedStrings.xml><?xml version="1.0" encoding="utf-8"?>
<sst xmlns="http://schemas.openxmlformats.org/spreadsheetml/2006/main" count="456" uniqueCount="150">
  <si>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</si>
  <si>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</si>
  <si>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</si>
  <si>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</si>
  <si>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</si>
  <si>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</si>
  <si>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</si>
  <si>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</si>
  <si>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</si>
  <si>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</si>
  <si>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</si>
  <si>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</si>
  <si>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</si>
  <si>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</si>
  <si>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</si>
  <si>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</si>
  <si>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</si>
  <si>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</si>
  <si>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</si>
  <si>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</si>
  <si>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</si>
  <si>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</si>
  <si>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</si>
  <si>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</si>
  <si>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</si>
  <si>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</si>
  <si>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</si>
  <si>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</si>
  <si>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</si>
  <si>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</si>
  <si>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</si>
  <si>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</si>
  <si>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</si>
  <si>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</si>
  <si>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</si>
  <si>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</si>
  <si>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</si>
  <si>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</si>
  <si>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</si>
  <si>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</si>
  <si>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</si>
  <si>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</si>
  <si>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</si>
  <si>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</si>
  <si>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</si>
  <si>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</si>
  <si>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</si>
  <si>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</si>
  <si>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</si>
  <si>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</si>
  <si>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</si>
  <si>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</si>
  <si>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</si>
  <si>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</si>
  <si>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</si>
  <si>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</si>
  <si>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</si>
  <si>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</si>
  <si>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</si>
  <si>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</si>
  <si>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</si>
  <si>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</si>
  <si>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</si>
  <si>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</si>
  <si>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</si>
  <si>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</si>
  <si>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</si>
  <si>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</si>
  <si>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</si>
  <si>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</si>
  <si>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</si>
  <si>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</si>
  <si>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</si>
  <si>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</si>
  <si>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</si>
  <si>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</si>
  <si>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</si>
  <si>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</si>
  <si>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</si>
  <si>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</si>
  <si>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</si>
  <si>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</si>
  <si>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</si>
  <si>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</si>
  <si>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</si>
  <si>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</si>
  <si>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</si>
  <si>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</si>
  <si>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</si>
  <si>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</si>
  <si>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</si>
  <si>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</si>
  <si>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</si>
  <si>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</si>
  <si>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</si>
  <si>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</si>
  <si>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</si>
  <si>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</si>
  <si>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</si>
  <si>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</si>
  <si>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</si>
  <si>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</si>
  <si>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</si>
  <si>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</si>
  <si>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</si>
  <si>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</si>
  <si>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</si>
  <si>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</si>
  <si>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</si>
  <si>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</si>
  <si>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</si>
  <si>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</si>
  <si>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</si>
  <si>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</si>
  <si>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</si>
  <si>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</si>
  <si>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</si>
  <si>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</si>
  <si>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</si>
  <si>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</si>
  <si>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</si>
  <si>
    <t>#9.3</t>
  </si>
  <si>
    <t xml:space="preserve">Filter students with respect to name </t>
  </si>
  <si>
    <t>Nazli Karalar</t>
  </si>
  <si>
    <t>#13.3</t>
  </si>
  <si>
    <t xml:space="preserve">Dorm and room can be changed </t>
  </si>
  <si>
    <t>Kağan Kayaalp</t>
  </si>
  <si>
    <t>#14.5</t>
  </si>
  <si>
    <t xml:space="preserve">Dorm capacity chart </t>
  </si>
  <si>
    <t>#6.1</t>
  </si>
  <si>
    <t>#4.1</t>
  </si>
  <si>
    <t>#4.2</t>
  </si>
  <si>
    <t>Add Damaged Item GUI</t>
  </si>
  <si>
    <t>Add Lost Item GUI</t>
  </si>
  <si>
    <t>#4.3</t>
  </si>
  <si>
    <t>#4.4</t>
  </si>
  <si>
    <t>Items List GUI</t>
  </si>
  <si>
    <t>Damaged/Lost/Closed Items Procedures</t>
  </si>
  <si>
    <t>#4.5</t>
  </si>
  <si>
    <t>Closed Item GUI</t>
  </si>
  <si>
    <t>Ismetcan Hergünsen</t>
  </si>
  <si>
    <t xml:space="preserve">Payment GUI </t>
  </si>
  <si>
    <t>#4.6</t>
  </si>
  <si>
    <t>Lost and Damaged Items can be closed</t>
  </si>
  <si>
    <t>Nazli Karalar &amp; Erdi Koç</t>
  </si>
  <si>
    <t>Male/Female Chart</t>
  </si>
  <si>
    <t>Erdi Koç &amp; Gamze</t>
  </si>
  <si>
    <t>#16</t>
  </si>
  <si>
    <t>Show male/female capacity</t>
  </si>
  <si>
    <t>#15.1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</si>
</sst>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  <xf numFmtId="0" fontId="0" fillId="0" borderId="27" xfId="0" applyFill="1" applyBorder="1"/>
    <xf numFmtId="0" fontId="0" fillId="0" borderId="27" xfId="0" applyBorder="1"/>
    <xf numFmtId="0" fontId="0" fillId="0" borderId="20" xfId="0" applyFill="1" applyBorder="1"/>
    <xf numFmtId="0" fontId="2" fillId="0" borderId="28" xfId="0" applyFont="1" applyBorder="1"/>
    <xf numFmtId="0" fontId="0" fillId="4" borderId="29" xfId="0" applyFill="1" applyBorder="1"/>
    <xf numFmtId="0" fontId="0" fillId="2" borderId="29" xfId="0" applyFill="1" applyBorder="1"/>
    <xf numFmtId="0" fontId="0" fillId="7" borderId="29" xfId="0" applyFill="1" applyBorder="1"/>
    <xf numFmtId="0" fontId="0" fillId="4" borderId="30" xfId="0" applyFill="1" applyBorder="1"/>
    <xf numFmtId="0" fontId="0" fillId="2" borderId="31" xfId="0" applyFill="1" applyBorder="1"/>
    <xf numFmtId="0" fontId="2" fillId="0" borderId="32" xfId="0" applyFont="1" applyBorder="1"/>
    <xf numFmtId="9" fontId="0" fillId="6" borderId="33" xfId="1" applyFont="1" applyFill="1" applyBorder="1" applyAlignment="1">
      <alignment horizontal="center"/>
    </xf>
    <xf numFmtId="9" fontId="0" fillId="6" borderId="3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8688"/>
        <c:axId val="94887232"/>
      </c:lineChart>
      <c:catAx>
        <c:axId val="1102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87232"/>
        <c:crosses val="autoZero"/>
        <c:auto val="1"/>
        <c:lblAlgn val="ctr"/>
        <c:lblOffset val="100"/>
        <c:noMultiLvlLbl val="0"/>
      </c:catAx>
      <c:valAx>
        <c:axId val="948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60064"/>
        <c:axId val="109855296"/>
      </c:lineChart>
      <c:catAx>
        <c:axId val="110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55296"/>
        <c:crosses val="autoZero"/>
        <c:auto val="1"/>
        <c:lblAlgn val="ctr"/>
        <c:lblOffset val="100"/>
        <c:noMultiLvlLbl val="0"/>
      </c:catAx>
      <c:valAx>
        <c:axId val="1098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6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'Iteration-3'!$P$23:$S$23</c:f>
              <c:numCache>
                <c:formatCode>0</c:formatCode>
                <c:ptCount val="4"/>
                <c:pt idx="0" formatCode="General">
                  <c:v>65</c:v>
                </c:pt>
                <c:pt idx="1">
                  <c:v>56.166666666666664</c:v>
                </c:pt>
                <c:pt idx="2" formatCode="General">
                  <c:v>41</c:v>
                </c:pt>
                <c:pt idx="3" formatCode="General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58528"/>
        <c:axId val="109857024"/>
      </c:lineChart>
      <c:catAx>
        <c:axId val="1103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57024"/>
        <c:crosses val="autoZero"/>
        <c:auto val="1"/>
        <c:lblAlgn val="ctr"/>
        <c:lblOffset val="100"/>
        <c:noMultiLvlLbl val="0"/>
      </c:catAx>
      <c:valAx>
        <c:axId val="1098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58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'Iteration-4'!$P$25:$V$25</c:f>
              <c:strCache>
                <c:ptCount val="7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  <c:pt idx="6">
                  <c:v>WEEK6</c:v>
                </c:pt>
              </c:strCache>
            </c:strRef>
          </c:cat>
          <c:val>
            <c:numRef>
              <c:f>'Iteration-4'!$P$23:$T$23</c:f>
              <c:numCache>
                <c:formatCode>0</c:formatCode>
                <c:ptCount val="5"/>
                <c:pt idx="0" formatCode="General">
                  <c:v>65</c:v>
                </c:pt>
                <c:pt idx="1">
                  <c:v>57.166666666666664</c:v>
                </c:pt>
                <c:pt idx="2" formatCode="General">
                  <c:v>41</c:v>
                </c:pt>
                <c:pt idx="3" formatCode="General">
                  <c:v>25</c:v>
                </c:pt>
                <c:pt idx="4" formatCode="General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36416"/>
        <c:axId val="109858752"/>
      </c:lineChart>
      <c:catAx>
        <c:axId val="1110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58752"/>
        <c:crosses val="autoZero"/>
        <c:auto val="1"/>
        <c:lblAlgn val="ctr"/>
        <c:lblOffset val="100"/>
        <c:noMultiLvlLbl val="0"/>
      </c:catAx>
      <c:valAx>
        <c:axId val="1098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36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B28" sqref="B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79" t="s">
        <v>65</v>
      </c>
      <c r="E2" s="78"/>
      <c r="F2" s="78"/>
      <c r="G2" s="78"/>
      <c r="H2" s="78"/>
      <c r="I2" s="78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8" t="s">
        <v>27</v>
      </c>
      <c r="K11" s="78"/>
      <c r="L11" s="78"/>
      <c r="M11" s="78"/>
      <c r="N11" s="78"/>
    </row>
    <row r="12" spans="2:15" ht="24" thickBot="1" x14ac:dyDescent="0.4">
      <c r="C12" s="78" t="s">
        <v>16</v>
      </c>
      <c r="D12" s="78"/>
      <c r="E12" s="78"/>
      <c r="F12" s="78"/>
      <c r="G12" s="78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A9" zoomScale="70" zoomScaleNormal="70" workbookViewId="0">
      <selection activeCell="R26" sqref="R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79" t="s">
        <v>65</v>
      </c>
      <c r="E2" s="78"/>
      <c r="F2" s="78"/>
      <c r="G2" s="78"/>
      <c r="H2" s="78"/>
      <c r="I2" s="78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80" t="s">
        <v>27</v>
      </c>
      <c r="K11" s="81"/>
      <c r="L11" s="81"/>
      <c r="M11" s="81"/>
      <c r="N11" s="82"/>
    </row>
    <row r="12" spans="2:15" ht="24" thickBot="1" x14ac:dyDescent="0.4">
      <c r="C12" s="80" t="s">
        <v>16</v>
      </c>
      <c r="D12" s="81"/>
      <c r="E12" s="81"/>
      <c r="F12" s="81"/>
      <c r="G12" s="81"/>
      <c r="H12" s="82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G10" zoomScale="70" zoomScaleNormal="70" workbookViewId="0">
      <selection activeCell="S23" sqref="S2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79" t="s">
        <v>65</v>
      </c>
      <c r="E2" s="78"/>
      <c r="F2" s="78"/>
      <c r="G2" s="78"/>
      <c r="H2" s="78"/>
      <c r="I2" s="78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8" t="s">
        <v>27</v>
      </c>
      <c r="K11" s="78"/>
      <c r="L11" s="78"/>
      <c r="M11" s="78"/>
      <c r="N11" s="78"/>
    </row>
    <row r="12" spans="2:15" ht="24" thickBot="1" x14ac:dyDescent="0.4">
      <c r="C12" s="78" t="s">
        <v>16</v>
      </c>
      <c r="D12" s="78"/>
      <c r="E12" s="78"/>
      <c r="F12" s="78"/>
      <c r="G12" s="78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5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abSelected="1" topLeftCell="F10" zoomScale="70" zoomScaleNormal="70" workbookViewId="0">
      <selection activeCell="Q43" sqref="Q43"/>
    </sheetView>
  </sheetViews>
  <sheetFormatPr defaultRowHeight="15" x14ac:dyDescent="0.25"/>
  <cols>
    <col min="2" max="2" width="16.28515625" bestFit="1" customWidth="1"/>
    <col min="3" max="3" width="22" bestFit="1" customWidth="1"/>
    <col min="4" max="4" width="54.85546875" bestFit="1" customWidth="1"/>
    <col min="6" max="6" width="24.42578125" bestFit="1" customWidth="1"/>
    <col min="7" max="7" width="11.140625" bestFit="1" customWidth="1"/>
    <col min="8" max="8" width="10.5703125" bestFit="1" customWidth="1"/>
    <col min="11" max="11" width="54.85546875" bestFit="1" customWidth="1"/>
    <col min="12" max="12" width="22" bestFit="1" customWidth="1"/>
    <col min="13" max="13" width="17.7109375" bestFit="1" customWidth="1"/>
    <col min="14" max="14" width="11.7109375" bestFit="1" customWidth="1"/>
    <col min="16" max="16" width="20.7109375" bestFit="1" customWidth="1"/>
    <col min="17" max="17" width="19.5703125" bestFit="1" customWidth="1"/>
    <col min="18" max="18" width="22.42578125" bestFit="1" customWidth="1"/>
  </cols>
  <sheetData>
    <row r="1" spans="2:15" ht="18" customHeight="1" x14ac:dyDescent="0.25"/>
    <row r="2" spans="2:15" ht="22.5" x14ac:dyDescent="0.35">
      <c r="D2" s="79" t="s">
        <v>65</v>
      </c>
      <c r="E2" s="79"/>
      <c r="F2" s="79"/>
      <c r="G2" s="79"/>
      <c r="H2" s="79"/>
      <c r="I2" s="79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78" t="s">
        <v>27</v>
      </c>
      <c r="K11" s="78"/>
      <c r="L11" s="78"/>
      <c r="M11" s="78"/>
      <c r="N11" s="78"/>
    </row>
    <row r="12" spans="2:15" ht="24" thickBot="1" x14ac:dyDescent="0.4">
      <c r="C12" s="78" t="s">
        <v>16</v>
      </c>
      <c r="D12" s="78"/>
      <c r="E12" s="78"/>
      <c r="F12" s="78"/>
      <c r="G12" s="78"/>
      <c r="H12" s="6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69" t="s">
        <v>2</v>
      </c>
      <c r="H13" s="75" t="s">
        <v>70</v>
      </c>
      <c r="J13" s="23" t="s">
        <v>121</v>
      </c>
      <c r="K13" s="1" t="s">
        <v>122</v>
      </c>
      <c r="L13" s="1" t="s">
        <v>123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70" t="s">
        <v>66</v>
      </c>
      <c r="H14" s="54">
        <v>1</v>
      </c>
      <c r="J14" s="23" t="s">
        <v>124</v>
      </c>
      <c r="K14" s="1" t="s">
        <v>125</v>
      </c>
      <c r="L14" s="13" t="s">
        <v>112</v>
      </c>
      <c r="M14" s="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71" t="s">
        <v>4</v>
      </c>
      <c r="H15" s="54"/>
      <c r="J15" s="24" t="s">
        <v>127</v>
      </c>
      <c r="K15" s="11" t="s">
        <v>128</v>
      </c>
      <c r="L15" s="61" t="s">
        <v>119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70" t="s">
        <v>66</v>
      </c>
      <c r="H16" s="54">
        <v>1</v>
      </c>
      <c r="J16" s="24" t="s">
        <v>130</v>
      </c>
      <c r="K16" s="1" t="s">
        <v>132</v>
      </c>
      <c r="L16" s="1" t="s">
        <v>123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70" t="s">
        <v>66</v>
      </c>
      <c r="H17" s="54">
        <v>1</v>
      </c>
      <c r="J17" s="24" t="s">
        <v>131</v>
      </c>
      <c r="K17" s="11" t="s">
        <v>133</v>
      </c>
      <c r="L17" s="66" t="s">
        <v>112</v>
      </c>
      <c r="M17" s="64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70" t="s">
        <v>66</v>
      </c>
      <c r="H18" s="54">
        <v>1</v>
      </c>
      <c r="J18" s="24" t="s">
        <v>134</v>
      </c>
      <c r="K18" s="1" t="s">
        <v>136</v>
      </c>
      <c r="L18" s="1" t="s">
        <v>123</v>
      </c>
      <c r="M18" s="14">
        <v>1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72" t="s">
        <v>71</v>
      </c>
      <c r="H19" s="54">
        <v>0.3</v>
      </c>
      <c r="J19" s="23" t="s">
        <v>135</v>
      </c>
      <c r="K19" s="1" t="s">
        <v>137</v>
      </c>
      <c r="L19" s="67" t="s">
        <v>112</v>
      </c>
      <c r="M19" s="2">
        <v>2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70" t="s">
        <v>66</v>
      </c>
      <c r="H20" s="54">
        <v>1</v>
      </c>
      <c r="J20" s="23" t="s">
        <v>138</v>
      </c>
      <c r="K20" s="1" t="s">
        <v>139</v>
      </c>
      <c r="L20" s="13" t="s">
        <v>140</v>
      </c>
      <c r="M20" s="2">
        <v>1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70" t="s">
        <v>66</v>
      </c>
      <c r="H21" s="54">
        <v>1</v>
      </c>
      <c r="J21" s="24" t="s">
        <v>142</v>
      </c>
      <c r="K21" s="11" t="s">
        <v>143</v>
      </c>
      <c r="L21" s="1" t="s">
        <v>144</v>
      </c>
      <c r="M21" s="64">
        <v>2</v>
      </c>
      <c r="N21" s="35" t="s">
        <v>66</v>
      </c>
    </row>
    <row r="22" spans="3:22" x14ac:dyDescent="0.25">
      <c r="C22" s="23" t="s">
        <v>12</v>
      </c>
      <c r="D22" s="1" t="s">
        <v>60</v>
      </c>
      <c r="E22" s="2">
        <v>3</v>
      </c>
      <c r="F22" s="2">
        <v>12</v>
      </c>
      <c r="G22" s="70" t="s">
        <v>66</v>
      </c>
      <c r="H22" s="54">
        <v>1</v>
      </c>
      <c r="J22" s="24" t="s">
        <v>149</v>
      </c>
      <c r="K22" s="11" t="s">
        <v>145</v>
      </c>
      <c r="L22" s="1" t="s">
        <v>146</v>
      </c>
      <c r="M22" s="64">
        <v>2</v>
      </c>
      <c r="N22" s="35" t="s">
        <v>66</v>
      </c>
      <c r="P22">
        <f>P23</f>
        <v>65</v>
      </c>
      <c r="Q22">
        <f>P22-R35</f>
        <v>51</v>
      </c>
    </row>
    <row r="23" spans="3:22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71" t="s">
        <v>4</v>
      </c>
      <c r="H23" s="54"/>
      <c r="J23" s="25" t="s">
        <v>129</v>
      </c>
      <c r="K23" s="26" t="s">
        <v>141</v>
      </c>
      <c r="L23" s="68" t="s">
        <v>126</v>
      </c>
      <c r="M23" s="27">
        <v>1</v>
      </c>
      <c r="N23" s="47" t="s">
        <v>66</v>
      </c>
      <c r="P23">
        <f>P24</f>
        <v>65</v>
      </c>
      <c r="Q23" s="65">
        <f>Q24+(R35-Q35)</f>
        <v>57.166666666666664</v>
      </c>
      <c r="R23">
        <v>41</v>
      </c>
      <c r="S23">
        <v>25</v>
      </c>
      <c r="T23">
        <f>S23-M24+3</f>
        <v>13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73" t="s">
        <v>66</v>
      </c>
      <c r="H24" s="77">
        <v>1</v>
      </c>
      <c r="J24" s="17"/>
      <c r="K24" s="17"/>
      <c r="L24" s="16" t="s">
        <v>33</v>
      </c>
      <c r="M24" s="6">
        <f>SUM(M13:M23)</f>
        <v>15</v>
      </c>
      <c r="N24" s="17"/>
      <c r="P24">
        <v>65</v>
      </c>
      <c r="Q24" s="65">
        <f>P24-Q17</f>
        <v>54.166666666666664</v>
      </c>
      <c r="R24" s="65">
        <f>Q24-Q17</f>
        <v>43.333333333333329</v>
      </c>
      <c r="S24" s="65">
        <f>R24-Q17</f>
        <v>32.499999999999993</v>
      </c>
      <c r="T24" s="65">
        <f>S24-Q17</f>
        <v>21.666666666666657</v>
      </c>
      <c r="U24" s="65">
        <f>T24-Q17</f>
        <v>10.833333333333323</v>
      </c>
      <c r="V24" s="65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70" t="s">
        <v>66</v>
      </c>
      <c r="H25" s="54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70" t="s">
        <v>66</v>
      </c>
      <c r="H26" s="54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70" t="s">
        <v>66</v>
      </c>
      <c r="H27" s="54">
        <v>1</v>
      </c>
    </row>
    <row r="28" spans="3:22" ht="15.75" thickBot="1" x14ac:dyDescent="0.3">
      <c r="C28" s="23" t="s">
        <v>109</v>
      </c>
      <c r="D28" s="1" t="s">
        <v>148</v>
      </c>
      <c r="E28" s="2">
        <v>4</v>
      </c>
      <c r="F28" s="2">
        <v>1</v>
      </c>
      <c r="G28" s="72" t="s">
        <v>71</v>
      </c>
      <c r="H28" s="54">
        <v>0.8</v>
      </c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29" t="s">
        <v>147</v>
      </c>
      <c r="D29" s="26" t="s">
        <v>111</v>
      </c>
      <c r="E29" s="30">
        <v>4</v>
      </c>
      <c r="F29" s="30">
        <v>5</v>
      </c>
      <c r="G29" s="74" t="s">
        <v>4</v>
      </c>
      <c r="H29" s="76"/>
      <c r="P29" s="37">
        <v>4</v>
      </c>
      <c r="Q29" s="38">
        <v>6</v>
      </c>
      <c r="R29" s="39">
        <v>8</v>
      </c>
      <c r="S29">
        <f t="shared" ref="S29:S34" si="0">Q29-R29</f>
        <v>-2</v>
      </c>
    </row>
    <row r="30" spans="3:22" ht="15.75" thickBot="1" x14ac:dyDescent="0.3">
      <c r="C30" s="17"/>
      <c r="D30" s="3" t="s">
        <v>15</v>
      </c>
      <c r="F30" s="4">
        <f>SUM(F14:F29)</f>
        <v>70</v>
      </c>
      <c r="G30" s="17"/>
      <c r="H30" s="17"/>
      <c r="P30" s="40">
        <v>6</v>
      </c>
      <c r="Q30" s="39">
        <v>4</v>
      </c>
      <c r="R30" s="39">
        <v>1</v>
      </c>
      <c r="S30">
        <f t="shared" si="0"/>
        <v>3</v>
      </c>
    </row>
    <row r="31" spans="3:22" ht="15.75" thickBot="1" x14ac:dyDescent="0.3">
      <c r="P31" s="38">
        <v>9</v>
      </c>
      <c r="Q31" s="39">
        <v>0</v>
      </c>
      <c r="R31" s="39">
        <v>1</v>
      </c>
      <c r="S31">
        <f t="shared" si="0"/>
        <v>-1</v>
      </c>
    </row>
    <row r="32" spans="3:22" ht="15.75" thickBot="1" x14ac:dyDescent="0.3">
      <c r="P32" s="38">
        <v>13</v>
      </c>
      <c r="Q32" s="39">
        <v>0</v>
      </c>
      <c r="R32" s="39">
        <v>1</v>
      </c>
      <c r="S32">
        <f t="shared" si="0"/>
        <v>-1</v>
      </c>
    </row>
    <row r="33" spans="14:19" ht="15.75" thickBot="1" x14ac:dyDescent="0.3">
      <c r="P33" s="38">
        <v>14</v>
      </c>
      <c r="Q33" s="39">
        <v>0</v>
      </c>
      <c r="R33" s="39">
        <v>1</v>
      </c>
      <c r="S33">
        <f t="shared" si="0"/>
        <v>-1</v>
      </c>
    </row>
    <row r="34" spans="14:19" ht="15.75" thickBot="1" x14ac:dyDescent="0.3">
      <c r="P34" s="38">
        <v>15</v>
      </c>
      <c r="Q34" s="39">
        <v>1</v>
      </c>
      <c r="R34" s="39">
        <v>2</v>
      </c>
      <c r="S34">
        <f t="shared" si="0"/>
        <v>-1</v>
      </c>
    </row>
    <row r="35" spans="14:19" x14ac:dyDescent="0.25">
      <c r="P35" s="36" t="s">
        <v>69</v>
      </c>
      <c r="Q35">
        <f>SUM(Q29:Q34)</f>
        <v>11</v>
      </c>
      <c r="R35">
        <f>SUM(R29:R34)</f>
        <v>14</v>
      </c>
      <c r="S35">
        <f>SUM(S29:S34)</f>
        <v>-3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2015-04-06T14:10:37Z</dcterms:modified>
</cp:coreProperties>
</file>