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/>
  </bookViews>
  <sheets>
    <sheet name="Staking" sheetId="1" r:id="rId1"/>
    <sheet name="Bounty Program" sheetId="8" r:id="rId2"/>
  </sheets>
  <definedNames>
    <definedName name="_xlnm.Print_Area" localSheetId="0">Staking!$A$1:$K$27</definedName>
  </definedNames>
  <calcPr calcId="144525"/>
</workbook>
</file>

<file path=xl/sharedStrings.xml><?xml version="1.0" encoding="utf-8"?>
<sst xmlns="http://schemas.openxmlformats.org/spreadsheetml/2006/main" count="51" uniqueCount="40">
  <si>
    <t>STAKING IDEALCOIN</t>
  </si>
  <si>
    <t>SMART CONTRACT</t>
  </si>
  <si>
    <t>MONTHLY YIELD (APY)</t>
  </si>
  <si>
    <t>TOKEN ECOSYSTEM</t>
  </si>
  <si>
    <t>Compoud Interest APY</t>
  </si>
  <si>
    <t>Con un hash por usuario</t>
  </si>
  <si>
    <t>Staking</t>
  </si>
  <si>
    <t>Weekly PoC</t>
  </si>
  <si>
    <t>HASTA</t>
  </si>
  <si>
    <t>12 mo</t>
  </si>
  <si>
    <t>18 mo</t>
  </si>
  <si>
    <t>24 mo</t>
  </si>
  <si>
    <t>36 mo</t>
  </si>
  <si>
    <t>10-20</t>
  </si>
  <si>
    <t>21-40</t>
  </si>
  <si>
    <t>1 Publish</t>
  </si>
  <si>
    <t xml:space="preserve"> 1Referals</t>
  </si>
  <si>
    <t>Referal Commission</t>
  </si>
  <si>
    <t>Primer Nivel</t>
  </si>
  <si>
    <t>Venta Mensual</t>
  </si>
  <si>
    <t>Segundo Nivel</t>
  </si>
  <si>
    <t>Recibo</t>
  </si>
  <si>
    <t>Airdrop Campaign</t>
  </si>
  <si>
    <t>Bounty 2022</t>
  </si>
  <si>
    <t>Engagement</t>
  </si>
  <si>
    <t>Referals</t>
  </si>
  <si>
    <t>10 tareas:</t>
  </si>
  <si>
    <t>Suscribirse en la app de payMHO y Publicar una foto con la frase "Ya llegue"</t>
  </si>
  <si>
    <t>Subirse a Telegram payMHO LATAM, payMHO Internacional</t>
  </si>
  <si>
    <t>Comision por referido</t>
  </si>
  <si>
    <t>Unirse a Youtube, payMHO</t>
  </si>
  <si>
    <t>Publicar en</t>
  </si>
  <si>
    <t>Instagram</t>
  </si>
  <si>
    <t>Templates de promo</t>
  </si>
  <si>
    <t>Facebook</t>
  </si>
  <si>
    <t>Tiktok</t>
  </si>
  <si>
    <t>Discord</t>
  </si>
  <si>
    <t>Medium</t>
  </si>
  <si>
    <t>Poner watch list del idealcoin Coinmarketcap</t>
  </si>
  <si>
    <t>Bajar en su wallet de IDEALCOIN, y mandar a x correo, nombre usuario, hash de paymho y redes sociales.</t>
  </si>
</sst>
</file>

<file path=xl/styles.xml><?xml version="1.0" encoding="utf-8"?>
<styleSheet xmlns="http://schemas.openxmlformats.org/spreadsheetml/2006/main">
  <numFmts count="7">
    <numFmt numFmtId="176" formatCode="_-&quot;$&quot;* #,##0.00_-;\-&quot;$&quot;* #,##0.00_-;_-&quot;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,##0_ ;\-#,##0\ "/>
    <numFmt numFmtId="181" formatCode="#,##0\ &quot;IDEAL&quot;"/>
    <numFmt numFmtId="182" formatCode="#,##0.00\ &quot;BUSD&quot;"/>
  </numFmts>
  <fonts count="34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178" fontId="1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25" applyNumberFormat="0" applyFill="0" applyAlignment="0" applyProtection="0">
      <alignment vertical="center"/>
    </xf>
    <xf numFmtId="0" fontId="14" fillId="7" borderId="23" applyNumberFormat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9" borderId="27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4" borderId="26" applyNumberFormat="0" applyAlignment="0" applyProtection="0">
      <alignment vertical="center"/>
    </xf>
    <xf numFmtId="0" fontId="15" fillId="8" borderId="24" applyNumberFormat="0" applyAlignment="0" applyProtection="0">
      <alignment vertical="center"/>
    </xf>
    <xf numFmtId="0" fontId="31" fillId="8" borderId="26" applyNumberFormat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17" fontId="3" fillId="2" borderId="0" xfId="0" applyNumberFormat="1" applyFont="1" applyFill="1" applyAlignment="1">
      <alignment horizontal="center"/>
    </xf>
    <xf numFmtId="0" fontId="4" fillId="0" borderId="0" xfId="0" applyFont="1"/>
    <xf numFmtId="180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/>
    <xf numFmtId="180" fontId="5" fillId="3" borderId="0" xfId="1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/>
    <xf numFmtId="180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/>
    <xf numFmtId="18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vertical="center"/>
    </xf>
    <xf numFmtId="181" fontId="5" fillId="4" borderId="0" xfId="9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81" fontId="3" fillId="0" borderId="0" xfId="9" applyNumberFormat="1" applyFont="1" applyFill="1" applyAlignment="1">
      <alignment horizontal="center"/>
    </xf>
    <xf numFmtId="10" fontId="0" fillId="0" borderId="1" xfId="4" applyNumberFormat="1" applyFont="1" applyFill="1" applyBorder="1" applyAlignment="1">
      <alignment horizontal="center" vertical="center"/>
    </xf>
    <xf numFmtId="10" fontId="0" fillId="0" borderId="2" xfId="4" applyNumberFormat="1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5" fillId="2" borderId="0" xfId="0" applyFont="1" applyFill="1"/>
    <xf numFmtId="0" fontId="0" fillId="2" borderId="0" xfId="0" applyFill="1"/>
    <xf numFmtId="10" fontId="0" fillId="2" borderId="0" xfId="4" applyNumberFormat="1" applyFont="1" applyFill="1" applyBorder="1" applyAlignment="1">
      <alignment horizontal="center" vertical="center"/>
    </xf>
    <xf numFmtId="176" fontId="3" fillId="2" borderId="0" xfId="9" applyFont="1" applyFill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10" fontId="9" fillId="0" borderId="2" xfId="4" applyNumberFormat="1" applyFont="1" applyFill="1" applyBorder="1" applyAlignment="1">
      <alignment horizontal="center" vertical="center"/>
    </xf>
    <xf numFmtId="10" fontId="9" fillId="0" borderId="6" xfId="4" applyNumberFormat="1" applyFont="1" applyFill="1" applyBorder="1" applyAlignment="1">
      <alignment horizontal="center" vertical="center"/>
    </xf>
    <xf numFmtId="10" fontId="0" fillId="0" borderId="6" xfId="4" applyNumberFormat="1" applyFont="1" applyFill="1" applyBorder="1" applyAlignment="1">
      <alignment horizontal="center" vertical="center"/>
    </xf>
    <xf numFmtId="10" fontId="10" fillId="0" borderId="7" xfId="4" applyNumberFormat="1" applyFont="1" applyFill="1" applyBorder="1" applyAlignment="1">
      <alignment horizontal="center" vertical="center"/>
    </xf>
    <xf numFmtId="10" fontId="0" fillId="0" borderId="0" xfId="4" applyNumberFormat="1" applyFont="1" applyBorder="1"/>
    <xf numFmtId="10" fontId="0" fillId="2" borderId="12" xfId="4" applyNumberFormat="1" applyFont="1" applyFill="1" applyBorder="1" applyAlignment="1">
      <alignment horizontal="center" vertical="center"/>
    </xf>
    <xf numFmtId="182" fontId="5" fillId="4" borderId="0" xfId="9" applyNumberFormat="1" applyFont="1" applyFill="1" applyBorder="1" applyAlignment="1">
      <alignment horizontal="center" vertical="center"/>
    </xf>
    <xf numFmtId="181" fontId="11" fillId="0" borderId="0" xfId="9" applyNumberFormat="1" applyFont="1"/>
    <xf numFmtId="181" fontId="3" fillId="0" borderId="0" xfId="9" applyNumberFormat="1" applyFont="1" applyAlignment="1">
      <alignment horizontal="center" vertical="center"/>
    </xf>
    <xf numFmtId="0" fontId="12" fillId="0" borderId="0" xfId="0" applyFont="1"/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81" fontId="0" fillId="0" borderId="0" xfId="9" applyNumberFormat="1" applyFont="1"/>
    <xf numFmtId="0" fontId="0" fillId="0" borderId="12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76" fontId="3" fillId="0" borderId="0" xfId="9" applyFont="1" applyFill="1" applyAlignment="1">
      <alignment horizontal="center"/>
    </xf>
    <xf numFmtId="10" fontId="0" fillId="0" borderId="12" xfId="4" applyNumberFormat="1" applyFont="1" applyFill="1" applyBorder="1" applyAlignment="1">
      <alignment horizontal="center" vertical="center"/>
    </xf>
    <xf numFmtId="10" fontId="9" fillId="0" borderId="12" xfId="4" applyNumberFormat="1" applyFont="1" applyFill="1" applyBorder="1" applyAlignment="1">
      <alignment horizontal="center" vertical="center"/>
    </xf>
    <xf numFmtId="10" fontId="0" fillId="0" borderId="14" xfId="4" applyNumberFormat="1" applyFont="1" applyFill="1" applyBorder="1" applyAlignment="1">
      <alignment horizontal="center" vertical="center"/>
    </xf>
    <xf numFmtId="10" fontId="0" fillId="0" borderId="0" xfId="4" applyNumberFormat="1" applyFont="1" applyFill="1" applyBorder="1" applyAlignment="1">
      <alignment horizontal="center" vertical="center"/>
    </xf>
    <xf numFmtId="10" fontId="0" fillId="6" borderId="0" xfId="4" applyNumberFormat="1" applyFont="1" applyFill="1" applyBorder="1" applyAlignment="1">
      <alignment horizontal="center" vertical="center"/>
    </xf>
    <xf numFmtId="10" fontId="0" fillId="0" borderId="5" xfId="4" applyNumberFormat="1" applyFont="1" applyFill="1" applyBorder="1" applyAlignment="1">
      <alignment horizontal="center" vertical="center"/>
    </xf>
    <xf numFmtId="10" fontId="6" fillId="0" borderId="0" xfId="4" applyNumberFormat="1" applyFont="1" applyFill="1" applyBorder="1" applyAlignment="1">
      <alignment vertical="center"/>
    </xf>
    <xf numFmtId="10" fontId="0" fillId="0" borderId="0" xfId="0" applyNumberFormat="1"/>
    <xf numFmtId="10" fontId="0" fillId="0" borderId="19" xfId="4" applyNumberFormat="1" applyFont="1" applyFill="1" applyBorder="1" applyAlignment="1">
      <alignment horizontal="center" vertical="center"/>
    </xf>
    <xf numFmtId="10" fontId="0" fillId="0" borderId="20" xfId="4" applyNumberFormat="1" applyFont="1" applyFill="1" applyBorder="1" applyAlignment="1">
      <alignment horizontal="center" vertical="center"/>
    </xf>
    <xf numFmtId="10" fontId="0" fillId="0" borderId="21" xfId="4" applyNumberFormat="1" applyFont="1" applyFill="1" applyBorder="1" applyAlignment="1">
      <alignment horizontal="center" vertical="center"/>
    </xf>
    <xf numFmtId="10" fontId="0" fillId="0" borderId="15" xfId="4" applyNumberFormat="1" applyFont="1" applyFill="1" applyBorder="1" applyAlignment="1">
      <alignment horizontal="center" vertical="center"/>
    </xf>
    <xf numFmtId="10" fontId="10" fillId="0" borderId="22" xfId="4" applyNumberFormat="1" applyFont="1" applyFill="1" applyBorder="1" applyAlignment="1">
      <alignment horizontal="center" vertical="center"/>
    </xf>
    <xf numFmtId="10" fontId="13" fillId="0" borderId="8" xfId="4" applyNumberFormat="1" applyFont="1" applyFill="1" applyBorder="1" applyAlignment="1">
      <alignment horizontal="center" vertical="center"/>
    </xf>
    <xf numFmtId="10" fontId="10" fillId="0" borderId="9" xfId="4" applyNumberFormat="1" applyFont="1" applyFill="1" applyBorder="1" applyAlignment="1">
      <alignment horizontal="center" vertical="center"/>
    </xf>
    <xf numFmtId="10" fontId="13" fillId="6" borderId="8" xfId="4" applyNumberFormat="1" applyFont="1" applyFill="1" applyBorder="1" applyAlignment="1">
      <alignment horizontal="center" vertical="center"/>
    </xf>
    <xf numFmtId="10" fontId="10" fillId="6" borderId="9" xfId="4" applyNumberFormat="1" applyFont="1" applyFill="1" applyBorder="1" applyAlignment="1">
      <alignment horizontal="center" vertical="center"/>
    </xf>
    <xf numFmtId="10" fontId="13" fillId="0" borderId="10" xfId="4" applyNumberFormat="1" applyFont="1" applyFill="1" applyBorder="1" applyAlignment="1">
      <alignment horizontal="center" vertical="center"/>
    </xf>
    <xf numFmtId="10" fontId="10" fillId="0" borderId="11" xfId="4" applyNumberFormat="1" applyFont="1" applyFill="1" applyBorder="1" applyAlignment="1">
      <alignment horizontal="center" vertical="center"/>
    </xf>
    <xf numFmtId="10" fontId="10" fillId="0" borderId="0" xfId="4" applyNumberFormat="1" applyFont="1" applyFill="1" applyBorder="1" applyAlignment="1">
      <alignment horizontal="center" vertical="center"/>
    </xf>
    <xf numFmtId="10" fontId="0" fillId="0" borderId="0" xfId="4" applyNumberFormat="1" applyFont="1" applyBorder="1" applyAlignment="1">
      <alignment horizontal="center" vertical="center"/>
    </xf>
    <xf numFmtId="177" fontId="0" fillId="0" borderId="0" xfId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30" zoomScaleNormal="130" topLeftCell="A3" workbookViewId="0">
      <selection activeCell="C9" sqref="C9:K9"/>
    </sheetView>
  </sheetViews>
  <sheetFormatPr defaultColWidth="11" defaultRowHeight="14.4"/>
  <cols>
    <col min="1" max="1" width="11.8333333333333" customWidth="1"/>
    <col min="2" max="2" width="12.5" customWidth="1"/>
    <col min="3" max="3" width="21" customWidth="1"/>
    <col min="4" max="4" width="16.6666666666667" customWidth="1"/>
    <col min="5" max="6" width="17.3333333333333" customWidth="1"/>
    <col min="7" max="7" width="19.3333333333333" customWidth="1"/>
    <col min="8" max="8" width="20.3333333333333" customWidth="1"/>
    <col min="9" max="9" width="10.1666666666667" customWidth="1"/>
    <col min="10" max="10" width="12.6666666666667" customWidth="1"/>
    <col min="11" max="11" width="8.33333333333333" customWidth="1"/>
    <col min="12" max="12" width="8.16666666666667" customWidth="1"/>
    <col min="13" max="13" width="10.6666666666667" customWidth="1"/>
    <col min="14" max="14" width="17.1666666666667" customWidth="1"/>
    <col min="15" max="15" width="15.3333333333333" customWidth="1"/>
    <col min="16" max="16" width="11.6666666666667" customWidth="1"/>
    <col min="17" max="17" width="13.6666666666667" customWidth="1"/>
    <col min="18" max="18" width="17.6666666666667" customWidth="1"/>
  </cols>
  <sheetData>
    <row r="1" ht="23.4" spans="1:1">
      <c r="A1" s="60" t="s">
        <v>0</v>
      </c>
    </row>
    <row r="2" ht="15.6" spans="1:3">
      <c r="A2" s="13" t="s">
        <v>1</v>
      </c>
      <c r="C2" s="29" t="s">
        <v>2</v>
      </c>
    </row>
    <row r="3" ht="15.6" spans="1:3">
      <c r="A3" s="13"/>
      <c r="C3" s="29"/>
    </row>
    <row r="4" ht="15.6" spans="1:3">
      <c r="A4" s="13"/>
      <c r="B4" s="34" t="s">
        <v>3</v>
      </c>
      <c r="C4" s="61">
        <v>2200000000</v>
      </c>
    </row>
    <row r="6" ht="15.15" spans="3:7">
      <c r="C6" s="62" t="s">
        <v>4</v>
      </c>
      <c r="G6" s="62" t="s">
        <v>5</v>
      </c>
    </row>
    <row r="7" ht="16.35" spans="3:12">
      <c r="C7" s="63" t="s">
        <v>6</v>
      </c>
      <c r="D7" s="64"/>
      <c r="E7" s="64"/>
      <c r="F7" s="65"/>
      <c r="G7" s="39" t="s">
        <v>7</v>
      </c>
      <c r="H7" s="40"/>
      <c r="I7" s="40"/>
      <c r="J7" s="41"/>
      <c r="K7" s="42" t="s">
        <v>8</v>
      </c>
      <c r="L7" s="43"/>
    </row>
    <row r="8" ht="21" customHeight="1" spans="1:12">
      <c r="A8" s="66"/>
      <c r="C8" s="67" t="s">
        <v>9</v>
      </c>
      <c r="D8" s="67" t="s">
        <v>10</v>
      </c>
      <c r="E8" s="67" t="s">
        <v>11</v>
      </c>
      <c r="F8" s="67" t="s">
        <v>12</v>
      </c>
      <c r="G8" s="46" t="s">
        <v>13</v>
      </c>
      <c r="H8" s="46" t="s">
        <v>14</v>
      </c>
      <c r="I8" s="46" t="s">
        <v>15</v>
      </c>
      <c r="J8" s="47" t="s">
        <v>16</v>
      </c>
      <c r="K8" s="48"/>
      <c r="L8" s="49"/>
    </row>
    <row r="9" ht="20" customHeight="1" spans="3:12">
      <c r="C9" s="68"/>
      <c r="D9" s="69"/>
      <c r="E9" s="69"/>
      <c r="F9" s="70"/>
      <c r="G9" s="23"/>
      <c r="H9" s="23"/>
      <c r="I9" s="23"/>
      <c r="J9" s="50"/>
      <c r="K9" s="51"/>
      <c r="L9" s="52"/>
    </row>
    <row r="10" spans="2:12">
      <c r="B10" s="71">
        <v>100</v>
      </c>
      <c r="C10" s="72">
        <v>0.015</v>
      </c>
      <c r="D10" s="72">
        <f>C10+1%</f>
        <v>0.025</v>
      </c>
      <c r="E10" s="73">
        <f>D10+1%</f>
        <v>0.035</v>
      </c>
      <c r="F10" s="73">
        <f>E10+1%</f>
        <v>0.045</v>
      </c>
      <c r="G10" s="74">
        <v>0.005</v>
      </c>
      <c r="H10" s="74">
        <f t="shared" ref="H10:J11" si="0">+G10</f>
        <v>0.005</v>
      </c>
      <c r="I10" s="74">
        <f t="shared" si="0"/>
        <v>0.005</v>
      </c>
      <c r="J10" s="83">
        <f t="shared" si="0"/>
        <v>0.005</v>
      </c>
      <c r="K10" s="84">
        <f t="shared" ref="K10:K16" si="1">+G10+H10+I10+J10</f>
        <v>0.02</v>
      </c>
      <c r="L10" s="57"/>
    </row>
    <row r="11" spans="2:12">
      <c r="B11" s="71">
        <v>250</v>
      </c>
      <c r="C11" s="72">
        <v>0.02</v>
      </c>
      <c r="D11" s="72">
        <f t="shared" ref="D11:F16" si="2">C11+1%</f>
        <v>0.03</v>
      </c>
      <c r="E11" s="73">
        <f t="shared" si="2"/>
        <v>0.04</v>
      </c>
      <c r="F11" s="73">
        <f t="shared" si="2"/>
        <v>0.05</v>
      </c>
      <c r="G11" s="75">
        <f t="shared" ref="G11:G16" si="3">G10+0.1%</f>
        <v>0.006</v>
      </c>
      <c r="H11" s="75">
        <f t="shared" si="0"/>
        <v>0.006</v>
      </c>
      <c r="I11" s="75">
        <f t="shared" si="0"/>
        <v>0.006</v>
      </c>
      <c r="J11" s="85">
        <f t="shared" si="0"/>
        <v>0.006</v>
      </c>
      <c r="K11" s="86">
        <f t="shared" si="1"/>
        <v>0.024</v>
      </c>
      <c r="L11" s="57"/>
    </row>
    <row r="12" spans="1:12">
      <c r="A12" s="66"/>
      <c r="B12" s="71">
        <v>500</v>
      </c>
      <c r="C12" s="72">
        <v>0.025</v>
      </c>
      <c r="D12" s="72">
        <f t="shared" si="2"/>
        <v>0.035</v>
      </c>
      <c r="E12" s="73">
        <f t="shared" si="2"/>
        <v>0.045</v>
      </c>
      <c r="F12" s="73">
        <f t="shared" si="2"/>
        <v>0.055</v>
      </c>
      <c r="G12" s="75">
        <f t="shared" si="3"/>
        <v>0.007</v>
      </c>
      <c r="H12" s="75">
        <f t="shared" ref="H12:J16" si="4">+G12</f>
        <v>0.007</v>
      </c>
      <c r="I12" s="75">
        <f t="shared" si="4"/>
        <v>0.007</v>
      </c>
      <c r="J12" s="85">
        <f t="shared" si="4"/>
        <v>0.007</v>
      </c>
      <c r="K12" s="86">
        <f t="shared" si="1"/>
        <v>0.028</v>
      </c>
      <c r="L12" s="57"/>
    </row>
    <row r="13" spans="2:12">
      <c r="B13" s="71">
        <v>750</v>
      </c>
      <c r="C13" s="72">
        <v>0.03</v>
      </c>
      <c r="D13" s="72">
        <f t="shared" si="2"/>
        <v>0.04</v>
      </c>
      <c r="E13" s="73">
        <f t="shared" si="2"/>
        <v>0.05</v>
      </c>
      <c r="F13" s="73">
        <f t="shared" si="2"/>
        <v>0.06</v>
      </c>
      <c r="G13" s="76">
        <f t="shared" si="3"/>
        <v>0.008</v>
      </c>
      <c r="H13" s="76">
        <f t="shared" si="4"/>
        <v>0.008</v>
      </c>
      <c r="I13" s="76">
        <f t="shared" si="4"/>
        <v>0.008</v>
      </c>
      <c r="J13" s="87">
        <f t="shared" si="4"/>
        <v>0.008</v>
      </c>
      <c r="K13" s="88">
        <f t="shared" si="1"/>
        <v>0.032</v>
      </c>
      <c r="L13" s="57"/>
    </row>
    <row r="14" spans="2:12">
      <c r="B14" s="71">
        <v>1000</v>
      </c>
      <c r="C14" s="72">
        <v>0.035</v>
      </c>
      <c r="D14" s="72">
        <f t="shared" si="2"/>
        <v>0.045</v>
      </c>
      <c r="E14" s="73">
        <f t="shared" si="2"/>
        <v>0.055</v>
      </c>
      <c r="F14" s="73">
        <f t="shared" si="2"/>
        <v>0.065</v>
      </c>
      <c r="G14" s="75">
        <f t="shared" si="3"/>
        <v>0.009</v>
      </c>
      <c r="H14" s="75">
        <f t="shared" si="4"/>
        <v>0.009</v>
      </c>
      <c r="I14" s="75">
        <f t="shared" si="4"/>
        <v>0.009</v>
      </c>
      <c r="J14" s="85">
        <f t="shared" si="4"/>
        <v>0.009</v>
      </c>
      <c r="K14" s="86">
        <f t="shared" si="1"/>
        <v>0.036</v>
      </c>
      <c r="L14" s="57"/>
    </row>
    <row r="15" spans="2:12">
      <c r="B15" s="71">
        <v>1250</v>
      </c>
      <c r="C15" s="72">
        <v>0.04</v>
      </c>
      <c r="D15" s="72">
        <f t="shared" si="2"/>
        <v>0.05</v>
      </c>
      <c r="E15" s="73">
        <f t="shared" si="2"/>
        <v>0.06</v>
      </c>
      <c r="F15" s="73">
        <f t="shared" si="2"/>
        <v>0.07</v>
      </c>
      <c r="G15" s="75">
        <f t="shared" si="3"/>
        <v>0.01</v>
      </c>
      <c r="H15" s="75">
        <f t="shared" si="4"/>
        <v>0.01</v>
      </c>
      <c r="I15" s="75">
        <f t="shared" si="4"/>
        <v>0.01</v>
      </c>
      <c r="J15" s="85">
        <f t="shared" si="4"/>
        <v>0.01</v>
      </c>
      <c r="K15" s="86">
        <f t="shared" si="1"/>
        <v>0.04</v>
      </c>
      <c r="L15" s="57"/>
    </row>
    <row r="16" ht="15.15" spans="2:12">
      <c r="B16" s="71">
        <v>1500</v>
      </c>
      <c r="C16" s="72">
        <v>0.046</v>
      </c>
      <c r="D16" s="72">
        <f t="shared" si="2"/>
        <v>0.056</v>
      </c>
      <c r="E16" s="73">
        <f t="shared" si="2"/>
        <v>0.066</v>
      </c>
      <c r="F16" s="73">
        <f t="shared" si="2"/>
        <v>0.076</v>
      </c>
      <c r="G16" s="77">
        <f t="shared" si="3"/>
        <v>0.011</v>
      </c>
      <c r="H16" s="77">
        <f t="shared" si="4"/>
        <v>0.011</v>
      </c>
      <c r="I16" s="77">
        <f t="shared" si="4"/>
        <v>0.011</v>
      </c>
      <c r="J16" s="89">
        <f t="shared" si="4"/>
        <v>0.011</v>
      </c>
      <c r="K16" s="90">
        <f t="shared" si="1"/>
        <v>0.044</v>
      </c>
      <c r="L16" s="57"/>
    </row>
    <row r="17" spans="2:12">
      <c r="B17" s="71"/>
      <c r="C17" s="75"/>
      <c r="D17" s="75"/>
      <c r="E17" s="75"/>
      <c r="F17" s="75"/>
      <c r="G17" s="75"/>
      <c r="H17" s="75"/>
      <c r="I17" s="75"/>
      <c r="J17" s="75"/>
      <c r="K17" s="91"/>
      <c r="L17" s="92"/>
    </row>
    <row r="18" ht="15.6" spans="2:12">
      <c r="B18" s="78" t="s">
        <v>17</v>
      </c>
      <c r="D18" s="78"/>
      <c r="K18" s="91"/>
      <c r="L18" s="92"/>
    </row>
    <row r="19" spans="2:12">
      <c r="B19" s="71"/>
      <c r="C19" s="75" t="s">
        <v>18</v>
      </c>
      <c r="D19" s="75" t="s">
        <v>19</v>
      </c>
      <c r="E19" s="75" t="s">
        <v>20</v>
      </c>
      <c r="F19" s="79" t="str">
        <f>+D19</f>
        <v>Venta Mensual</v>
      </c>
      <c r="G19" s="75" t="s">
        <v>21</v>
      </c>
      <c r="K19" s="91"/>
      <c r="L19" s="92"/>
    </row>
    <row r="20" ht="16.35" spans="2:12">
      <c r="B20" s="71">
        <v>100</v>
      </c>
      <c r="C20" s="80">
        <v>0.05</v>
      </c>
      <c r="D20" s="71">
        <v>1000</v>
      </c>
      <c r="E20" s="80">
        <f t="shared" ref="E20:E26" si="5">+C20/2</f>
        <v>0.025</v>
      </c>
      <c r="F20" s="71">
        <f t="shared" ref="F20:F26" si="6">+D20*3</f>
        <v>3000</v>
      </c>
      <c r="G20" s="59">
        <f t="shared" ref="G20:G26" si="7">(+D20*C20)+(E20*F20)</f>
        <v>125</v>
      </c>
      <c r="K20" s="91"/>
      <c r="L20" s="92"/>
    </row>
    <row r="21" ht="16.35" spans="2:12">
      <c r="B21" s="71">
        <v>250</v>
      </c>
      <c r="C21" s="81">
        <v>0.08</v>
      </c>
      <c r="D21" s="71">
        <f>+D20</f>
        <v>1000</v>
      </c>
      <c r="E21" s="81">
        <f t="shared" si="5"/>
        <v>0.04</v>
      </c>
      <c r="F21" s="71">
        <f t="shared" si="6"/>
        <v>3000</v>
      </c>
      <c r="G21" s="59">
        <f t="shared" si="7"/>
        <v>200</v>
      </c>
      <c r="K21" s="91"/>
      <c r="L21" s="92"/>
    </row>
    <row r="22" ht="16.35" spans="2:12">
      <c r="B22" s="71">
        <v>500</v>
      </c>
      <c r="C22" s="81">
        <v>0.1</v>
      </c>
      <c r="D22" s="71">
        <f t="shared" ref="D22:D26" si="8">+D21</f>
        <v>1000</v>
      </c>
      <c r="E22" s="81">
        <f t="shared" si="5"/>
        <v>0.05</v>
      </c>
      <c r="F22" s="71">
        <f t="shared" si="6"/>
        <v>3000</v>
      </c>
      <c r="G22" s="59">
        <f t="shared" si="7"/>
        <v>250</v>
      </c>
      <c r="K22" s="91"/>
      <c r="L22" s="93"/>
    </row>
    <row r="23" ht="16.35" spans="2:12">
      <c r="B23" s="71">
        <v>750</v>
      </c>
      <c r="C23" s="81">
        <v>0.12</v>
      </c>
      <c r="D23" s="71">
        <f t="shared" si="8"/>
        <v>1000</v>
      </c>
      <c r="E23" s="81">
        <f t="shared" si="5"/>
        <v>0.06</v>
      </c>
      <c r="F23" s="71">
        <v>3000</v>
      </c>
      <c r="G23" s="59">
        <f t="shared" si="7"/>
        <v>300</v>
      </c>
      <c r="K23" s="91"/>
      <c r="L23" s="93"/>
    </row>
    <row r="24" ht="16.35" spans="2:12">
      <c r="B24" s="71">
        <v>1000</v>
      </c>
      <c r="C24" s="81">
        <v>0.13</v>
      </c>
      <c r="D24" s="71">
        <f t="shared" si="8"/>
        <v>1000</v>
      </c>
      <c r="E24" s="81">
        <f t="shared" si="5"/>
        <v>0.065</v>
      </c>
      <c r="F24" s="71">
        <f t="shared" si="6"/>
        <v>3000</v>
      </c>
      <c r="G24" s="59">
        <f t="shared" si="7"/>
        <v>325</v>
      </c>
      <c r="K24" s="91"/>
      <c r="L24" s="93"/>
    </row>
    <row r="25" ht="16.35" spans="2:12">
      <c r="B25" s="71">
        <v>1250</v>
      </c>
      <c r="C25" s="81">
        <v>0.14</v>
      </c>
      <c r="D25" s="71">
        <f t="shared" si="8"/>
        <v>1000</v>
      </c>
      <c r="E25" s="81">
        <f t="shared" si="5"/>
        <v>0.07</v>
      </c>
      <c r="F25" s="71">
        <f t="shared" si="6"/>
        <v>3000</v>
      </c>
      <c r="G25" s="59">
        <f t="shared" si="7"/>
        <v>350</v>
      </c>
      <c r="K25" s="91"/>
      <c r="L25" s="92"/>
    </row>
    <row r="26" ht="15.6" spans="2:12">
      <c r="B26" s="71">
        <v>1500</v>
      </c>
      <c r="C26" s="82">
        <v>0.15</v>
      </c>
      <c r="D26" s="71">
        <f t="shared" si="8"/>
        <v>1000</v>
      </c>
      <c r="E26" s="82">
        <f t="shared" si="5"/>
        <v>0.075</v>
      </c>
      <c r="F26" s="71">
        <f t="shared" si="6"/>
        <v>3000</v>
      </c>
      <c r="G26" s="59">
        <f t="shared" si="7"/>
        <v>375</v>
      </c>
      <c r="K26" s="91"/>
      <c r="L26" s="92"/>
    </row>
    <row r="27" spans="2:12">
      <c r="B27" s="71"/>
      <c r="C27" s="75"/>
      <c r="D27" s="75"/>
      <c r="E27" s="75"/>
      <c r="F27" s="75"/>
      <c r="G27" s="75"/>
      <c r="H27" s="75"/>
      <c r="I27" s="75"/>
      <c r="K27" s="91"/>
      <c r="L27" s="92"/>
    </row>
  </sheetData>
  <mergeCells count="2">
    <mergeCell ref="C7:F7"/>
    <mergeCell ref="G7:J7"/>
  </mergeCells>
  <pageMargins left="0.393700787401575" right="0.393700787401575" top="0.551181102362205" bottom="0.393700787401575" header="0.31496062992126" footer="0.3149606299212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3"/>
  <sheetViews>
    <sheetView zoomScale="150" zoomScaleNormal="150" workbookViewId="0">
      <selection activeCell="G10" sqref="G10"/>
    </sheetView>
  </sheetViews>
  <sheetFormatPr defaultColWidth="11" defaultRowHeight="14.4"/>
  <cols>
    <col min="1" max="1" width="5.33333333333333" customWidth="1"/>
    <col min="2" max="2" width="24.1666666666667" customWidth="1"/>
    <col min="3" max="3" width="17.6666666666667" customWidth="1"/>
    <col min="10" max="10" width="11.5" customWidth="1"/>
  </cols>
  <sheetData>
    <row r="2" ht="25.8" spans="2:2">
      <c r="B2" s="1" t="s">
        <v>22</v>
      </c>
    </row>
    <row r="3" ht="25.8" spans="2:2">
      <c r="B3" s="2" t="s">
        <v>23</v>
      </c>
    </row>
    <row r="4" spans="2:2">
      <c r="B4" s="3">
        <v>44652</v>
      </c>
    </row>
    <row r="6" ht="18" spans="2:5">
      <c r="B6" s="4"/>
      <c r="C6" s="5"/>
      <c r="D6" s="6"/>
      <c r="E6" s="6"/>
    </row>
    <row r="7" ht="16.35" spans="2:5">
      <c r="B7" s="7"/>
      <c r="C7" s="8"/>
      <c r="D7" s="9"/>
      <c r="E7" s="9"/>
    </row>
    <row r="8" ht="21.75" spans="2:14">
      <c r="B8" s="10"/>
      <c r="C8" s="11"/>
      <c r="D8" s="12"/>
      <c r="E8" s="12"/>
      <c r="K8" s="35" t="s">
        <v>24</v>
      </c>
      <c r="L8" s="36"/>
      <c r="M8" s="36"/>
      <c r="N8" s="37"/>
    </row>
    <row r="9" ht="16.35" spans="2:16">
      <c r="B9" s="13"/>
      <c r="C9" s="14"/>
      <c r="D9" s="15"/>
      <c r="E9" s="15"/>
      <c r="G9" s="16" t="s">
        <v>6</v>
      </c>
      <c r="H9" s="17"/>
      <c r="I9" s="17"/>
      <c r="J9" s="38"/>
      <c r="K9" s="39" t="s">
        <v>7</v>
      </c>
      <c r="L9" s="40"/>
      <c r="M9" s="40"/>
      <c r="N9" s="41"/>
      <c r="O9" s="42" t="s">
        <v>8</v>
      </c>
      <c r="P9" s="43"/>
    </row>
    <row r="10" ht="18" spans="2:16">
      <c r="B10" s="18"/>
      <c r="C10" s="19"/>
      <c r="D10" s="6"/>
      <c r="E10" s="6"/>
      <c r="G10" s="20" t="s">
        <v>9</v>
      </c>
      <c r="H10" s="21" t="s">
        <v>10</v>
      </c>
      <c r="I10" s="21" t="s">
        <v>11</v>
      </c>
      <c r="J10" s="44" t="s">
        <v>12</v>
      </c>
      <c r="K10" s="45" t="s">
        <v>13</v>
      </c>
      <c r="L10" s="46" t="s">
        <v>14</v>
      </c>
      <c r="M10" s="46" t="s">
        <v>15</v>
      </c>
      <c r="N10" s="47" t="s">
        <v>25</v>
      </c>
      <c r="O10" s="48"/>
      <c r="P10" s="49"/>
    </row>
    <row r="11" ht="16.35" spans="2:16">
      <c r="B11" s="18"/>
      <c r="C11" s="14"/>
      <c r="D11" s="15"/>
      <c r="E11" s="15"/>
      <c r="G11" s="22"/>
      <c r="H11" s="23"/>
      <c r="I11" s="23"/>
      <c r="J11" s="50"/>
      <c r="K11" s="22"/>
      <c r="L11" s="23"/>
      <c r="M11" s="23"/>
      <c r="N11" s="50"/>
      <c r="O11" s="51"/>
      <c r="P11" s="52"/>
    </row>
    <row r="12" ht="15.15" spans="6:16">
      <c r="F12" s="24">
        <v>150</v>
      </c>
      <c r="G12" s="25">
        <v>0.01</v>
      </c>
      <c r="H12" s="26">
        <v>0.02</v>
      </c>
      <c r="I12" s="53">
        <v>0.03</v>
      </c>
      <c r="J12" s="54">
        <v>0.04</v>
      </c>
      <c r="K12" s="25">
        <v>0</v>
      </c>
      <c r="L12" s="26">
        <v>0.01</v>
      </c>
      <c r="M12" s="26">
        <f>+L12</f>
        <v>0.01</v>
      </c>
      <c r="N12" s="55">
        <f>+M12</f>
        <v>0.01</v>
      </c>
      <c r="O12" s="56">
        <f>K12+L12+M12+N12</f>
        <v>0.03</v>
      </c>
      <c r="P12" s="57">
        <f>+O12+J12</f>
        <v>0.07</v>
      </c>
    </row>
    <row r="13" ht="21" spans="2:2">
      <c r="B13" s="27" t="s">
        <v>26</v>
      </c>
    </row>
    <row r="14" ht="15.6" spans="1:2">
      <c r="A14" s="28">
        <v>10</v>
      </c>
      <c r="B14" s="29" t="s">
        <v>27</v>
      </c>
    </row>
    <row r="15" ht="15.6" spans="1:10">
      <c r="A15" s="28">
        <v>1</v>
      </c>
      <c r="B15" s="29" t="s">
        <v>28</v>
      </c>
      <c r="G15" s="30" t="s">
        <v>29</v>
      </c>
      <c r="H15" s="31"/>
      <c r="I15" s="31"/>
      <c r="J15" s="31"/>
    </row>
    <row r="16" ht="15.6" spans="1:10">
      <c r="A16" s="28">
        <v>2</v>
      </c>
      <c r="B16" s="29" t="s">
        <v>30</v>
      </c>
      <c r="G16" s="31"/>
      <c r="H16" s="32" t="s">
        <v>19</v>
      </c>
      <c r="I16" s="32"/>
      <c r="J16" s="31"/>
    </row>
    <row r="17" ht="15.6" spans="1:10">
      <c r="A17" s="28">
        <v>3</v>
      </c>
      <c r="B17" s="29" t="s">
        <v>31</v>
      </c>
      <c r="C17" s="29" t="s">
        <v>32</v>
      </c>
      <c r="G17" s="31"/>
      <c r="H17" s="33">
        <v>1000</v>
      </c>
      <c r="I17" s="58">
        <v>0.05</v>
      </c>
      <c r="J17" s="59">
        <f>+H17*I17</f>
        <v>50</v>
      </c>
    </row>
    <row r="18" ht="15.6" spans="1:10">
      <c r="A18" s="28">
        <v>4</v>
      </c>
      <c r="B18" s="29" t="s">
        <v>33</v>
      </c>
      <c r="C18" s="29" t="s">
        <v>34</v>
      </c>
      <c r="G18" s="31"/>
      <c r="H18" s="31"/>
      <c r="I18" s="31"/>
      <c r="J18" s="31"/>
    </row>
    <row r="19" ht="15.6" spans="1:3">
      <c r="A19" s="28">
        <v>5</v>
      </c>
      <c r="B19" s="34"/>
      <c r="C19" s="29" t="s">
        <v>35</v>
      </c>
    </row>
    <row r="20" ht="15.6" spans="1:3">
      <c r="A20" s="28">
        <v>6</v>
      </c>
      <c r="C20" s="29" t="s">
        <v>36</v>
      </c>
    </row>
    <row r="21" ht="15.6" spans="1:3">
      <c r="A21" s="28">
        <v>7</v>
      </c>
      <c r="C21" s="29" t="s">
        <v>37</v>
      </c>
    </row>
    <row r="22" ht="15.6" spans="1:2">
      <c r="A22" s="28">
        <v>8</v>
      </c>
      <c r="B22" s="29" t="s">
        <v>38</v>
      </c>
    </row>
    <row r="23" ht="15.6" spans="1:2">
      <c r="A23" s="28">
        <v>9</v>
      </c>
      <c r="B23" s="29" t="s">
        <v>39</v>
      </c>
    </row>
  </sheetData>
  <mergeCells count="3">
    <mergeCell ref="K8:N8"/>
    <mergeCell ref="G9:I9"/>
    <mergeCell ref="K9:N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Staking</vt:lpstr>
      <vt:lpstr>Bounty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Parada Montaño</dc:creator>
  <cp:lastModifiedBy>danny</cp:lastModifiedBy>
  <dcterms:created xsi:type="dcterms:W3CDTF">2021-12-01T21:44:00Z</dcterms:created>
  <cp:lastPrinted>2021-12-22T00:07:00Z</cp:lastPrinted>
  <dcterms:modified xsi:type="dcterms:W3CDTF">2022-12-08T21:49:56Z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DD081865ED204367AF55C598CB353DD4</vt:lpwstr>
  </property>
  <property fmtid="{D5CDD505-2E9C-101B-9397-08002B2CF9AE}" pid="3" name="KSOProductBuildVer">
    <vt:lpwstr>1046-11.2.0.11417</vt:lpwstr>
  </property>
</Properties>
</file>