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МАКОВ\План объектов 22-25 гг\ОТЧЕТЫ\Февраль\"/>
    </mc:Choice>
  </mc:AlternateContent>
  <xr:revisionPtr revIDLastSave="0" documentId="13_ncr:1_{6A32F216-9207-4BE0-B859-3A41445F2F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<sst xmlns="http://schemas.openxmlformats.org/spreadsheetml/2006/main" count="713" uniqueCount="420">
  <si>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</si>
  <si>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</si>
  <si>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</si>
  <si>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</si>
  <si>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</si>
  <si>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</si>
  <si>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</si>
  <si>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</si>
  <si>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</si>
  <si>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</si>
  <si>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</si>
  <si>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</si>
  <si>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</si>
  <si>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</si>
  <si>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</si>
  <si>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</si>
  <si>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</si>
  <si>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</si>
  <si>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</si>
  <si>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</si>
  <si>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</si>
  <si>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</si>
  <si>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</si>
  <si>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</si>
  <si>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</si>
  <si>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</si>
  <si>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</si>
  <si>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</si>
  <si>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</si>
  <si>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</si>
  <si>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</si>
  <si>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</si>
  <si>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</si>
  <si>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</si>
  <si>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</si>
  <si>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</si>
  <si>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</si>
  <si>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</si>
  <si>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</si>
  <si>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</si>
  <si>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</si>
  <si>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</si>
  <si>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</si>
  <si>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</si>
  <si>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</si>
  <si>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</si>
  <si>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</si>
  <si>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</si>
  <si>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</si>
  <si>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</si>
  <si>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</si>
  <si>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</si>
  <si>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</si>
  <si>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</si>
  <si>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</si>
  <si>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</si>
  <si>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</si>
  <si>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</si>
  <si>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</si>
  <si>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</si>
  <si>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</si>
  <si>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</si>
  <si>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</si>
  <si>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</si>
  <si>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</si>
  <si>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</si>
  <si>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</si>
  <si>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</si>
  <si>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</si>
  <si>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</si>
  <si>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</si>
  <si>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</si>
  <si>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</si>
  <si>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</si>
  <si>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</si>
  <si>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</si>
  <si>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</si>
  <si>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</si>
  <si>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</si>
  <si>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</si>
  <si>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</si>
  <si>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</si>
  <si>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</si>
  <si>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</si>
  <si>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</si>
  <si>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</si>
  <si>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</si>
  <si>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</si>
  <si>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</si>
  <si>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</si>
  <si>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</si>
  <si>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</si>
  <si>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</si>
  <si>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</si>
  <si>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</si>
  <si>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</si>
  <si>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</si>
  <si>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</si>
  <si>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</si>
  <si>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</si>
  <si>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</si>
  <si>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</si>
  <si>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</si>
  <si>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</si>
  <si>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</si>
  <si>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</si>
  <si>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</si>
  <si>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</si>
  <si>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</si>
  <si>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</si>
  <si>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</si>
  <si>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</si>
  <si>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</si>
  <si>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</si>
  <si>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</si>
  <si>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</si>
  <si>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</si>
  <si>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</si>
  <si>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</si>
  <si>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</si>
  <si>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</si>
  <si>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</si>
  <si>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</si>
  <si>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</si>
  <si>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</si>
  <si>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</si>
  <si>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</si>
  <si>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</si>
  <si>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</si>
  <si>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</si>
  <si>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</si>
  <si>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</si>
  <si>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</si>
  <si>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</si>
  <si>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</si>
  <si>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</si>
  <si>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</si>
  <si>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</si>
  <si>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</si>
  <si>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</si>
  <si>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</si>
  <si>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</si>
  <si>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</si>
  <si>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</si>
  <si>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</si>
  <si>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</si>
  <si>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</si>
  <si>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</si>
  <si>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</si>
  <si>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</si>
  <si>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</si>
  <si>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</si>
  <si>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</si>
  <si>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</si>
  <si>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</si>
  <si>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</si>
  <si>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</si>
  <si>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</si>
  <si>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</si>
  <si>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</si>
  <si>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</si>
  <si>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</si>
  <si>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</si>
  <si>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</si>
  <si>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</si>
  <si>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</si>
  <si>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</si>
  <si>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</si>
  <si>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</si>
  <si>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</si>
  <si>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</si>
  <si>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</si>
  <si>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</si>
  <si>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</si>
  <si>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</si>
  <si>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</si>
  <si>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</si>
  <si>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</si>
  <si>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</si>
  <si>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</si>
  <si>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</si>
  <si>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</si>
  <si>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</si>
  <si>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</si>
  <si>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</si>
  <si>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</si>
  <si>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</si>
  <si>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</si>
  <si>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</si>
  <si>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</si>
  <si>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</si>
  <si>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</si>
  <si>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</si>
  <si>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</si>
  <si>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</si>
  <si>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</si>
  <si>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</si>
  <si>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</si>
  <si>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</si>
  <si>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</si>
  <si>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</si>
  <si>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</si>
  <si>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</si>
  <si>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</si>
  <si>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</si>
  <si>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</si>
  <si>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</si>
  <si>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</si>
  <si>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</si>
  <si>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</si>
  <si>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</si>
  <si>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</si>
  <si>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</si>
  <si>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</si>
  <si>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</si>
  <si>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</si>
  <si>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</si>
  <si>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</si>
  <si>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</si>
  <si>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</si>
  <si>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</si>
  <si>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</si>
  <si>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2022-2026 гг.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</si>
  <si>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</si>
  <si>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</si>
  <si>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</si>
  <si>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</si>
  <si>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</si>
  <si>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</si>
  <si>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</si>
  <si>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2024-2026 гг.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</si>
  <si>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</si>
  <si>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</si>
  <si>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</si>
  <si>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</si>
  <si>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</si>
  <si>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</si>
  <si>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</si>
  <si>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</si>
  <si>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</si>
  <si>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</si>
  <si>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</si>
  <si>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</si>
  <si>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</si>
  <si>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</si>
  <si>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</si>
  <si>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</si>
  <si>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</si>
  <si>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</si>
  <si>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</si>
  <si>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</si>
  <si>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</si>
  <si>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</si>
  <si>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</si>
  <si>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</si>
  <si>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</si>
  <si>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</si>
  <si>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</si>
  <si>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</si>
  <si>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</si>
  <si>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</si>
  <si>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</si>
  <si>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</si>
  <si>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</si>
  <si>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</si>
  <si>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</si>
  <si>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</si>
  <si>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</si>
  <si>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</si>
  <si>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</si>
  <si>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</si>
  <si>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</si>
  <si>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</si>
  <si>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</si>
  <si>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</si>
  <si>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</si>
  <si>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</si>
  <si>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</si>
  <si>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</si>
  <si>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</si>
  <si>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</si>
  <si>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</si>
  <si>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</si>
  <si>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</si>
  <si>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</si>
  <si>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</si>
  <si>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</si>
  <si>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</si>
  <si>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</si>
  <si>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</si>
  <si>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</si>
  <si>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</si>
  <si>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</si>
  <si>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</si>
  <si>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</si>
  <si>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</si>
  <si>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</si>
  <si>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</si>
  <si>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</si>
  <si>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</si>
  <si>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</si>
  <si>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</si>
  <si>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</si>
  <si>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</si>
  <si>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</si>
  <si>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</si>
  <si>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</si>
  <si>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</si>
  <si>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</si>
  <si>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</si>
  <si>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</si>
  <si>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</si>
  <si>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</si>
  <si>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</si>
  <si>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</si>
  <si>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</si>
  <si>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</si>
  <si>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</si>
  <si>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</si>
  <si>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</si>
  <si>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</si>
  <si>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</si>
  <si>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</si>
  <si>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</si>
  <si>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</si>
  <si>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</si>
  <si>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</si>
  <si>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</si>
  <si>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</si>
  <si>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</si>
  <si>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</si>
  <si>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</si>
  <si>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</si>
  <si>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</si>
  <si>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</si>
  <si>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</si>
  <si>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</si>
  <si>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</si>
  <si>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</si>
  <si>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</si>
  <si>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</si>
  <si>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</si>
  <si>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</si>
  <si>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</si>
  <si>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</si>
  <si>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</si>
  <si>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</si>
  <si>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</si>
  <si>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</si>
  <si>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</si>
  <si>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</si>
  <si>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</si>
  <si>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</si>
  <si>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</si>
  <si>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</si>
  <si>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</si>
  <si>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</si>
  <si>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</si>
  <si>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</si>
  <si>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</si>
  <si>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</si>
  <si>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</si>
  <si>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</si>
  <si>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</si>
  <si>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</si>
  <si>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</si>
  <si>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</si>
  <si>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</si>
  <si>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</si>
  <si>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</si>
  <si>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</si>
  <si>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</si>
  <si>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</si>
  <si>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</si>
  <si>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</si>
  <si>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</si>
  <si>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</si>
  <si>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</si>
  <si>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</si>
  <si>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</si>
  <si>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</si>
  <si>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</si>
  <si>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</si>
  <si>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</si>
  <si>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</si>
  <si>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</si>
  <si>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</si>
  <si>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</si>
  <si>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за АПРЕЛЬ 2023 года</t>
  </si>
  <si>
    <t>Подрядчик комплектует объект материальными ресурсами. Выполнена геодезическая разбивка трассы газопрововода. Финансирование не осуществлялось</t>
  </si>
  <si>
    <t>Финансирование объекта не осуществлялось</t>
  </si>
  <si>
    <t>8%                                         Финансирование объекта с начала года 3 142,713  тыс. руб., в т.ч. в феврале  3 142,713   тыс. руб.</t>
  </si>
  <si>
    <t>2%                                          Финансирование объекта с начала года 8 366,620 тыс. руб., в т.ч. в феврале  8 366,620 тыс. руб.</t>
  </si>
  <si>
    <t>8%                                          Финансирование объекта с начала года 95,8594 тыс. руб., в феврале финасироване не осуществлялось</t>
  </si>
  <si>
    <t xml:space="preserve">3%                                           Финансирование объекта с начала года 8 695,926  тыс. руб., в феврале  8 695,926 тыс. рублей </t>
  </si>
  <si>
    <t xml:space="preserve">1%                                    Финансирование объекта с начала года  2 749,3567  тыс. руб., в феврале  8  2 749,3567 тыс. рублей </t>
  </si>
  <si>
    <t xml:space="preserve">10 %                               Финансирование объекта с начала года  2 404,425   тыс. руб., в феврале 2 404,425  тыс. рублей </t>
  </si>
  <si>
    <t xml:space="preserve">60  %                              Финансирование объекта с начала года  83,925   тыс. руб., в феврале 83,925  тыс. рублей </t>
  </si>
  <si>
    <t xml:space="preserve">80  %                              Финансирование объекта с начала года 211,917   тыс. руб., в феврале 211,917  тыс. рублей </t>
  </si>
  <si>
    <t xml:space="preserve">20  %                              Финансирование объекта с начала года 39 586,063   тыс. руб., в феврале 39 586,063 тыс. рублей </t>
  </si>
  <si>
    <t xml:space="preserve">99.9  %                              Финансирование объекта с начала года  18 508,665   тыс. руб., в феврале  18 508,665 тыс. рублей </t>
  </si>
  <si>
    <t xml:space="preserve">99  %                              Финансирование объекта с начала года 41 840,828   тыс. руб., в феврале 41 840,828 тыс. рублей </t>
  </si>
  <si>
    <t xml:space="preserve">18  %                              Финансирование объекта с начала года  60 576,090   тыс. руб., в феврале 60 576,090 тыс. рублей </t>
  </si>
  <si>
    <t xml:space="preserve">21  %                              Финансирование объекта с начала года 85 681,184   тыс. руб., в феврале 85 681,184 тыс. рублей </t>
  </si>
  <si>
    <t xml:space="preserve">89  %                              Финансирование объекта с начала года 112 857,745   тыс. руб., в феврале 112 857,745 тыс. рублей </t>
  </si>
  <si>
    <t xml:space="preserve">50  %                              Финансирование объекта с начала года 247 270,352   тыс. руб., в феврале 247 270,352 тыс. рублей </t>
  </si>
  <si>
    <t xml:space="preserve">51  %                              Финансирование объекта с начала года 130 169,567   тыс. руб., в феврале 130 169,567 тыс. рублей </t>
  </si>
  <si>
    <t xml:space="preserve">35  %                              Финансирование объекта с начала года 8 118 593,,97   тыс. руб., в феврале 8 118 593,,97 тыс. рублей </t>
  </si>
  <si>
    <t xml:space="preserve">99.8  %                              Финансирование объекта с начала года 25 877 791,00   тыс. руб., в феврале 25 877 791,00 тыс. рублей </t>
  </si>
  <si>
    <t xml:space="preserve">9  %                                       Финансирование объекта с начала года 20 754,107   тыс. руб., в феврале 20 754,107  тыс. рублей </t>
  </si>
  <si>
    <t xml:space="preserve">22 %                               Финансирование объекта с начала года 307 655,15016   тыс. руб., в феврале 307 655,15016  тыс. рублей </t>
  </si>
  <si>
    <t xml:space="preserve">40  %                              Финансирование объекта с начала года 96 437,202   тыс. руб., в феврале 96 437,202  тыс. рублей </t>
  </si>
  <si>
    <t xml:space="preserve">5  %                                   Финансирование объекта с начала года 8 350,651   тыс. руб., в  феврале 8 350,651  тыс. рублей </t>
  </si>
  <si>
    <t xml:space="preserve">7  %                                     Финансирование объекта с начала года 12 904,159   тыс. руб., в феврале 12 904,1597  тыс. рублей </t>
  </si>
  <si>
    <t xml:space="preserve">14  %                              Финансирование объекта с начала года 62 263,862    тыс. руб., в феврале 62 263,862   тыс. рублей </t>
  </si>
  <si>
    <t xml:space="preserve">7  %                                     Финансирование объекта с начала года 17 846,938  тыс. руб., в феврале 17 846,938  тыс. рублей </t>
  </si>
  <si>
    <t xml:space="preserve">16  %                              Финансирование объекта с начала года 176 550,195  тыс. руб., в феврале 176 550,195  тыс. рублей </t>
  </si>
  <si>
    <t xml:space="preserve">3  %                                 Финансирование объекта с начала года 10 284,923  тыс. руб., в феврале 10 284,923  тыс. рублей </t>
  </si>
  <si>
    <t xml:space="preserve">2  %                                 Финансирование объекта с начала года 1 520,758  тыс. руб., в феврале 1 520,758  тыс. рублей </t>
  </si>
  <si>
    <t xml:space="preserve">0,5  %                              Финансирование объекта с начала года 3 905,993 тыс. руб., в феврале 3 905,993  тыс. 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</si>
</sst>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7" fillId="0" borderId="2" xfId="0" applyFont="1" applyFill="1" applyBorder="1" applyAlignment="1">
      <alignment horizontal="center" vertical="center" wrapText="1"/>
    </xf>
    <xf numFmtId="49" fontId="18" fillId="0" borderId="2" xfId="1" applyNumberFormat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165" fontId="18" fillId="0" borderId="9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3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49" fontId="20" fillId="0" borderId="2" xfId="1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3" fontId="20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0" fontId="19" fillId="0" borderId="2" xfId="19" applyFont="1" applyFill="1" applyBorder="1" applyAlignment="1">
      <alignment horizontal="center" vertical="center" wrapText="1"/>
    </xf>
    <xf numFmtId="2" fontId="19" fillId="0" borderId="2" xfId="0" applyNumberFormat="1" applyFont="1" applyFill="1" applyBorder="1" applyAlignment="1">
      <alignment horizontal="center" vertical="center" wrapText="1" shrinkToFit="1"/>
    </xf>
    <xf numFmtId="0" fontId="18" fillId="0" borderId="1" xfId="22" applyFont="1" applyFill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 wrapText="1"/>
    </xf>
    <xf numFmtId="165" fontId="18" fillId="0" borderId="4" xfId="0" applyNumberFormat="1" applyFont="1" applyFill="1" applyBorder="1" applyAlignment="1">
      <alignment horizontal="center" vertical="center" wrapText="1"/>
    </xf>
    <xf numFmtId="165" fontId="18" fillId="0" borderId="9" xfId="22" applyNumberFormat="1" applyFont="1" applyFill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/>
    </xf>
    <xf numFmtId="4" fontId="22" fillId="0" borderId="2" xfId="0" applyNumberFormat="1" applyFont="1" applyFill="1" applyBorder="1" applyAlignment="1">
      <alignment horizontal="center" vertical="center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/>
    </xf>
    <xf numFmtId="165" fontId="20" fillId="0" borderId="4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165" fontId="20" fillId="0" borderId="8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/>
    </xf>
    <xf numFmtId="169" fontId="20" fillId="0" borderId="2" xfId="0" applyNumberFormat="1" applyFont="1" applyFill="1" applyBorder="1" applyAlignment="1">
      <alignment horizontal="center" vertical="center" wrapText="1"/>
    </xf>
    <xf numFmtId="4" fontId="18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0" borderId="8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49" fontId="18" fillId="0" borderId="3" xfId="1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165" fontId="18" fillId="0" borderId="3" xfId="0" applyNumberFormat="1" applyFont="1" applyFill="1" applyBorder="1" applyAlignment="1">
      <alignment horizontal="center" vertical="center" wrapText="1"/>
    </xf>
    <xf numFmtId="165" fontId="18" fillId="0" borderId="7" xfId="0" applyNumberFormat="1" applyFont="1" applyFill="1" applyBorder="1" applyAlignment="1">
      <alignment horizontal="center" vertical="center" wrapText="1"/>
    </xf>
    <xf numFmtId="166" fontId="18" fillId="0" borderId="2" xfId="1" applyNumberFormat="1" applyFont="1" applyFill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166" fontId="18" fillId="0" borderId="1" xfId="1" applyNumberFormat="1" applyFont="1" applyFill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165" fontId="22" fillId="0" borderId="27" xfId="0" applyNumberFormat="1" applyFont="1" applyBorder="1" applyAlignment="1">
      <alignment horizontal="center" vertical="center"/>
    </xf>
    <xf numFmtId="165" fontId="20" fillId="0" borderId="27" xfId="0" applyNumberFormat="1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49" fontId="18" fillId="0" borderId="9" xfId="1" applyNumberFormat="1" applyFont="1" applyFill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0" fontId="17" fillId="0" borderId="2" xfId="1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4" fontId="18" fillId="0" borderId="2" xfId="57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49" fontId="20" fillId="0" borderId="3" xfId="1" applyNumberFormat="1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6" fontId="20" fillId="0" borderId="3" xfId="1" applyNumberFormat="1" applyFont="1" applyFill="1" applyBorder="1" applyAlignment="1">
      <alignment horizontal="center" vertical="center" wrapText="1"/>
    </xf>
    <xf numFmtId="0" fontId="20" fillId="3" borderId="2" xfId="0" applyNumberFormat="1" applyFont="1" applyFill="1" applyBorder="1" applyAlignment="1">
      <alignment horizontal="center" vertical="center" wrapText="1"/>
    </xf>
    <xf numFmtId="170" fontId="18" fillId="0" borderId="2" xfId="1" applyNumberFormat="1" applyFont="1" applyFill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6" fontId="18" fillId="0" borderId="3" xfId="1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17" fillId="0" borderId="24" xfId="1" applyFont="1" applyFill="1" applyBorder="1" applyAlignment="1">
      <alignment horizontal="center" vertical="center" wrapText="1"/>
    </xf>
    <xf numFmtId="0" fontId="17" fillId="0" borderId="25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7" fillId="0" borderId="23" xfId="1" applyFont="1" applyFill="1" applyBorder="1" applyAlignment="1">
      <alignment horizontal="center" vertical="center" wrapText="1"/>
    </xf>
    <xf numFmtId="0" fontId="17" fillId="0" borderId="12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7" fillId="0" borderId="21" xfId="1" applyFont="1" applyFill="1" applyBorder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topLeftCell="F96" zoomScale="60" zoomScaleNormal="60" workbookViewId="0">
      <selection activeCell="N97" sqref="N97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137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10"/>
      <c r="B1" s="10"/>
      <c r="C1" s="10"/>
      <c r="D1" s="11"/>
      <c r="E1" s="11"/>
      <c r="F1" s="11"/>
      <c r="G1" s="11"/>
      <c r="H1" s="11"/>
      <c r="I1" s="11"/>
      <c r="J1" s="11"/>
      <c r="K1" s="11"/>
      <c r="L1" s="138" t="s">
        <v>316</v>
      </c>
      <c r="M1" s="138"/>
      <c r="N1" s="138"/>
      <c r="O1" s="138"/>
    </row>
    <row r="2" spans="1:16" s="8" customFormat="1" ht="48" customHeight="1" x14ac:dyDescent="0.2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39" t="s">
        <v>315</v>
      </c>
      <c r="M2" s="139"/>
      <c r="N2" s="139"/>
      <c r="O2" s="139"/>
    </row>
    <row r="3" spans="1:16" s="8" customFormat="1" ht="44.25" hidden="1" customHeight="1" x14ac:dyDescent="0.2">
      <c r="A3" s="10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22"/>
      <c r="O3" s="122"/>
    </row>
    <row r="4" spans="1:16" s="9" customFormat="1" ht="11.25" customHeight="1" x14ac:dyDescent="0.25">
      <c r="A4" s="10"/>
      <c r="B4" s="10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4"/>
      <c r="O4" s="14"/>
    </row>
    <row r="5" spans="1:16" s="8" customFormat="1" ht="83.25" customHeight="1" x14ac:dyDescent="0.2">
      <c r="A5" s="150" t="s">
        <v>388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1:16" s="15" customFormat="1" ht="83.25" customHeight="1" x14ac:dyDescent="0.2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</row>
    <row r="7" spans="1:16" ht="59.25" customHeight="1" x14ac:dyDescent="0.2">
      <c r="A7" s="148" t="s">
        <v>23</v>
      </c>
      <c r="B7" s="148" t="s">
        <v>0</v>
      </c>
      <c r="C7" s="147" t="s">
        <v>1</v>
      </c>
      <c r="D7" s="147" t="s">
        <v>2</v>
      </c>
      <c r="E7" s="147" t="s">
        <v>3</v>
      </c>
      <c r="F7" s="17" t="s">
        <v>4</v>
      </c>
      <c r="G7" s="147" t="s">
        <v>5</v>
      </c>
      <c r="H7" s="147" t="s">
        <v>6</v>
      </c>
      <c r="I7" s="148" t="s">
        <v>7</v>
      </c>
      <c r="J7" s="143" t="s">
        <v>219</v>
      </c>
      <c r="K7" s="144"/>
      <c r="L7" s="144"/>
      <c r="M7" s="144"/>
      <c r="N7" s="145"/>
      <c r="O7" s="146" t="s">
        <v>8</v>
      </c>
    </row>
    <row r="8" spans="1:16" ht="53.25" customHeight="1" x14ac:dyDescent="0.2">
      <c r="A8" s="149"/>
      <c r="B8" s="149"/>
      <c r="C8" s="147"/>
      <c r="D8" s="147"/>
      <c r="E8" s="147"/>
      <c r="F8" s="17" t="s">
        <v>20</v>
      </c>
      <c r="G8" s="147"/>
      <c r="H8" s="147"/>
      <c r="I8" s="149"/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46"/>
    </row>
    <row r="9" spans="1:16" s="2" customFormat="1" ht="38.25" customHeight="1" x14ac:dyDescent="0.25">
      <c r="A9" s="143" t="s">
        <v>32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5"/>
    </row>
    <row r="10" spans="1:16" ht="58.5" customHeight="1" x14ac:dyDescent="0.2">
      <c r="A10" s="140" t="s">
        <v>14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2"/>
    </row>
    <row r="11" spans="1:16" s="4" customFormat="1" ht="174" customHeight="1" x14ac:dyDescent="0.25">
      <c r="A11" s="18" t="s">
        <v>41</v>
      </c>
      <c r="B11" s="19" t="s">
        <v>376</v>
      </c>
      <c r="C11" s="19" t="s">
        <v>21</v>
      </c>
      <c r="D11" s="19" t="s">
        <v>86</v>
      </c>
      <c r="E11" s="19" t="s">
        <v>25</v>
      </c>
      <c r="F11" s="19" t="s">
        <v>379</v>
      </c>
      <c r="G11" s="19" t="s">
        <v>209</v>
      </c>
      <c r="H11" s="19" t="s">
        <v>88</v>
      </c>
      <c r="I11" s="20">
        <v>63507.351000000002</v>
      </c>
      <c r="J11" s="20">
        <f>L11+M11+N11</f>
        <v>33030.269</v>
      </c>
      <c r="K11" s="19">
        <v>0</v>
      </c>
      <c r="L11" s="20">
        <v>31378.756000000001</v>
      </c>
      <c r="M11" s="20">
        <v>1651.5129999999999</v>
      </c>
      <c r="N11" s="19">
        <v>0</v>
      </c>
      <c r="O11" s="132" t="s">
        <v>392</v>
      </c>
      <c r="P11" s="13"/>
    </row>
    <row r="12" spans="1:16" s="4" customFormat="1" ht="146.25" customHeight="1" x14ac:dyDescent="0.25">
      <c r="A12" s="18" t="s">
        <v>45</v>
      </c>
      <c r="B12" s="19" t="s">
        <v>89</v>
      </c>
      <c r="C12" s="19" t="s">
        <v>21</v>
      </c>
      <c r="D12" s="19" t="s">
        <v>269</v>
      </c>
      <c r="E12" s="19" t="s">
        <v>25</v>
      </c>
      <c r="F12" s="19" t="s">
        <v>90</v>
      </c>
      <c r="G12" s="19" t="s">
        <v>209</v>
      </c>
      <c r="H12" s="19" t="s">
        <v>91</v>
      </c>
      <c r="I12" s="21">
        <v>86601.044999999998</v>
      </c>
      <c r="J12" s="21">
        <f>L12+M12</f>
        <v>49574.875</v>
      </c>
      <c r="K12" s="22">
        <v>0</v>
      </c>
      <c r="L12" s="21">
        <v>47096.131000000001</v>
      </c>
      <c r="M12" s="21">
        <v>2478.7440000000001</v>
      </c>
      <c r="N12" s="19">
        <v>0</v>
      </c>
      <c r="O12" s="133" t="s">
        <v>391</v>
      </c>
      <c r="P12" s="13"/>
    </row>
    <row r="13" spans="1:16" ht="234.75" customHeight="1" x14ac:dyDescent="0.25">
      <c r="A13" s="18" t="s">
        <v>46</v>
      </c>
      <c r="B13" s="19" t="s">
        <v>377</v>
      </c>
      <c r="C13" s="19" t="s">
        <v>21</v>
      </c>
      <c r="D13" s="19" t="s">
        <v>92</v>
      </c>
      <c r="E13" s="19" t="s">
        <v>25</v>
      </c>
      <c r="F13" s="19" t="s">
        <v>378</v>
      </c>
      <c r="G13" s="19" t="s">
        <v>210</v>
      </c>
      <c r="H13" s="19" t="s">
        <v>94</v>
      </c>
      <c r="I13" s="20">
        <v>20915.650000000001</v>
      </c>
      <c r="J13" s="20">
        <f t="shared" ref="J13:J18" si="0">K13+L13+M13+N13</f>
        <v>20915.649999999998</v>
      </c>
      <c r="K13" s="19">
        <v>0</v>
      </c>
      <c r="L13" s="20">
        <v>19869.866999999998</v>
      </c>
      <c r="M13" s="20">
        <v>1045.7829999999999</v>
      </c>
      <c r="N13" s="19">
        <v>0</v>
      </c>
      <c r="O13" s="134" t="s">
        <v>389</v>
      </c>
      <c r="P13" s="13"/>
    </row>
    <row r="14" spans="1:16" ht="132.75" customHeight="1" x14ac:dyDescent="0.25">
      <c r="A14" s="18" t="s">
        <v>47</v>
      </c>
      <c r="B14" s="19" t="s">
        <v>380</v>
      </c>
      <c r="C14" s="19" t="s">
        <v>21</v>
      </c>
      <c r="D14" s="19" t="s">
        <v>86</v>
      </c>
      <c r="E14" s="19" t="s">
        <v>25</v>
      </c>
      <c r="F14" s="19" t="s">
        <v>95</v>
      </c>
      <c r="G14" s="19" t="s">
        <v>210</v>
      </c>
      <c r="H14" s="19" t="s">
        <v>96</v>
      </c>
      <c r="I14" s="20">
        <v>14424.79</v>
      </c>
      <c r="J14" s="20">
        <f t="shared" si="0"/>
        <v>14424.789999999999</v>
      </c>
      <c r="K14" s="19">
        <v>0</v>
      </c>
      <c r="L14" s="20">
        <v>13703.55</v>
      </c>
      <c r="M14" s="20">
        <v>721.24</v>
      </c>
      <c r="N14" s="19">
        <v>0</v>
      </c>
      <c r="O14" s="134" t="s">
        <v>390</v>
      </c>
      <c r="P14" s="13"/>
    </row>
    <row r="15" spans="1:16" ht="167.25" customHeight="1" x14ac:dyDescent="0.25">
      <c r="A15" s="18" t="s">
        <v>48</v>
      </c>
      <c r="B15" s="19" t="s">
        <v>317</v>
      </c>
      <c r="C15" s="19" t="s">
        <v>21</v>
      </c>
      <c r="D15" s="19" t="s">
        <v>86</v>
      </c>
      <c r="E15" s="19" t="s">
        <v>25</v>
      </c>
      <c r="F15" s="19" t="s">
        <v>97</v>
      </c>
      <c r="G15" s="19" t="s">
        <v>210</v>
      </c>
      <c r="H15" s="19" t="s">
        <v>98</v>
      </c>
      <c r="I15" s="20">
        <v>37766.21</v>
      </c>
      <c r="J15" s="20">
        <f t="shared" si="0"/>
        <v>37766.21</v>
      </c>
      <c r="K15" s="19">
        <v>0</v>
      </c>
      <c r="L15" s="20">
        <v>35877.898999999998</v>
      </c>
      <c r="M15" s="20">
        <v>1888.3109999999999</v>
      </c>
      <c r="N15" s="19">
        <v>0</v>
      </c>
      <c r="O15" s="134" t="s">
        <v>390</v>
      </c>
      <c r="P15" s="13"/>
    </row>
    <row r="16" spans="1:16" ht="93.75" customHeight="1" x14ac:dyDescent="0.25">
      <c r="A16" s="18" t="s">
        <v>49</v>
      </c>
      <c r="B16" s="19" t="s">
        <v>99</v>
      </c>
      <c r="C16" s="19" t="s">
        <v>21</v>
      </c>
      <c r="D16" s="19" t="s">
        <v>100</v>
      </c>
      <c r="E16" s="19" t="s">
        <v>25</v>
      </c>
      <c r="F16" s="19" t="s">
        <v>300</v>
      </c>
      <c r="G16" s="19" t="s">
        <v>210</v>
      </c>
      <c r="H16" s="19" t="s">
        <v>101</v>
      </c>
      <c r="I16" s="20">
        <v>14329.12</v>
      </c>
      <c r="J16" s="20">
        <f t="shared" si="0"/>
        <v>14329.12</v>
      </c>
      <c r="K16" s="19">
        <v>0</v>
      </c>
      <c r="L16" s="20">
        <v>13612.664000000001</v>
      </c>
      <c r="M16" s="20">
        <v>716.45600000000002</v>
      </c>
      <c r="N16" s="19">
        <v>0</v>
      </c>
      <c r="O16" s="134" t="s">
        <v>390</v>
      </c>
      <c r="P16" s="13"/>
    </row>
    <row r="17" spans="1:16" ht="107.25" customHeight="1" x14ac:dyDescent="0.25">
      <c r="A17" s="18" t="s">
        <v>50</v>
      </c>
      <c r="B17" s="19" t="s">
        <v>381</v>
      </c>
      <c r="C17" s="19" t="s">
        <v>21</v>
      </c>
      <c r="D17" s="19" t="s">
        <v>100</v>
      </c>
      <c r="E17" s="19" t="s">
        <v>25</v>
      </c>
      <c r="F17" s="19" t="s">
        <v>318</v>
      </c>
      <c r="G17" s="19" t="s">
        <v>210</v>
      </c>
      <c r="H17" s="19" t="s">
        <v>102</v>
      </c>
      <c r="I17" s="20">
        <v>12991.41</v>
      </c>
      <c r="J17" s="20">
        <f t="shared" si="0"/>
        <v>12991.41</v>
      </c>
      <c r="K17" s="19">
        <v>0</v>
      </c>
      <c r="L17" s="20">
        <v>12341.839</v>
      </c>
      <c r="M17" s="20">
        <v>649.57100000000003</v>
      </c>
      <c r="N17" s="19">
        <v>0</v>
      </c>
      <c r="O17" s="134" t="s">
        <v>390</v>
      </c>
      <c r="P17" s="13"/>
    </row>
    <row r="18" spans="1:16" s="12" customFormat="1" ht="118.5" customHeight="1" x14ac:dyDescent="0.25">
      <c r="A18" s="18" t="s">
        <v>51</v>
      </c>
      <c r="B18" s="19" t="s">
        <v>319</v>
      </c>
      <c r="C18" s="19" t="s">
        <v>21</v>
      </c>
      <c r="D18" s="19" t="s">
        <v>100</v>
      </c>
      <c r="E18" s="19" t="s">
        <v>25</v>
      </c>
      <c r="F18" s="19" t="s">
        <v>103</v>
      </c>
      <c r="G18" s="19" t="s">
        <v>210</v>
      </c>
      <c r="H18" s="19" t="s">
        <v>104</v>
      </c>
      <c r="I18" s="20">
        <v>15271.68</v>
      </c>
      <c r="J18" s="20">
        <f t="shared" si="0"/>
        <v>15271.68</v>
      </c>
      <c r="K18" s="19">
        <v>0</v>
      </c>
      <c r="L18" s="20">
        <v>14508.096</v>
      </c>
      <c r="M18" s="20">
        <v>763.58399999999995</v>
      </c>
      <c r="N18" s="19">
        <v>0</v>
      </c>
      <c r="O18" s="134" t="s">
        <v>390</v>
      </c>
      <c r="P18" s="13"/>
    </row>
    <row r="19" spans="1:16" ht="178.5" customHeight="1" x14ac:dyDescent="0.25">
      <c r="A19" s="18" t="s">
        <v>52</v>
      </c>
      <c r="B19" s="24" t="s">
        <v>264</v>
      </c>
      <c r="C19" s="24" t="s">
        <v>24</v>
      </c>
      <c r="D19" s="24" t="s">
        <v>343</v>
      </c>
      <c r="E19" s="24" t="s">
        <v>22</v>
      </c>
      <c r="F19" s="24" t="s">
        <v>265</v>
      </c>
      <c r="G19" s="24" t="s">
        <v>93</v>
      </c>
      <c r="H19" s="25" t="s">
        <v>266</v>
      </c>
      <c r="I19" s="24">
        <v>55179.39</v>
      </c>
      <c r="J19" s="24">
        <v>55179.39</v>
      </c>
      <c r="K19" s="24"/>
      <c r="L19" s="24"/>
      <c r="M19" s="24"/>
      <c r="N19" s="24">
        <v>55179.39</v>
      </c>
      <c r="O19" s="134" t="s">
        <v>390</v>
      </c>
      <c r="P19" s="13"/>
    </row>
    <row r="20" spans="1:16" s="15" customFormat="1" ht="156" customHeight="1" x14ac:dyDescent="0.25">
      <c r="A20" s="27" t="s">
        <v>53</v>
      </c>
      <c r="B20" s="28" t="s">
        <v>278</v>
      </c>
      <c r="C20" s="28" t="s">
        <v>21</v>
      </c>
      <c r="D20" s="28" t="s">
        <v>321</v>
      </c>
      <c r="E20" s="28" t="s">
        <v>25</v>
      </c>
      <c r="F20" s="28" t="s">
        <v>320</v>
      </c>
      <c r="G20" s="28" t="s">
        <v>133</v>
      </c>
      <c r="H20" s="29" t="s">
        <v>280</v>
      </c>
      <c r="I20" s="28">
        <f>J20</f>
        <v>21429.0278</v>
      </c>
      <c r="J20" s="28">
        <f>K20+L20+M20+N20</f>
        <v>21429.0278</v>
      </c>
      <c r="K20" s="28">
        <v>14038.4</v>
      </c>
      <c r="L20" s="28">
        <v>4390.55</v>
      </c>
      <c r="M20" s="28">
        <v>857.16380000000004</v>
      </c>
      <c r="N20" s="28">
        <v>2142.9140000000002</v>
      </c>
      <c r="O20" s="134" t="s">
        <v>390</v>
      </c>
      <c r="P20" s="13"/>
    </row>
    <row r="21" spans="1:16" s="8" customFormat="1" ht="78.75" customHeight="1" x14ac:dyDescent="0.25">
      <c r="A21" s="155" t="s">
        <v>31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7"/>
      <c r="P21" s="13"/>
    </row>
    <row r="22" spans="1:16" s="8" customFormat="1" ht="154.5" customHeight="1" x14ac:dyDescent="0.25">
      <c r="A22" s="30" t="s">
        <v>214</v>
      </c>
      <c r="B22" s="24" t="s">
        <v>105</v>
      </c>
      <c r="C22" s="24" t="s">
        <v>24</v>
      </c>
      <c r="D22" s="24" t="s">
        <v>106</v>
      </c>
      <c r="E22" s="24" t="s">
        <v>25</v>
      </c>
      <c r="F22" s="24" t="s">
        <v>81</v>
      </c>
      <c r="G22" s="24" t="s">
        <v>267</v>
      </c>
      <c r="H22" s="31" t="s">
        <v>268</v>
      </c>
      <c r="I22" s="32">
        <v>618747.19999999995</v>
      </c>
      <c r="J22" s="32">
        <v>618747.19999999995</v>
      </c>
      <c r="K22" s="32">
        <v>300000</v>
      </c>
      <c r="L22" s="32">
        <v>91900</v>
      </c>
      <c r="M22" s="32">
        <v>8100</v>
      </c>
      <c r="N22" s="32">
        <v>218747.198</v>
      </c>
      <c r="O22" s="134" t="s">
        <v>390</v>
      </c>
      <c r="P22" s="13"/>
    </row>
    <row r="23" spans="1:16" ht="78" customHeight="1" x14ac:dyDescent="0.25">
      <c r="A23" s="152" t="s">
        <v>107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4"/>
      <c r="P23" s="13"/>
    </row>
    <row r="24" spans="1:16" ht="189" customHeight="1" x14ac:dyDescent="0.25">
      <c r="A24" s="30" t="s">
        <v>215</v>
      </c>
      <c r="B24" s="33" t="s">
        <v>108</v>
      </c>
      <c r="C24" s="34" t="s">
        <v>24</v>
      </c>
      <c r="D24" s="34" t="s">
        <v>302</v>
      </c>
      <c r="E24" s="34" t="s">
        <v>109</v>
      </c>
      <c r="F24" s="34" t="s">
        <v>324</v>
      </c>
      <c r="G24" s="34" t="s">
        <v>301</v>
      </c>
      <c r="H24" s="34" t="s">
        <v>110</v>
      </c>
      <c r="I24" s="35">
        <v>3098933.5226599998</v>
      </c>
      <c r="J24" s="36">
        <v>130340.11</v>
      </c>
      <c r="K24" s="36">
        <v>114140</v>
      </c>
      <c r="L24" s="36">
        <v>15872.401</v>
      </c>
      <c r="M24" s="36">
        <v>327.709</v>
      </c>
      <c r="N24" s="37"/>
      <c r="O24" s="135" t="s">
        <v>393</v>
      </c>
      <c r="P24" s="13"/>
    </row>
    <row r="25" spans="1:16" ht="205.5" customHeight="1" x14ac:dyDescent="0.25">
      <c r="A25" s="30" t="s">
        <v>247</v>
      </c>
      <c r="B25" s="28" t="s">
        <v>323</v>
      </c>
      <c r="C25" s="38" t="s">
        <v>21</v>
      </c>
      <c r="D25" s="26" t="s">
        <v>112</v>
      </c>
      <c r="E25" s="26" t="s">
        <v>25</v>
      </c>
      <c r="F25" s="26" t="s">
        <v>190</v>
      </c>
      <c r="G25" s="26" t="s">
        <v>93</v>
      </c>
      <c r="H25" s="26" t="s">
        <v>113</v>
      </c>
      <c r="I25" s="39">
        <v>19517.544999999998</v>
      </c>
      <c r="J25" s="40">
        <f>K25+L25+M25+N25</f>
        <v>19517.545000000002</v>
      </c>
      <c r="K25" s="25">
        <v>0</v>
      </c>
      <c r="L25" s="40">
        <v>18541.668000000001</v>
      </c>
      <c r="M25" s="41">
        <v>975.87699999999995</v>
      </c>
      <c r="N25" s="42"/>
      <c r="O25" s="135" t="s">
        <v>394</v>
      </c>
      <c r="P25" s="13"/>
    </row>
    <row r="26" spans="1:16" s="8" customFormat="1" ht="258" customHeight="1" x14ac:dyDescent="0.25">
      <c r="A26" s="30" t="s">
        <v>248</v>
      </c>
      <c r="B26" s="43" t="s">
        <v>211</v>
      </c>
      <c r="C26" s="44" t="s">
        <v>21</v>
      </c>
      <c r="D26" s="44" t="s">
        <v>19</v>
      </c>
      <c r="E26" s="44" t="s">
        <v>212</v>
      </c>
      <c r="F26" s="44" t="s">
        <v>322</v>
      </c>
      <c r="G26" s="45" t="s">
        <v>128</v>
      </c>
      <c r="H26" s="44" t="s">
        <v>213</v>
      </c>
      <c r="I26" s="46">
        <v>856856</v>
      </c>
      <c r="J26" s="47">
        <v>856856</v>
      </c>
      <c r="K26" s="48">
        <v>0</v>
      </c>
      <c r="L26" s="47">
        <v>856856</v>
      </c>
      <c r="M26" s="41"/>
      <c r="N26" s="42"/>
      <c r="O26" s="135" t="s">
        <v>395</v>
      </c>
      <c r="P26" s="13"/>
    </row>
    <row r="27" spans="1:16" ht="121.5" x14ac:dyDescent="0.25">
      <c r="A27" s="30" t="s">
        <v>249</v>
      </c>
      <c r="B27" s="28" t="s">
        <v>114</v>
      </c>
      <c r="C27" s="38" t="s">
        <v>21</v>
      </c>
      <c r="D27" s="26" t="s">
        <v>92</v>
      </c>
      <c r="E27" s="26" t="s">
        <v>25</v>
      </c>
      <c r="F27" s="26" t="s">
        <v>115</v>
      </c>
      <c r="G27" s="26" t="s">
        <v>93</v>
      </c>
      <c r="H27" s="26" t="s">
        <v>116</v>
      </c>
      <c r="I27" s="39">
        <v>42659.192000000003</v>
      </c>
      <c r="J27" s="40">
        <f>K27+L27+M27+N27</f>
        <v>42659.192000000003</v>
      </c>
      <c r="K27" s="25">
        <v>0</v>
      </c>
      <c r="L27" s="40">
        <v>40526.232000000004</v>
      </c>
      <c r="M27" s="40">
        <v>2132.96</v>
      </c>
      <c r="N27" s="42"/>
      <c r="O27" s="134" t="s">
        <v>390</v>
      </c>
      <c r="P27" s="13"/>
    </row>
    <row r="28" spans="1:16" ht="101.25" customHeight="1" x14ac:dyDescent="0.25">
      <c r="A28" s="30" t="s">
        <v>250</v>
      </c>
      <c r="B28" s="28" t="s">
        <v>325</v>
      </c>
      <c r="C28" s="38" t="s">
        <v>21</v>
      </c>
      <c r="D28" s="26" t="s">
        <v>117</v>
      </c>
      <c r="E28" s="26" t="s">
        <v>25</v>
      </c>
      <c r="F28" s="26" t="s">
        <v>118</v>
      </c>
      <c r="G28" s="26" t="s">
        <v>93</v>
      </c>
      <c r="H28" s="26" t="s">
        <v>119</v>
      </c>
      <c r="I28" s="39">
        <v>18712.911</v>
      </c>
      <c r="J28" s="40">
        <f>K28+L28+M28+N28</f>
        <v>18712.911</v>
      </c>
      <c r="K28" s="25">
        <v>0</v>
      </c>
      <c r="L28" s="40">
        <v>17777.264999999999</v>
      </c>
      <c r="M28" s="40">
        <v>935.64599999999996</v>
      </c>
      <c r="N28" s="42"/>
      <c r="O28" s="134" t="s">
        <v>390</v>
      </c>
      <c r="P28" s="13"/>
    </row>
    <row r="29" spans="1:16" ht="85.5" customHeight="1" x14ac:dyDescent="0.25">
      <c r="A29" s="30" t="s">
        <v>251</v>
      </c>
      <c r="B29" s="28" t="s">
        <v>120</v>
      </c>
      <c r="C29" s="38" t="s">
        <v>21</v>
      </c>
      <c r="D29" s="49" t="s">
        <v>121</v>
      </c>
      <c r="E29" s="26" t="s">
        <v>25</v>
      </c>
      <c r="F29" s="26" t="s">
        <v>122</v>
      </c>
      <c r="G29" s="26" t="s">
        <v>93</v>
      </c>
      <c r="H29" s="26" t="s">
        <v>123</v>
      </c>
      <c r="I29" s="50">
        <v>14516.361999999999</v>
      </c>
      <c r="J29" s="40">
        <f>K29+L29+M29+N29</f>
        <v>14516.361999999999</v>
      </c>
      <c r="K29" s="25">
        <v>0</v>
      </c>
      <c r="L29" s="40">
        <v>13790.544</v>
      </c>
      <c r="M29" s="41">
        <v>725.81799999999998</v>
      </c>
      <c r="N29" s="42"/>
      <c r="O29" s="134" t="s">
        <v>390</v>
      </c>
      <c r="P29" s="13"/>
    </row>
    <row r="30" spans="1:16" ht="189.75" customHeight="1" x14ac:dyDescent="0.25">
      <c r="A30" s="30" t="s">
        <v>252</v>
      </c>
      <c r="B30" s="28" t="s">
        <v>326</v>
      </c>
      <c r="C30" s="38" t="s">
        <v>21</v>
      </c>
      <c r="D30" s="26" t="s">
        <v>86</v>
      </c>
      <c r="E30" s="26" t="s">
        <v>25</v>
      </c>
      <c r="F30" s="26" t="s">
        <v>207</v>
      </c>
      <c r="G30" s="26" t="s">
        <v>93</v>
      </c>
      <c r="H30" s="26" t="s">
        <v>124</v>
      </c>
      <c r="I30" s="39">
        <v>8362.857</v>
      </c>
      <c r="J30" s="40">
        <f>K30+L30+M30+N30</f>
        <v>8362.857</v>
      </c>
      <c r="K30" s="25">
        <v>0</v>
      </c>
      <c r="L30" s="40">
        <v>7944.7139999999999</v>
      </c>
      <c r="M30" s="40">
        <v>418.14299999999997</v>
      </c>
      <c r="N30" s="42"/>
      <c r="O30" s="135" t="s">
        <v>396</v>
      </c>
      <c r="P30" s="13"/>
    </row>
    <row r="31" spans="1:16" ht="173.25" customHeight="1" x14ac:dyDescent="0.25">
      <c r="A31" s="30" t="s">
        <v>253</v>
      </c>
      <c r="B31" s="28" t="s">
        <v>191</v>
      </c>
      <c r="C31" s="38" t="s">
        <v>24</v>
      </c>
      <c r="D31" s="26" t="s">
        <v>111</v>
      </c>
      <c r="E31" s="26" t="s">
        <v>25</v>
      </c>
      <c r="F31" s="26" t="s">
        <v>192</v>
      </c>
      <c r="G31" s="26" t="s">
        <v>93</v>
      </c>
      <c r="H31" s="26" t="s">
        <v>125</v>
      </c>
      <c r="I31" s="51">
        <v>15886.63</v>
      </c>
      <c r="J31" s="41">
        <v>15886.63</v>
      </c>
      <c r="K31" s="41">
        <v>14523.1</v>
      </c>
      <c r="L31" s="41">
        <v>290.45999999999998</v>
      </c>
      <c r="M31" s="41">
        <v>1073.07</v>
      </c>
      <c r="N31" s="42"/>
      <c r="O31" s="135"/>
      <c r="P31" s="13"/>
    </row>
    <row r="32" spans="1:16" ht="132.75" customHeight="1" x14ac:dyDescent="0.25">
      <c r="A32" s="30" t="s">
        <v>254</v>
      </c>
      <c r="B32" s="28" t="s">
        <v>126</v>
      </c>
      <c r="C32" s="38" t="s">
        <v>24</v>
      </c>
      <c r="D32" s="26" t="s">
        <v>127</v>
      </c>
      <c r="E32" s="26" t="s">
        <v>25</v>
      </c>
      <c r="F32" s="26" t="s">
        <v>193</v>
      </c>
      <c r="G32" s="26" t="s">
        <v>128</v>
      </c>
      <c r="H32" s="26" t="s">
        <v>129</v>
      </c>
      <c r="I32" s="51">
        <v>11774.01</v>
      </c>
      <c r="J32" s="41">
        <v>11774.01</v>
      </c>
      <c r="K32" s="41">
        <v>10933.2</v>
      </c>
      <c r="L32" s="40">
        <v>219.631</v>
      </c>
      <c r="M32" s="40">
        <v>621.17899999999997</v>
      </c>
      <c r="N32" s="42"/>
      <c r="O32" s="135"/>
      <c r="P32" s="13"/>
    </row>
    <row r="33" spans="1:16" ht="220.5" customHeight="1" x14ac:dyDescent="0.25">
      <c r="A33" s="30" t="s">
        <v>255</v>
      </c>
      <c r="B33" s="22" t="s">
        <v>327</v>
      </c>
      <c r="C33" s="52" t="s">
        <v>21</v>
      </c>
      <c r="D33" s="53" t="s">
        <v>78</v>
      </c>
      <c r="E33" s="53" t="s">
        <v>25</v>
      </c>
      <c r="F33" s="19" t="s">
        <v>81</v>
      </c>
      <c r="G33" s="53" t="s">
        <v>128</v>
      </c>
      <c r="H33" s="53" t="s">
        <v>130</v>
      </c>
      <c r="I33" s="54">
        <v>56572.88</v>
      </c>
      <c r="J33" s="55">
        <v>24698.324000000001</v>
      </c>
      <c r="K33" s="56">
        <v>22302.5</v>
      </c>
      <c r="L33" s="56">
        <v>2087.7420000000002</v>
      </c>
      <c r="M33" s="56">
        <v>308.08199999999999</v>
      </c>
      <c r="N33" s="42"/>
      <c r="O33" s="135" t="s">
        <v>397</v>
      </c>
      <c r="P33" s="13"/>
    </row>
    <row r="34" spans="1:16" ht="191.25" customHeight="1" x14ac:dyDescent="0.25">
      <c r="A34" s="30" t="s">
        <v>256</v>
      </c>
      <c r="B34" s="22" t="s">
        <v>332</v>
      </c>
      <c r="C34" s="52" t="s">
        <v>21</v>
      </c>
      <c r="D34" s="53" t="s">
        <v>131</v>
      </c>
      <c r="E34" s="53" t="s">
        <v>25</v>
      </c>
      <c r="F34" s="19" t="s">
        <v>81</v>
      </c>
      <c r="G34" s="53" t="s">
        <v>128</v>
      </c>
      <c r="H34" s="53" t="s">
        <v>132</v>
      </c>
      <c r="I34" s="54">
        <v>126196.62</v>
      </c>
      <c r="J34" s="55">
        <v>25669.71</v>
      </c>
      <c r="K34" s="56">
        <v>13267.5</v>
      </c>
      <c r="L34" s="56">
        <v>11450.279</v>
      </c>
      <c r="M34" s="56">
        <v>951.93100000000004</v>
      </c>
      <c r="N34" s="42"/>
      <c r="O34" s="135" t="s">
        <v>398</v>
      </c>
      <c r="P34" s="13"/>
    </row>
    <row r="35" spans="1:16" s="8" customFormat="1" ht="167.25" customHeight="1" x14ac:dyDescent="0.3">
      <c r="A35" s="57" t="s">
        <v>55</v>
      </c>
      <c r="B35" s="28" t="s">
        <v>329</v>
      </c>
      <c r="C35" s="38" t="s">
        <v>24</v>
      </c>
      <c r="D35" s="28" t="s">
        <v>36</v>
      </c>
      <c r="E35" s="28" t="s">
        <v>25</v>
      </c>
      <c r="F35" s="28" t="s">
        <v>328</v>
      </c>
      <c r="G35" s="28" t="s">
        <v>133</v>
      </c>
      <c r="H35" s="28" t="s">
        <v>195</v>
      </c>
      <c r="I35" s="58">
        <v>39096.949999999997</v>
      </c>
      <c r="J35" s="40">
        <v>39096.949999999997</v>
      </c>
      <c r="K35" s="58">
        <v>35881.199999999997</v>
      </c>
      <c r="L35" s="58">
        <v>718.64400000000001</v>
      </c>
      <c r="M35" s="58">
        <v>2497.1060000000002</v>
      </c>
      <c r="N35" s="59"/>
      <c r="O35" s="134" t="s">
        <v>390</v>
      </c>
      <c r="P35" s="13"/>
    </row>
    <row r="36" spans="1:16" ht="99" customHeight="1" x14ac:dyDescent="0.3">
      <c r="A36" s="57" t="s">
        <v>56</v>
      </c>
      <c r="B36" s="28" t="s">
        <v>333</v>
      </c>
      <c r="C36" s="28" t="s">
        <v>21</v>
      </c>
      <c r="D36" s="53" t="s">
        <v>78</v>
      </c>
      <c r="E36" s="28" t="s">
        <v>25</v>
      </c>
      <c r="F36" s="28" t="s">
        <v>330</v>
      </c>
      <c r="G36" s="28" t="s">
        <v>93</v>
      </c>
      <c r="H36" s="28" t="s">
        <v>194</v>
      </c>
      <c r="I36" s="58">
        <v>97698.686000000002</v>
      </c>
      <c r="J36" s="40">
        <v>97698.686000000002</v>
      </c>
      <c r="K36" s="58">
        <v>89042.6</v>
      </c>
      <c r="L36" s="58">
        <v>1817.1859999999999</v>
      </c>
      <c r="M36" s="58">
        <v>6838.9</v>
      </c>
      <c r="N36" s="59"/>
      <c r="O36" s="134" t="s">
        <v>390</v>
      </c>
      <c r="P36" s="13"/>
    </row>
    <row r="37" spans="1:16" ht="143.25" customHeight="1" x14ac:dyDescent="0.3">
      <c r="A37" s="57" t="s">
        <v>54</v>
      </c>
      <c r="B37" s="28" t="s">
        <v>371</v>
      </c>
      <c r="C37" s="38" t="s">
        <v>24</v>
      </c>
      <c r="D37" s="28" t="s">
        <v>92</v>
      </c>
      <c r="E37" s="28" t="s">
        <v>25</v>
      </c>
      <c r="F37" s="28" t="s">
        <v>331</v>
      </c>
      <c r="G37" s="28" t="s">
        <v>134</v>
      </c>
      <c r="H37" s="28" t="s">
        <v>303</v>
      </c>
      <c r="I37" s="58">
        <v>12835.242</v>
      </c>
      <c r="J37" s="40">
        <v>12835.242</v>
      </c>
      <c r="K37" s="58">
        <v>11949.6</v>
      </c>
      <c r="L37" s="58">
        <v>243.78800000000001</v>
      </c>
      <c r="M37" s="58">
        <v>641.85400000000004</v>
      </c>
      <c r="N37" s="59"/>
      <c r="O37" s="134" t="s">
        <v>390</v>
      </c>
      <c r="P37" s="13"/>
    </row>
    <row r="38" spans="1:16" ht="141.75" x14ac:dyDescent="0.3">
      <c r="A38" s="57" t="s">
        <v>57</v>
      </c>
      <c r="B38" s="28" t="s">
        <v>197</v>
      </c>
      <c r="C38" s="28" t="s">
        <v>21</v>
      </c>
      <c r="D38" s="53" t="s">
        <v>78</v>
      </c>
      <c r="E38" s="28" t="s">
        <v>25</v>
      </c>
      <c r="F38" s="28" t="s">
        <v>304</v>
      </c>
      <c r="G38" s="28" t="s">
        <v>128</v>
      </c>
      <c r="H38" s="28" t="s">
        <v>196</v>
      </c>
      <c r="I38" s="58">
        <v>39999.232000000004</v>
      </c>
      <c r="J38" s="40">
        <v>39999.232000000004</v>
      </c>
      <c r="K38" s="58">
        <v>36455.300000000003</v>
      </c>
      <c r="L38" s="58">
        <v>743.98599999999999</v>
      </c>
      <c r="M38" s="58">
        <v>2799.9459999999999</v>
      </c>
      <c r="N38" s="59"/>
      <c r="O38" s="134" t="s">
        <v>390</v>
      </c>
      <c r="P38" s="13"/>
    </row>
    <row r="39" spans="1:16" ht="128.25" customHeight="1" x14ac:dyDescent="0.3">
      <c r="A39" s="57" t="s">
        <v>276</v>
      </c>
      <c r="B39" s="28" t="s">
        <v>372</v>
      </c>
      <c r="C39" s="28" t="s">
        <v>24</v>
      </c>
      <c r="D39" s="28" t="s">
        <v>135</v>
      </c>
      <c r="E39" s="28" t="s">
        <v>25</v>
      </c>
      <c r="F39" s="28" t="s">
        <v>198</v>
      </c>
      <c r="G39" s="28" t="s">
        <v>93</v>
      </c>
      <c r="H39" s="28" t="s">
        <v>136</v>
      </c>
      <c r="I39" s="58">
        <v>11959.749999999998</v>
      </c>
      <c r="J39" s="40">
        <v>11959.749999999998</v>
      </c>
      <c r="K39" s="58">
        <v>10962.4</v>
      </c>
      <c r="L39" s="58">
        <v>223.72</v>
      </c>
      <c r="M39" s="58">
        <v>773.63</v>
      </c>
      <c r="N39" s="59"/>
      <c r="O39" s="134" t="s">
        <v>390</v>
      </c>
      <c r="P39" s="13"/>
    </row>
    <row r="40" spans="1:16" s="8" customFormat="1" ht="174" customHeight="1" x14ac:dyDescent="0.3">
      <c r="A40" s="57" t="s">
        <v>263</v>
      </c>
      <c r="B40" s="60" t="s">
        <v>334</v>
      </c>
      <c r="C40" s="61" t="s">
        <v>21</v>
      </c>
      <c r="D40" s="53" t="s">
        <v>19</v>
      </c>
      <c r="E40" s="53" t="s">
        <v>212</v>
      </c>
      <c r="F40" s="52" t="s">
        <v>216</v>
      </c>
      <c r="G40" s="62" t="s">
        <v>93</v>
      </c>
      <c r="H40" s="60" t="s">
        <v>217</v>
      </c>
      <c r="I40" s="63">
        <v>143818.60999999999</v>
      </c>
      <c r="J40" s="63">
        <f>L40</f>
        <v>119477.17600000001</v>
      </c>
      <c r="K40" s="63"/>
      <c r="L40" s="63">
        <v>119477.17600000001</v>
      </c>
      <c r="M40" s="63"/>
      <c r="N40" s="59"/>
      <c r="O40" s="135" t="s">
        <v>399</v>
      </c>
      <c r="P40" s="13"/>
    </row>
    <row r="41" spans="1:16" s="6" customFormat="1" ht="173.25" customHeight="1" x14ac:dyDescent="0.3">
      <c r="A41" s="64" t="s">
        <v>282</v>
      </c>
      <c r="B41" s="65" t="s">
        <v>336</v>
      </c>
      <c r="C41" s="28" t="s">
        <v>24</v>
      </c>
      <c r="D41" s="65" t="s">
        <v>269</v>
      </c>
      <c r="E41" s="65" t="s">
        <v>25</v>
      </c>
      <c r="F41" s="65" t="s">
        <v>335</v>
      </c>
      <c r="G41" s="65" t="s">
        <v>93</v>
      </c>
      <c r="H41" s="65" t="s">
        <v>270</v>
      </c>
      <c r="I41" s="66">
        <v>13201.4</v>
      </c>
      <c r="J41" s="66">
        <v>13201.4</v>
      </c>
      <c r="K41" s="66"/>
      <c r="L41" s="66">
        <v>12613.308999999999</v>
      </c>
      <c r="M41" s="66">
        <v>588.09100000000001</v>
      </c>
      <c r="N41" s="67"/>
      <c r="O41" s="134" t="s">
        <v>390</v>
      </c>
      <c r="P41" s="13"/>
    </row>
    <row r="42" spans="1:16" s="15" customFormat="1" ht="132" customHeight="1" x14ac:dyDescent="0.25">
      <c r="A42" s="64" t="s">
        <v>283</v>
      </c>
      <c r="B42" s="28" t="s">
        <v>337</v>
      </c>
      <c r="C42" s="61" t="s">
        <v>21</v>
      </c>
      <c r="D42" s="28" t="s">
        <v>338</v>
      </c>
      <c r="E42" s="28" t="s">
        <v>25</v>
      </c>
      <c r="F42" s="28" t="s">
        <v>320</v>
      </c>
      <c r="G42" s="28" t="s">
        <v>133</v>
      </c>
      <c r="H42" s="28" t="s">
        <v>286</v>
      </c>
      <c r="I42" s="58">
        <f>J42</f>
        <v>46878.908799999997</v>
      </c>
      <c r="J42" s="58">
        <f>K42+L42+M42+N42</f>
        <v>46878.908799999997</v>
      </c>
      <c r="K42" s="58">
        <v>25716.799999999999</v>
      </c>
      <c r="L42" s="58">
        <v>14599.02</v>
      </c>
      <c r="M42" s="58">
        <v>1875.1558</v>
      </c>
      <c r="N42" s="28">
        <v>4687.933</v>
      </c>
      <c r="O42" s="134" t="s">
        <v>390</v>
      </c>
      <c r="P42" s="13"/>
    </row>
    <row r="43" spans="1:16" s="15" customFormat="1" ht="171" customHeight="1" x14ac:dyDescent="0.25">
      <c r="A43" s="30" t="s">
        <v>284</v>
      </c>
      <c r="B43" s="28" t="s">
        <v>339</v>
      </c>
      <c r="C43" s="28" t="s">
        <v>24</v>
      </c>
      <c r="D43" s="28" t="s">
        <v>338</v>
      </c>
      <c r="E43" s="28" t="s">
        <v>25</v>
      </c>
      <c r="F43" s="28" t="s">
        <v>320</v>
      </c>
      <c r="G43" s="28" t="s">
        <v>133</v>
      </c>
      <c r="H43" s="28" t="s">
        <v>287</v>
      </c>
      <c r="I43" s="58">
        <f>J43</f>
        <v>29890.064399999999</v>
      </c>
      <c r="J43" s="58">
        <f>K43+L43+M43+N43</f>
        <v>29890.064399999999</v>
      </c>
      <c r="K43" s="58">
        <v>16031.8</v>
      </c>
      <c r="L43" s="58">
        <v>9673.3310000000001</v>
      </c>
      <c r="M43" s="58">
        <v>1195.6143999999999</v>
      </c>
      <c r="N43" s="28">
        <v>2989.319</v>
      </c>
      <c r="O43" s="134" t="s">
        <v>390</v>
      </c>
      <c r="P43" s="13"/>
    </row>
    <row r="44" spans="1:16" s="15" customFormat="1" ht="173.25" customHeight="1" x14ac:dyDescent="0.25">
      <c r="A44" s="30" t="s">
        <v>296</v>
      </c>
      <c r="B44" s="28" t="s">
        <v>340</v>
      </c>
      <c r="C44" s="28" t="s">
        <v>21</v>
      </c>
      <c r="D44" s="28" t="s">
        <v>338</v>
      </c>
      <c r="E44" s="28" t="s">
        <v>25</v>
      </c>
      <c r="F44" s="28" t="s">
        <v>320</v>
      </c>
      <c r="G44" s="28" t="s">
        <v>133</v>
      </c>
      <c r="H44" s="28" t="s">
        <v>288</v>
      </c>
      <c r="I44" s="58">
        <f>J44</f>
        <v>38476.949700000005</v>
      </c>
      <c r="J44" s="58">
        <f>K44+L44+M44+N44</f>
        <v>38476.949700000005</v>
      </c>
      <c r="K44" s="58">
        <v>25597.200000000001</v>
      </c>
      <c r="L44" s="58">
        <v>7492.9960000000001</v>
      </c>
      <c r="M44" s="58">
        <v>1539.0767000000001</v>
      </c>
      <c r="N44" s="28">
        <v>3847.6770000000001</v>
      </c>
      <c r="O44" s="134" t="s">
        <v>390</v>
      </c>
      <c r="P44" s="13"/>
    </row>
    <row r="45" spans="1:16" s="6" customFormat="1" ht="69.75" customHeight="1" x14ac:dyDescent="0.25">
      <c r="A45" s="158" t="s">
        <v>33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60"/>
      <c r="P45" s="13"/>
    </row>
    <row r="46" spans="1:16" ht="60.75" customHeight="1" x14ac:dyDescent="0.25">
      <c r="A46" s="152" t="s">
        <v>34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4"/>
      <c r="P46" s="13"/>
    </row>
    <row r="47" spans="1:16" s="8" customFormat="1" ht="123.75" customHeight="1" x14ac:dyDescent="0.25">
      <c r="A47" s="18" t="s">
        <v>42</v>
      </c>
      <c r="B47" s="68" t="s">
        <v>344</v>
      </c>
      <c r="C47" s="44" t="s">
        <v>21</v>
      </c>
      <c r="D47" s="44" t="s">
        <v>19</v>
      </c>
      <c r="E47" s="44" t="s">
        <v>212</v>
      </c>
      <c r="F47" s="44" t="s">
        <v>345</v>
      </c>
      <c r="G47" s="69" t="s">
        <v>272</v>
      </c>
      <c r="H47" s="22" t="s">
        <v>218</v>
      </c>
      <c r="I47" s="21">
        <v>1700000</v>
      </c>
      <c r="J47" s="56">
        <v>1700000</v>
      </c>
      <c r="K47" s="21"/>
      <c r="L47" s="21">
        <v>1700000</v>
      </c>
      <c r="M47" s="21"/>
      <c r="N47" s="56"/>
      <c r="O47" s="134" t="s">
        <v>390</v>
      </c>
      <c r="P47" s="13"/>
    </row>
    <row r="48" spans="1:16" ht="129.75" customHeight="1" x14ac:dyDescent="0.25">
      <c r="A48" s="18" t="s">
        <v>58</v>
      </c>
      <c r="B48" s="26" t="s">
        <v>137</v>
      </c>
      <c r="C48" s="26" t="s">
        <v>24</v>
      </c>
      <c r="D48" s="28" t="s">
        <v>271</v>
      </c>
      <c r="E48" s="28" t="s">
        <v>22</v>
      </c>
      <c r="F48" s="26" t="s">
        <v>206</v>
      </c>
      <c r="G48" s="26" t="s">
        <v>272</v>
      </c>
      <c r="H48" s="26" t="s">
        <v>138</v>
      </c>
      <c r="I48" s="58">
        <v>20969</v>
      </c>
      <c r="J48" s="58">
        <v>20969</v>
      </c>
      <c r="K48" s="26"/>
      <c r="L48" s="26"/>
      <c r="M48" s="26"/>
      <c r="N48" s="58">
        <v>20969</v>
      </c>
      <c r="O48" s="134" t="s">
        <v>390</v>
      </c>
      <c r="P48" s="13"/>
    </row>
    <row r="49" spans="1:16" ht="135.75" customHeight="1" x14ac:dyDescent="0.25">
      <c r="A49" s="18" t="s">
        <v>59</v>
      </c>
      <c r="B49" s="26" t="s">
        <v>139</v>
      </c>
      <c r="C49" s="26" t="s">
        <v>24</v>
      </c>
      <c r="D49" s="28" t="s">
        <v>271</v>
      </c>
      <c r="E49" s="28" t="s">
        <v>22</v>
      </c>
      <c r="F49" s="26" t="s">
        <v>199</v>
      </c>
      <c r="G49" s="26" t="s">
        <v>272</v>
      </c>
      <c r="H49" s="26" t="s">
        <v>140</v>
      </c>
      <c r="I49" s="58">
        <v>20969</v>
      </c>
      <c r="J49" s="58">
        <v>20969</v>
      </c>
      <c r="K49" s="26"/>
      <c r="L49" s="26"/>
      <c r="M49" s="26"/>
      <c r="N49" s="58">
        <v>20969</v>
      </c>
      <c r="O49" s="134" t="s">
        <v>390</v>
      </c>
      <c r="P49" s="13"/>
    </row>
    <row r="50" spans="1:16" ht="126.75" customHeight="1" x14ac:dyDescent="0.25">
      <c r="A50" s="18" t="s">
        <v>82</v>
      </c>
      <c r="B50" s="26" t="s">
        <v>27</v>
      </c>
      <c r="C50" s="26" t="s">
        <v>21</v>
      </c>
      <c r="D50" s="26" t="s">
        <v>28</v>
      </c>
      <c r="E50" s="26" t="s">
        <v>29</v>
      </c>
      <c r="F50" s="26" t="s">
        <v>141</v>
      </c>
      <c r="G50" s="26" t="s">
        <v>142</v>
      </c>
      <c r="H50" s="26" t="s">
        <v>44</v>
      </c>
      <c r="I50" s="58">
        <v>504523559.30000001</v>
      </c>
      <c r="J50" s="58">
        <v>222961397.31</v>
      </c>
      <c r="K50" s="58"/>
      <c r="L50" s="58"/>
      <c r="M50" s="58"/>
      <c r="N50" s="58">
        <v>222961397.31</v>
      </c>
      <c r="O50" s="134" t="s">
        <v>390</v>
      </c>
      <c r="P50" s="13"/>
    </row>
    <row r="51" spans="1:16" s="15" customFormat="1" ht="153.75" customHeight="1" x14ac:dyDescent="0.25">
      <c r="A51" s="27" t="s">
        <v>289</v>
      </c>
      <c r="B51" s="28" t="s">
        <v>290</v>
      </c>
      <c r="C51" s="28" t="s">
        <v>21</v>
      </c>
      <c r="D51" s="28" t="s">
        <v>338</v>
      </c>
      <c r="E51" s="28" t="s">
        <v>25</v>
      </c>
      <c r="F51" s="28" t="s">
        <v>320</v>
      </c>
      <c r="G51" s="28" t="s">
        <v>285</v>
      </c>
      <c r="H51" s="28" t="s">
        <v>295</v>
      </c>
      <c r="I51" s="58">
        <f>J51</f>
        <v>33338.902600000001</v>
      </c>
      <c r="J51" s="58">
        <f>K51+L51+M51+N51</f>
        <v>33338.902600000001</v>
      </c>
      <c r="K51" s="58">
        <v>16855.400000000001</v>
      </c>
      <c r="L51" s="58">
        <v>11816.02</v>
      </c>
      <c r="M51" s="58">
        <v>1333.5586000000001</v>
      </c>
      <c r="N51" s="58">
        <v>3333.924</v>
      </c>
      <c r="O51" s="134" t="s">
        <v>390</v>
      </c>
      <c r="P51" s="13"/>
    </row>
    <row r="52" spans="1:16" ht="67.5" customHeight="1" x14ac:dyDescent="0.25">
      <c r="A52" s="155" t="s">
        <v>220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7"/>
      <c r="P52" s="13"/>
    </row>
    <row r="53" spans="1:16" ht="87.75" customHeight="1" x14ac:dyDescent="0.25">
      <c r="A53" s="152" t="s">
        <v>35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4"/>
      <c r="P53" s="13"/>
    </row>
    <row r="54" spans="1:16" s="8" customFormat="1" ht="109.5" customHeight="1" x14ac:dyDescent="0.25">
      <c r="A54" s="18" t="s">
        <v>242</v>
      </c>
      <c r="B54" s="28" t="s">
        <v>143</v>
      </c>
      <c r="C54" s="28" t="s">
        <v>21</v>
      </c>
      <c r="D54" s="28" t="s">
        <v>148</v>
      </c>
      <c r="E54" s="28" t="s">
        <v>200</v>
      </c>
      <c r="F54" s="28" t="s">
        <v>144</v>
      </c>
      <c r="G54" s="28" t="s">
        <v>299</v>
      </c>
      <c r="H54" s="28" t="s">
        <v>311</v>
      </c>
      <c r="I54" s="70">
        <v>878000</v>
      </c>
      <c r="J54" s="70">
        <v>878000</v>
      </c>
      <c r="K54" s="58"/>
      <c r="L54" s="70">
        <v>878000</v>
      </c>
      <c r="M54" s="58"/>
      <c r="N54" s="71"/>
      <c r="O54" s="134" t="s">
        <v>390</v>
      </c>
      <c r="P54" s="13"/>
    </row>
    <row r="55" spans="1:16" ht="310.5" customHeight="1" x14ac:dyDescent="0.25">
      <c r="A55" s="18" t="s">
        <v>60</v>
      </c>
      <c r="B55" s="72" t="s">
        <v>145</v>
      </c>
      <c r="C55" s="28" t="s">
        <v>21</v>
      </c>
      <c r="D55" s="28" t="s">
        <v>148</v>
      </c>
      <c r="E55" s="28" t="s">
        <v>200</v>
      </c>
      <c r="F55" s="28" t="s">
        <v>146</v>
      </c>
      <c r="G55" s="28" t="s">
        <v>87</v>
      </c>
      <c r="H55" s="28" t="s">
        <v>147</v>
      </c>
      <c r="I55" s="58">
        <v>144092.77799999999</v>
      </c>
      <c r="J55" s="58">
        <v>18508.665000000001</v>
      </c>
      <c r="K55" s="58"/>
      <c r="L55" s="58">
        <v>18508.665000000001</v>
      </c>
      <c r="M55" s="58"/>
      <c r="N55" s="71"/>
      <c r="O55" s="135" t="s">
        <v>400</v>
      </c>
      <c r="P55" s="13"/>
    </row>
    <row r="56" spans="1:16" ht="131.25" customHeight="1" x14ac:dyDescent="0.25">
      <c r="A56" s="18" t="s">
        <v>61</v>
      </c>
      <c r="B56" s="28" t="s">
        <v>232</v>
      </c>
      <c r="C56" s="28" t="s">
        <v>21</v>
      </c>
      <c r="D56" s="28" t="s">
        <v>148</v>
      </c>
      <c r="E56" s="28" t="s">
        <v>200</v>
      </c>
      <c r="F56" s="28" t="s">
        <v>149</v>
      </c>
      <c r="G56" s="28" t="s">
        <v>150</v>
      </c>
      <c r="H56" s="28" t="s">
        <v>233</v>
      </c>
      <c r="I56" s="39">
        <v>104676.514</v>
      </c>
      <c r="J56" s="39">
        <v>42639.345000000001</v>
      </c>
      <c r="K56" s="40"/>
      <c r="L56" s="39">
        <v>42639.345000000001</v>
      </c>
      <c r="M56" s="58"/>
      <c r="N56" s="71"/>
      <c r="O56" s="135" t="s">
        <v>401</v>
      </c>
      <c r="P56" s="13"/>
    </row>
    <row r="57" spans="1:16" ht="172.5" customHeight="1" x14ac:dyDescent="0.25">
      <c r="A57" s="18" t="s">
        <v>62</v>
      </c>
      <c r="B57" s="65" t="s">
        <v>234</v>
      </c>
      <c r="C57" s="65" t="s">
        <v>21</v>
      </c>
      <c r="D57" s="65" t="s">
        <v>148</v>
      </c>
      <c r="E57" s="65" t="s">
        <v>200</v>
      </c>
      <c r="F57" s="65" t="s">
        <v>151</v>
      </c>
      <c r="G57" s="65" t="s">
        <v>150</v>
      </c>
      <c r="H57" s="65" t="s">
        <v>312</v>
      </c>
      <c r="I57" s="131">
        <v>344206.04</v>
      </c>
      <c r="J57" s="131">
        <v>284336.35100000002</v>
      </c>
      <c r="K57" s="90"/>
      <c r="L57" s="131">
        <v>284336.35100000002</v>
      </c>
      <c r="M57" s="66"/>
      <c r="N57" s="73"/>
      <c r="O57" s="135" t="s">
        <v>402</v>
      </c>
      <c r="P57" s="13"/>
    </row>
    <row r="58" spans="1:16" ht="181.5" customHeight="1" x14ac:dyDescent="0.25">
      <c r="A58" s="18" t="s">
        <v>63</v>
      </c>
      <c r="B58" s="28" t="s">
        <v>152</v>
      </c>
      <c r="C58" s="28" t="s">
        <v>21</v>
      </c>
      <c r="D58" s="28" t="s">
        <v>148</v>
      </c>
      <c r="E58" s="28" t="s">
        <v>200</v>
      </c>
      <c r="F58" s="28" t="s">
        <v>201</v>
      </c>
      <c r="G58" s="28" t="s">
        <v>153</v>
      </c>
      <c r="H58" s="28" t="s">
        <v>154</v>
      </c>
      <c r="I58" s="70">
        <v>340999.47600000002</v>
      </c>
      <c r="J58" s="70">
        <v>293526.40000000002</v>
      </c>
      <c r="K58" s="29"/>
      <c r="L58" s="70">
        <v>293526.40000000002</v>
      </c>
      <c r="M58" s="58"/>
      <c r="N58" s="58"/>
      <c r="O58" s="135" t="s">
        <v>403</v>
      </c>
      <c r="P58" s="13"/>
    </row>
    <row r="59" spans="1:16" s="8" customFormat="1" ht="181.5" customHeight="1" x14ac:dyDescent="0.25">
      <c r="A59" s="18" t="s">
        <v>64</v>
      </c>
      <c r="B59" s="28" t="s">
        <v>346</v>
      </c>
      <c r="C59" s="28" t="s">
        <v>21</v>
      </c>
      <c r="D59" s="28" t="s">
        <v>148</v>
      </c>
      <c r="E59" s="28" t="s">
        <v>200</v>
      </c>
      <c r="F59" s="28" t="s">
        <v>235</v>
      </c>
      <c r="G59" s="28">
        <v>2023</v>
      </c>
      <c r="H59" s="28" t="s">
        <v>236</v>
      </c>
      <c r="I59" s="39">
        <f>J59</f>
        <v>427329.06199999998</v>
      </c>
      <c r="J59" s="39">
        <f>K59+L59+N59</f>
        <v>427329.06199999998</v>
      </c>
      <c r="K59" s="74">
        <v>352262.20932000002</v>
      </c>
      <c r="L59" s="75">
        <v>55670.258779999996</v>
      </c>
      <c r="M59" s="58"/>
      <c r="N59" s="76">
        <v>19396.5939</v>
      </c>
      <c r="O59" s="135" t="s">
        <v>405</v>
      </c>
      <c r="P59" s="13"/>
    </row>
    <row r="60" spans="1:16" s="8" customFormat="1" ht="151.5" customHeight="1" x14ac:dyDescent="0.25">
      <c r="A60" s="18" t="s">
        <v>243</v>
      </c>
      <c r="B60" s="28" t="s">
        <v>347</v>
      </c>
      <c r="C60" s="28" t="s">
        <v>21</v>
      </c>
      <c r="D60" s="28" t="s">
        <v>148</v>
      </c>
      <c r="E60" s="28" t="s">
        <v>200</v>
      </c>
      <c r="F60" s="28" t="s">
        <v>237</v>
      </c>
      <c r="G60" s="28">
        <v>2023</v>
      </c>
      <c r="H60" s="28" t="s">
        <v>238</v>
      </c>
      <c r="I60" s="39">
        <f>J60</f>
        <v>195494.68500000003</v>
      </c>
      <c r="J60" s="39">
        <f>K60+L60+N60</f>
        <v>195494.68500000003</v>
      </c>
      <c r="K60" s="74">
        <v>171914.35041000001</v>
      </c>
      <c r="L60" s="75">
        <v>15199.51714</v>
      </c>
      <c r="M60" s="58"/>
      <c r="N60" s="76">
        <v>8380.8174500000005</v>
      </c>
      <c r="O60" s="135" t="s">
        <v>404</v>
      </c>
      <c r="P60" s="13"/>
    </row>
    <row r="61" spans="1:16" s="8" customFormat="1" ht="162.75" customHeight="1" x14ac:dyDescent="0.25">
      <c r="A61" s="18" t="s">
        <v>65</v>
      </c>
      <c r="B61" s="28" t="s">
        <v>348</v>
      </c>
      <c r="C61" s="28" t="s">
        <v>21</v>
      </c>
      <c r="D61" s="28" t="s">
        <v>148</v>
      </c>
      <c r="E61" s="28" t="s">
        <v>200</v>
      </c>
      <c r="F61" s="28" t="s">
        <v>239</v>
      </c>
      <c r="G61" s="28" t="s">
        <v>93</v>
      </c>
      <c r="H61" s="28" t="s">
        <v>240</v>
      </c>
      <c r="I61" s="39">
        <f>J61</f>
        <v>229848.86</v>
      </c>
      <c r="J61" s="39">
        <f>K61+L61+N61</f>
        <v>229848.86</v>
      </c>
      <c r="K61" s="74">
        <v>213989.28865999999</v>
      </c>
      <c r="L61" s="75">
        <v>4367.1283400000002</v>
      </c>
      <c r="M61" s="58"/>
      <c r="N61" s="58">
        <v>11492.442999999999</v>
      </c>
      <c r="O61" s="135" t="s">
        <v>406</v>
      </c>
      <c r="P61" s="13"/>
    </row>
    <row r="62" spans="1:16" s="8" customFormat="1" ht="164.25" customHeight="1" x14ac:dyDescent="0.25">
      <c r="A62" s="18" t="s">
        <v>244</v>
      </c>
      <c r="B62" s="26" t="s">
        <v>241</v>
      </c>
      <c r="C62" s="26" t="s">
        <v>21</v>
      </c>
      <c r="D62" s="26" t="s">
        <v>148</v>
      </c>
      <c r="E62" s="28" t="s">
        <v>200</v>
      </c>
      <c r="F62" s="26" t="s">
        <v>208</v>
      </c>
      <c r="G62" s="26" t="s">
        <v>133</v>
      </c>
      <c r="H62" s="26" t="s">
        <v>155</v>
      </c>
      <c r="I62" s="39">
        <v>1898000</v>
      </c>
      <c r="J62" s="39">
        <v>1898000</v>
      </c>
      <c r="K62" s="40"/>
      <c r="L62" s="39">
        <v>1898000</v>
      </c>
      <c r="M62" s="58"/>
      <c r="N62" s="58"/>
      <c r="O62" s="134" t="s">
        <v>390</v>
      </c>
      <c r="P62" s="13"/>
    </row>
    <row r="63" spans="1:16" ht="71.25" customHeight="1" x14ac:dyDescent="0.25">
      <c r="A63" s="152" t="s">
        <v>37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4"/>
      <c r="P63" s="13"/>
    </row>
    <row r="64" spans="1:16" ht="169.5" customHeight="1" x14ac:dyDescent="0.25">
      <c r="A64" s="18" t="s">
        <v>68</v>
      </c>
      <c r="B64" s="26" t="s">
        <v>349</v>
      </c>
      <c r="C64" s="26" t="s">
        <v>21</v>
      </c>
      <c r="D64" s="26" t="s">
        <v>342</v>
      </c>
      <c r="E64" s="26" t="s">
        <v>25</v>
      </c>
      <c r="F64" s="26" t="s">
        <v>156</v>
      </c>
      <c r="G64" s="26" t="s">
        <v>87</v>
      </c>
      <c r="H64" s="26" t="s">
        <v>157</v>
      </c>
      <c r="I64" s="40">
        <v>44232.786999999997</v>
      </c>
      <c r="J64" s="74">
        <f>L64+M64</f>
        <v>21861.29146</v>
      </c>
      <c r="K64" s="41"/>
      <c r="L64" s="74">
        <v>21424.065630000001</v>
      </c>
      <c r="M64" s="74">
        <v>437.22582999999997</v>
      </c>
      <c r="N64" s="41"/>
      <c r="O64" s="135" t="s">
        <v>407</v>
      </c>
      <c r="P64" s="13"/>
    </row>
    <row r="65" spans="1:16" s="8" customFormat="1" ht="159.75" customHeight="1" x14ac:dyDescent="0.25">
      <c r="A65" s="18" t="s">
        <v>273</v>
      </c>
      <c r="B65" s="26" t="s">
        <v>350</v>
      </c>
      <c r="C65" s="26" t="s">
        <v>21</v>
      </c>
      <c r="D65" s="26" t="s">
        <v>158</v>
      </c>
      <c r="E65" s="26" t="s">
        <v>25</v>
      </c>
      <c r="F65" s="26" t="s">
        <v>159</v>
      </c>
      <c r="G65" s="26" t="s">
        <v>87</v>
      </c>
      <c r="H65" s="26" t="s">
        <v>160</v>
      </c>
      <c r="I65" s="40">
        <v>33330.762999999999</v>
      </c>
      <c r="J65" s="74">
        <f t="shared" ref="J65" si="1">L65+M65</f>
        <v>26956.033360000001</v>
      </c>
      <c r="K65" s="41"/>
      <c r="L65" s="40">
        <v>25877.791000000001</v>
      </c>
      <c r="M65" s="74">
        <v>1078.24236</v>
      </c>
      <c r="N65" s="77"/>
      <c r="O65" s="135" t="s">
        <v>408</v>
      </c>
      <c r="P65" s="13"/>
    </row>
    <row r="66" spans="1:16" s="8" customFormat="1" ht="219" customHeight="1" x14ac:dyDescent="0.25">
      <c r="A66" s="18" t="s">
        <v>69</v>
      </c>
      <c r="B66" s="26" t="s">
        <v>161</v>
      </c>
      <c r="C66" s="26" t="s">
        <v>21</v>
      </c>
      <c r="D66" s="26" t="s">
        <v>162</v>
      </c>
      <c r="E66" s="26" t="s">
        <v>25</v>
      </c>
      <c r="F66" s="26" t="s">
        <v>163</v>
      </c>
      <c r="G66" s="26" t="s">
        <v>87</v>
      </c>
      <c r="H66" s="26" t="s">
        <v>164</v>
      </c>
      <c r="I66" s="40">
        <v>52271.517999999996</v>
      </c>
      <c r="J66" s="40">
        <f t="shared" ref="J66:J67" si="2">L66+M66</f>
        <v>20675.291000000001</v>
      </c>
      <c r="K66" s="41"/>
      <c r="L66" s="40">
        <v>19711.721000000001</v>
      </c>
      <c r="M66" s="40">
        <v>963.57</v>
      </c>
      <c r="N66" s="78"/>
      <c r="O66" s="134" t="s">
        <v>390</v>
      </c>
      <c r="P66" s="13"/>
    </row>
    <row r="67" spans="1:16" s="8" customFormat="1" ht="301.5" customHeight="1" x14ac:dyDescent="0.25">
      <c r="A67" s="18" t="s">
        <v>70</v>
      </c>
      <c r="B67" s="28" t="s">
        <v>351</v>
      </c>
      <c r="C67" s="26" t="s">
        <v>24</v>
      </c>
      <c r="D67" s="26" t="s">
        <v>165</v>
      </c>
      <c r="E67" s="26" t="s">
        <v>25</v>
      </c>
      <c r="F67" s="26" t="s">
        <v>202</v>
      </c>
      <c r="G67" s="26" t="s">
        <v>128</v>
      </c>
      <c r="H67" s="26" t="s">
        <v>166</v>
      </c>
      <c r="I67" s="40">
        <v>37364.449999999997</v>
      </c>
      <c r="J67" s="40">
        <f t="shared" si="2"/>
        <v>35323.450000000004</v>
      </c>
      <c r="K67" s="41"/>
      <c r="L67" s="40">
        <v>34616.980000000003</v>
      </c>
      <c r="M67" s="40">
        <v>706.47</v>
      </c>
      <c r="N67" s="78"/>
      <c r="O67" s="134" t="s">
        <v>390</v>
      </c>
      <c r="P67" s="13"/>
    </row>
    <row r="68" spans="1:16" ht="207.75" customHeight="1" x14ac:dyDescent="0.25">
      <c r="A68" s="18" t="s">
        <v>71</v>
      </c>
      <c r="B68" s="28" t="s">
        <v>203</v>
      </c>
      <c r="C68" s="26" t="s">
        <v>21</v>
      </c>
      <c r="D68" s="26" t="s">
        <v>167</v>
      </c>
      <c r="E68" s="26" t="s">
        <v>25</v>
      </c>
      <c r="F68" s="26" t="s">
        <v>352</v>
      </c>
      <c r="G68" s="26" t="s">
        <v>128</v>
      </c>
      <c r="H68" s="26" t="s">
        <v>168</v>
      </c>
      <c r="I68" s="40">
        <v>82285.240000000005</v>
      </c>
      <c r="J68" s="40">
        <f>L68+M68</f>
        <v>57599.67</v>
      </c>
      <c r="K68" s="41"/>
      <c r="L68" s="40">
        <v>56447.675999999999</v>
      </c>
      <c r="M68" s="40">
        <v>1151.9939999999999</v>
      </c>
      <c r="N68" s="78"/>
      <c r="O68" s="134" t="s">
        <v>390</v>
      </c>
      <c r="P68" s="13"/>
    </row>
    <row r="69" spans="1:16" ht="213.75" customHeight="1" x14ac:dyDescent="0.25">
      <c r="A69" s="18" t="s">
        <v>245</v>
      </c>
      <c r="B69" s="28" t="s">
        <v>204</v>
      </c>
      <c r="C69" s="26" t="s">
        <v>21</v>
      </c>
      <c r="D69" s="26" t="s">
        <v>167</v>
      </c>
      <c r="E69" s="26" t="s">
        <v>25</v>
      </c>
      <c r="F69" s="26" t="s">
        <v>169</v>
      </c>
      <c r="G69" s="26" t="s">
        <v>128</v>
      </c>
      <c r="H69" s="26" t="s">
        <v>306</v>
      </c>
      <c r="I69" s="40">
        <v>56099.94</v>
      </c>
      <c r="J69" s="40">
        <f>L69+M69</f>
        <v>28049.77</v>
      </c>
      <c r="K69" s="41"/>
      <c r="L69" s="40">
        <v>27488.775000000001</v>
      </c>
      <c r="M69" s="40">
        <v>560.995</v>
      </c>
      <c r="N69" s="78"/>
      <c r="O69" s="134" t="s">
        <v>390</v>
      </c>
      <c r="P69" s="13"/>
    </row>
    <row r="70" spans="1:16" ht="180.75" customHeight="1" x14ac:dyDescent="0.25">
      <c r="A70" s="18" t="s">
        <v>246</v>
      </c>
      <c r="B70" s="26" t="s">
        <v>354</v>
      </c>
      <c r="C70" s="26" t="s">
        <v>24</v>
      </c>
      <c r="D70" s="26" t="s">
        <v>170</v>
      </c>
      <c r="E70" s="26" t="s">
        <v>25</v>
      </c>
      <c r="F70" s="26" t="s">
        <v>171</v>
      </c>
      <c r="G70" s="26" t="s">
        <v>128</v>
      </c>
      <c r="H70" s="26" t="s">
        <v>305</v>
      </c>
      <c r="I70" s="41">
        <v>229768.77</v>
      </c>
      <c r="J70" s="41">
        <f t="shared" ref="J70" si="3">L70+M70</f>
        <v>170685.603</v>
      </c>
      <c r="K70" s="41"/>
      <c r="L70" s="40">
        <v>167271.891</v>
      </c>
      <c r="M70" s="40">
        <v>3413.712</v>
      </c>
      <c r="N70" s="41"/>
      <c r="O70" s="134" t="s">
        <v>390</v>
      </c>
      <c r="P70" s="13"/>
    </row>
    <row r="71" spans="1:16" ht="56.25" customHeight="1" x14ac:dyDescent="0.25">
      <c r="A71" s="155" t="s">
        <v>38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7"/>
      <c r="P71" s="13"/>
    </row>
    <row r="72" spans="1:16" ht="81.75" customHeight="1" x14ac:dyDescent="0.25">
      <c r="A72" s="152" t="s">
        <v>15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4"/>
      <c r="P72" s="13"/>
    </row>
    <row r="73" spans="1:16" ht="409.6" customHeight="1" x14ac:dyDescent="0.3">
      <c r="A73" s="79" t="s">
        <v>43</v>
      </c>
      <c r="B73" s="80" t="s">
        <v>353</v>
      </c>
      <c r="C73" s="80" t="s">
        <v>21</v>
      </c>
      <c r="D73" s="80" t="s">
        <v>19</v>
      </c>
      <c r="E73" s="80" t="s">
        <v>212</v>
      </c>
      <c r="F73" s="80" t="s">
        <v>221</v>
      </c>
      <c r="G73" s="80" t="s">
        <v>222</v>
      </c>
      <c r="H73" s="81" t="s">
        <v>173</v>
      </c>
      <c r="I73" s="82">
        <v>8758834.8949999996</v>
      </c>
      <c r="J73" s="66">
        <v>5608481.2170000002</v>
      </c>
      <c r="K73" s="66">
        <v>4359923</v>
      </c>
      <c r="L73" s="66">
        <v>1248558.2169999999</v>
      </c>
      <c r="M73" s="59"/>
      <c r="N73" s="83"/>
      <c r="O73" s="134" t="s">
        <v>390</v>
      </c>
      <c r="P73" s="13"/>
    </row>
    <row r="74" spans="1:16" ht="174.75" customHeight="1" x14ac:dyDescent="0.25">
      <c r="A74" s="18" t="s">
        <v>72</v>
      </c>
      <c r="B74" s="53" t="s">
        <v>174</v>
      </c>
      <c r="C74" s="53" t="s">
        <v>21</v>
      </c>
      <c r="D74" s="53" t="s">
        <v>19</v>
      </c>
      <c r="E74" s="53" t="s">
        <v>212</v>
      </c>
      <c r="F74" s="53" t="s">
        <v>223</v>
      </c>
      <c r="G74" s="53" t="s">
        <v>175</v>
      </c>
      <c r="H74" s="53" t="s">
        <v>176</v>
      </c>
      <c r="I74" s="84">
        <v>486499.68</v>
      </c>
      <c r="J74" s="84">
        <f t="shared" ref="J74:J75" si="4">L74</f>
        <v>241681.28899999999</v>
      </c>
      <c r="K74" s="84"/>
      <c r="L74" s="84">
        <v>241681.28899999999</v>
      </c>
      <c r="M74" s="26"/>
      <c r="N74" s="26"/>
      <c r="O74" s="134" t="s">
        <v>390</v>
      </c>
      <c r="P74" s="13"/>
    </row>
    <row r="75" spans="1:16" ht="202.5" customHeight="1" x14ac:dyDescent="0.25">
      <c r="A75" s="85" t="s">
        <v>73</v>
      </c>
      <c r="B75" s="86" t="s">
        <v>356</v>
      </c>
      <c r="C75" s="53" t="s">
        <v>21</v>
      </c>
      <c r="D75" s="53" t="s">
        <v>19</v>
      </c>
      <c r="E75" s="53" t="s">
        <v>212</v>
      </c>
      <c r="F75" s="86" t="s">
        <v>355</v>
      </c>
      <c r="G75" s="86" t="s">
        <v>128</v>
      </c>
      <c r="H75" s="86" t="s">
        <v>177</v>
      </c>
      <c r="I75" s="84">
        <v>803982.79</v>
      </c>
      <c r="J75" s="84">
        <f t="shared" si="4"/>
        <v>320112.49900000001</v>
      </c>
      <c r="K75" s="84"/>
      <c r="L75" s="84">
        <v>320112.49900000001</v>
      </c>
      <c r="M75" s="87"/>
      <c r="N75" s="88"/>
      <c r="O75" s="135" t="s">
        <v>409</v>
      </c>
      <c r="P75" s="13"/>
    </row>
    <row r="76" spans="1:16" ht="138" customHeight="1" x14ac:dyDescent="0.25">
      <c r="A76" s="85" t="s">
        <v>74</v>
      </c>
      <c r="B76" s="87" t="s">
        <v>39</v>
      </c>
      <c r="C76" s="87" t="s">
        <v>30</v>
      </c>
      <c r="D76" s="87"/>
      <c r="E76" s="26" t="s">
        <v>26</v>
      </c>
      <c r="F76" s="87" t="s">
        <v>205</v>
      </c>
      <c r="G76" s="87" t="s">
        <v>175</v>
      </c>
      <c r="H76" s="89" t="s">
        <v>178</v>
      </c>
      <c r="I76" s="90">
        <v>6076906.2999999998</v>
      </c>
      <c r="J76" s="90">
        <v>2505065</v>
      </c>
      <c r="K76" s="90">
        <v>2505065</v>
      </c>
      <c r="L76" s="90"/>
      <c r="M76" s="91"/>
      <c r="N76" s="92"/>
      <c r="O76" s="134" t="s">
        <v>390</v>
      </c>
      <c r="P76" s="13"/>
    </row>
    <row r="77" spans="1:16" ht="63.75" customHeight="1" x14ac:dyDescent="0.25">
      <c r="A77" s="155" t="s">
        <v>40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7"/>
      <c r="P77" s="13"/>
    </row>
    <row r="78" spans="1:16" ht="214.5" customHeight="1" x14ac:dyDescent="0.25">
      <c r="A78" s="18" t="s">
        <v>75</v>
      </c>
      <c r="B78" s="52" t="s">
        <v>382</v>
      </c>
      <c r="C78" s="52" t="s">
        <v>21</v>
      </c>
      <c r="D78" s="53" t="s">
        <v>78</v>
      </c>
      <c r="E78" s="52" t="s">
        <v>25</v>
      </c>
      <c r="F78" s="52" t="s">
        <v>179</v>
      </c>
      <c r="G78" s="52" t="s">
        <v>133</v>
      </c>
      <c r="H78" s="52" t="s">
        <v>16</v>
      </c>
      <c r="I78" s="21">
        <v>1672062.1950000001</v>
      </c>
      <c r="J78" s="40">
        <f>SUM(K78,L78,M78)</f>
        <v>1393400</v>
      </c>
      <c r="K78" s="40">
        <v>684579.5</v>
      </c>
      <c r="L78" s="40">
        <v>617420.5</v>
      </c>
      <c r="M78" s="40">
        <v>91400</v>
      </c>
      <c r="N78" s="93"/>
      <c r="O78" s="135" t="s">
        <v>410</v>
      </c>
      <c r="P78" s="13"/>
    </row>
    <row r="79" spans="1:16" ht="246.75" customHeight="1" x14ac:dyDescent="0.25">
      <c r="A79" s="18" t="s">
        <v>274</v>
      </c>
      <c r="B79" s="52" t="s">
        <v>383</v>
      </c>
      <c r="C79" s="52" t="s">
        <v>21</v>
      </c>
      <c r="D79" s="53" t="s">
        <v>78</v>
      </c>
      <c r="E79" s="52" t="s">
        <v>25</v>
      </c>
      <c r="F79" s="52" t="s">
        <v>81</v>
      </c>
      <c r="G79" s="52" t="s">
        <v>128</v>
      </c>
      <c r="H79" s="52" t="s">
        <v>180</v>
      </c>
      <c r="I79" s="56">
        <v>376259.18</v>
      </c>
      <c r="J79" s="40">
        <f>SUM(K79:M79)</f>
        <v>375495.46299999999</v>
      </c>
      <c r="K79" s="40">
        <v>88524.2</v>
      </c>
      <c r="L79" s="40">
        <v>260686.58</v>
      </c>
      <c r="M79" s="40">
        <v>26284.683000000001</v>
      </c>
      <c r="N79" s="93"/>
      <c r="O79" s="135" t="s">
        <v>411</v>
      </c>
      <c r="P79" s="13"/>
    </row>
    <row r="80" spans="1:16" s="5" customFormat="1" ht="194.25" customHeight="1" x14ac:dyDescent="0.25">
      <c r="A80" s="18" t="s">
        <v>275</v>
      </c>
      <c r="B80" s="94" t="s">
        <v>181</v>
      </c>
      <c r="C80" s="94" t="s">
        <v>21</v>
      </c>
      <c r="D80" s="94" t="s">
        <v>341</v>
      </c>
      <c r="E80" s="94" t="s">
        <v>25</v>
      </c>
      <c r="F80" s="94" t="s">
        <v>224</v>
      </c>
      <c r="G80" s="94" t="s">
        <v>153</v>
      </c>
      <c r="H80" s="94" t="s">
        <v>79</v>
      </c>
      <c r="I80" s="21">
        <v>372519.76</v>
      </c>
      <c r="J80" s="21">
        <v>125000</v>
      </c>
      <c r="K80" s="21"/>
      <c r="L80" s="21">
        <v>125000</v>
      </c>
      <c r="M80" s="21"/>
      <c r="N80" s="93"/>
      <c r="O80" s="134" t="s">
        <v>390</v>
      </c>
      <c r="P80" s="13"/>
    </row>
    <row r="81" spans="1:16" s="8" customFormat="1" ht="207" customHeight="1" x14ac:dyDescent="0.25">
      <c r="A81" s="18" t="s">
        <v>67</v>
      </c>
      <c r="B81" s="96" t="s">
        <v>357</v>
      </c>
      <c r="C81" s="96" t="s">
        <v>24</v>
      </c>
      <c r="D81" s="96" t="s">
        <v>80</v>
      </c>
      <c r="E81" s="96" t="s">
        <v>25</v>
      </c>
      <c r="F81" s="96" t="s">
        <v>225</v>
      </c>
      <c r="G81" s="97" t="s">
        <v>172</v>
      </c>
      <c r="H81" s="97" t="s">
        <v>182</v>
      </c>
      <c r="I81" s="129">
        <v>354796.09600000002</v>
      </c>
      <c r="J81" s="129">
        <v>125000</v>
      </c>
      <c r="K81" s="129"/>
      <c r="L81" s="129">
        <v>125000</v>
      </c>
      <c r="M81" s="129"/>
      <c r="N81" s="130"/>
      <c r="O81" s="134" t="s">
        <v>390</v>
      </c>
      <c r="P81" s="13"/>
    </row>
    <row r="82" spans="1:16" s="8" customFormat="1" ht="203.25" customHeight="1" x14ac:dyDescent="0.25">
      <c r="A82" s="18" t="s">
        <v>66</v>
      </c>
      <c r="B82" s="98" t="s">
        <v>384</v>
      </c>
      <c r="C82" s="94" t="s">
        <v>21</v>
      </c>
      <c r="D82" s="53" t="s">
        <v>78</v>
      </c>
      <c r="E82" s="96" t="s">
        <v>25</v>
      </c>
      <c r="F82" s="52" t="s">
        <v>81</v>
      </c>
      <c r="G82" s="98" t="s">
        <v>128</v>
      </c>
      <c r="H82" s="98" t="s">
        <v>79</v>
      </c>
      <c r="I82" s="63">
        <v>313452</v>
      </c>
      <c r="J82" s="63">
        <f t="shared" ref="J82:J84" si="5">L82</f>
        <v>313452</v>
      </c>
      <c r="K82" s="63"/>
      <c r="L82" s="63">
        <v>313452</v>
      </c>
      <c r="M82" s="63"/>
      <c r="N82" s="93"/>
      <c r="O82" s="135" t="s">
        <v>412</v>
      </c>
      <c r="P82" s="13"/>
    </row>
    <row r="83" spans="1:16" s="8" customFormat="1" ht="216.75" customHeight="1" x14ac:dyDescent="0.25">
      <c r="A83" s="79" t="s">
        <v>76</v>
      </c>
      <c r="B83" s="99" t="s">
        <v>386</v>
      </c>
      <c r="C83" s="96" t="s">
        <v>21</v>
      </c>
      <c r="D83" s="123" t="s">
        <v>78</v>
      </c>
      <c r="E83" s="96" t="s">
        <v>25</v>
      </c>
      <c r="F83" s="34" t="s">
        <v>81</v>
      </c>
      <c r="G83" s="99" t="s">
        <v>128</v>
      </c>
      <c r="H83" s="99" t="s">
        <v>79</v>
      </c>
      <c r="I83" s="100">
        <v>318915</v>
      </c>
      <c r="J83" s="100">
        <f t="shared" si="5"/>
        <v>318915</v>
      </c>
      <c r="K83" s="100"/>
      <c r="L83" s="100">
        <v>318915</v>
      </c>
      <c r="M83" s="100"/>
      <c r="N83" s="101"/>
      <c r="O83" s="135" t="s">
        <v>413</v>
      </c>
      <c r="P83" s="13"/>
    </row>
    <row r="84" spans="1:16" s="8" customFormat="1" ht="220.5" customHeight="1" x14ac:dyDescent="0.25">
      <c r="A84" s="18" t="s">
        <v>77</v>
      </c>
      <c r="B84" s="94" t="s">
        <v>385</v>
      </c>
      <c r="C84" s="94" t="s">
        <v>21</v>
      </c>
      <c r="D84" s="53" t="s">
        <v>78</v>
      </c>
      <c r="E84" s="94" t="s">
        <v>25</v>
      </c>
      <c r="F84" s="52" t="s">
        <v>81</v>
      </c>
      <c r="G84" s="94" t="s">
        <v>133</v>
      </c>
      <c r="H84" s="94" t="s">
        <v>226</v>
      </c>
      <c r="I84" s="21">
        <v>247633</v>
      </c>
      <c r="J84" s="21">
        <f t="shared" si="5"/>
        <v>247633</v>
      </c>
      <c r="K84" s="21"/>
      <c r="L84" s="21">
        <v>247633</v>
      </c>
      <c r="M84" s="21"/>
      <c r="N84" s="93"/>
      <c r="O84" s="135" t="s">
        <v>414</v>
      </c>
      <c r="P84" s="13"/>
    </row>
    <row r="85" spans="1:16" s="15" customFormat="1" ht="201.75" customHeight="1" x14ac:dyDescent="0.25">
      <c r="A85" s="18" t="s">
        <v>257</v>
      </c>
      <c r="B85" s="94" t="s">
        <v>367</v>
      </c>
      <c r="C85" s="94" t="s">
        <v>21</v>
      </c>
      <c r="D85" s="53" t="s">
        <v>368</v>
      </c>
      <c r="E85" s="94" t="s">
        <v>212</v>
      </c>
      <c r="F85" s="52" t="s">
        <v>369</v>
      </c>
      <c r="G85" s="94" t="s">
        <v>133</v>
      </c>
      <c r="H85" s="94" t="s">
        <v>370</v>
      </c>
      <c r="I85" s="127">
        <v>2463560.25</v>
      </c>
      <c r="J85" s="127">
        <v>2463560.25</v>
      </c>
      <c r="K85" s="127">
        <v>834898.5</v>
      </c>
      <c r="L85" s="127">
        <v>17038.75</v>
      </c>
      <c r="M85" s="127">
        <v>0</v>
      </c>
      <c r="N85" s="128">
        <v>1611623</v>
      </c>
      <c r="O85" s="134" t="s">
        <v>390</v>
      </c>
      <c r="P85" s="13"/>
    </row>
    <row r="86" spans="1:16" s="15" customFormat="1" ht="195.75" customHeight="1" x14ac:dyDescent="0.25">
      <c r="A86" s="124" t="s">
        <v>258</v>
      </c>
      <c r="B86" s="95" t="s">
        <v>293</v>
      </c>
      <c r="C86" s="95" t="s">
        <v>291</v>
      </c>
      <c r="D86" s="95" t="s">
        <v>338</v>
      </c>
      <c r="E86" s="95" t="s">
        <v>25</v>
      </c>
      <c r="F86" s="95" t="s">
        <v>320</v>
      </c>
      <c r="G86" s="95" t="s">
        <v>279</v>
      </c>
      <c r="H86" s="95" t="s">
        <v>294</v>
      </c>
      <c r="I86" s="125">
        <f>J86</f>
        <v>128668.55349999999</v>
      </c>
      <c r="J86" s="125">
        <f>K86+L86+M86+N86</f>
        <v>128668.55349999999</v>
      </c>
      <c r="K86" s="125">
        <v>89890.4</v>
      </c>
      <c r="L86" s="125">
        <v>20764.560000000001</v>
      </c>
      <c r="M86" s="125">
        <v>5146.7444999999998</v>
      </c>
      <c r="N86" s="126">
        <v>12866.849</v>
      </c>
      <c r="O86" s="134" t="s">
        <v>390</v>
      </c>
      <c r="P86" s="13"/>
    </row>
    <row r="87" spans="1:16" ht="81.75" customHeight="1" x14ac:dyDescent="0.25">
      <c r="A87" s="158" t="s">
        <v>17</v>
      </c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60"/>
      <c r="P87" s="13"/>
    </row>
    <row r="88" spans="1:16" s="7" customFormat="1" ht="120.75" customHeight="1" x14ac:dyDescent="0.25">
      <c r="A88" s="18" t="s">
        <v>259</v>
      </c>
      <c r="B88" s="22" t="s">
        <v>374</v>
      </c>
      <c r="C88" s="53" t="s">
        <v>21</v>
      </c>
      <c r="D88" s="53" t="s">
        <v>19</v>
      </c>
      <c r="E88" s="53" t="s">
        <v>212</v>
      </c>
      <c r="F88" s="53" t="s">
        <v>183</v>
      </c>
      <c r="G88" s="53" t="s">
        <v>153</v>
      </c>
      <c r="H88" s="53" t="s">
        <v>184</v>
      </c>
      <c r="I88" s="55">
        <v>1311800.3600000001</v>
      </c>
      <c r="J88" s="39">
        <v>1049261.878</v>
      </c>
      <c r="K88" s="40">
        <v>253471.5</v>
      </c>
      <c r="L88" s="39">
        <v>795790.37800000003</v>
      </c>
      <c r="M88" s="58"/>
      <c r="N88" s="42"/>
      <c r="O88" s="134" t="s">
        <v>390</v>
      </c>
      <c r="P88" s="13"/>
    </row>
    <row r="89" spans="1:16" s="7" customFormat="1" ht="123" customHeight="1" x14ac:dyDescent="0.25">
      <c r="A89" s="79" t="s">
        <v>260</v>
      </c>
      <c r="B89" s="102" t="s">
        <v>227</v>
      </c>
      <c r="C89" s="103" t="s">
        <v>21</v>
      </c>
      <c r="D89" s="103" t="s">
        <v>358</v>
      </c>
      <c r="E89" s="103" t="s">
        <v>309</v>
      </c>
      <c r="F89" s="103" t="s">
        <v>366</v>
      </c>
      <c r="G89" s="103" t="s">
        <v>87</v>
      </c>
      <c r="H89" s="103" t="s">
        <v>310</v>
      </c>
      <c r="I89" s="104">
        <v>213357.51</v>
      </c>
      <c r="J89" s="104">
        <v>213357.51</v>
      </c>
      <c r="K89" s="104">
        <v>213357.51</v>
      </c>
      <c r="L89" s="104"/>
      <c r="M89" s="105"/>
      <c r="N89" s="106"/>
      <c r="O89" s="136"/>
      <c r="P89" s="13"/>
    </row>
    <row r="90" spans="1:16" s="15" customFormat="1" ht="172.5" customHeight="1" x14ac:dyDescent="0.25">
      <c r="A90" s="27" t="s">
        <v>261</v>
      </c>
      <c r="B90" s="107" t="s">
        <v>387</v>
      </c>
      <c r="C90" s="107" t="s">
        <v>291</v>
      </c>
      <c r="D90" s="107" t="s">
        <v>338</v>
      </c>
      <c r="E90" s="107" t="s">
        <v>25</v>
      </c>
      <c r="F90" s="107" t="s">
        <v>281</v>
      </c>
      <c r="G90" s="107" t="s">
        <v>279</v>
      </c>
      <c r="H90" s="107" t="s">
        <v>292</v>
      </c>
      <c r="I90" s="108">
        <f>J90</f>
        <v>166803.62600000002</v>
      </c>
      <c r="J90" s="108">
        <f>K90+L90+M90+N90</f>
        <v>166803.62600000002</v>
      </c>
      <c r="K90" s="108">
        <v>98983.2</v>
      </c>
      <c r="L90" s="108">
        <v>44467.932999999997</v>
      </c>
      <c r="M90" s="109">
        <v>6672.143</v>
      </c>
      <c r="N90" s="109">
        <v>16680.349999999999</v>
      </c>
      <c r="O90" s="134" t="s">
        <v>390</v>
      </c>
      <c r="P90" s="13"/>
    </row>
    <row r="91" spans="1:16" ht="72.75" customHeight="1" x14ac:dyDescent="0.25">
      <c r="A91" s="161" t="s">
        <v>185</v>
      </c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3"/>
      <c r="P91" s="13"/>
    </row>
    <row r="92" spans="1:16" ht="165.75" customHeight="1" x14ac:dyDescent="0.25">
      <c r="A92" s="18" t="s">
        <v>84</v>
      </c>
      <c r="B92" s="53" t="s">
        <v>228</v>
      </c>
      <c r="C92" s="53" t="s">
        <v>21</v>
      </c>
      <c r="D92" s="53" t="s">
        <v>19</v>
      </c>
      <c r="E92" s="53" t="s">
        <v>212</v>
      </c>
      <c r="F92" s="53" t="s">
        <v>360</v>
      </c>
      <c r="G92" s="53" t="s">
        <v>87</v>
      </c>
      <c r="H92" s="53" t="s">
        <v>186</v>
      </c>
      <c r="I92" s="56">
        <v>474364.01</v>
      </c>
      <c r="J92" s="40">
        <v>86865.437999999995</v>
      </c>
      <c r="K92" s="40">
        <v>83305.7</v>
      </c>
      <c r="L92" s="42">
        <v>3559.7379999999998</v>
      </c>
      <c r="M92" s="110"/>
      <c r="N92" s="110"/>
      <c r="O92" s="135" t="s">
        <v>415</v>
      </c>
      <c r="P92" s="13"/>
    </row>
    <row r="93" spans="1:16" ht="229.5" customHeight="1" x14ac:dyDescent="0.25">
      <c r="A93" s="111" t="s">
        <v>85</v>
      </c>
      <c r="B93" s="112" t="s">
        <v>375</v>
      </c>
      <c r="C93" s="53" t="s">
        <v>21</v>
      </c>
      <c r="D93" s="53" t="s">
        <v>19</v>
      </c>
      <c r="E93" s="53" t="s">
        <v>212</v>
      </c>
      <c r="F93" s="113" t="s">
        <v>361</v>
      </c>
      <c r="G93" s="113" t="s">
        <v>128</v>
      </c>
      <c r="H93" s="113" t="s">
        <v>187</v>
      </c>
      <c r="I93" s="114">
        <v>120096.535</v>
      </c>
      <c r="J93" s="40">
        <v>68463.702000000005</v>
      </c>
      <c r="K93" s="23">
        <v>959.5</v>
      </c>
      <c r="L93" s="115">
        <v>67504.202000000005</v>
      </c>
      <c r="M93" s="110"/>
      <c r="N93" s="110"/>
      <c r="O93" s="134" t="s">
        <v>390</v>
      </c>
      <c r="P93" s="13"/>
    </row>
    <row r="94" spans="1:16" s="8" customFormat="1" ht="218.25" customHeight="1" x14ac:dyDescent="0.25">
      <c r="A94" s="111" t="s">
        <v>262</v>
      </c>
      <c r="B94" s="116" t="s">
        <v>359</v>
      </c>
      <c r="C94" s="53" t="s">
        <v>21</v>
      </c>
      <c r="D94" s="53" t="s">
        <v>19</v>
      </c>
      <c r="E94" s="53" t="s">
        <v>212</v>
      </c>
      <c r="F94" s="113" t="s">
        <v>229</v>
      </c>
      <c r="G94" s="113" t="s">
        <v>230</v>
      </c>
      <c r="H94" s="113" t="s">
        <v>313</v>
      </c>
      <c r="I94" s="114">
        <v>1028315.93</v>
      </c>
      <c r="J94" s="114">
        <f t="shared" ref="J94" si="6">K94+L94</f>
        <v>876894.82900000003</v>
      </c>
      <c r="K94" s="114">
        <v>685467.8</v>
      </c>
      <c r="L94" s="117">
        <v>191427.02900000001</v>
      </c>
      <c r="M94" s="110"/>
      <c r="N94" s="110"/>
      <c r="O94" s="135" t="s">
        <v>416</v>
      </c>
      <c r="P94" s="13"/>
    </row>
    <row r="95" spans="1:16" s="8" customFormat="1" ht="72" customHeight="1" x14ac:dyDescent="0.25">
      <c r="A95" s="161" t="s">
        <v>18</v>
      </c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3"/>
      <c r="P95" s="13"/>
    </row>
    <row r="96" spans="1:16" s="8" customFormat="1" ht="285.75" customHeight="1" x14ac:dyDescent="0.25">
      <c r="A96" s="18" t="s">
        <v>83</v>
      </c>
      <c r="B96" s="52" t="s">
        <v>363</v>
      </c>
      <c r="C96" s="53" t="s">
        <v>21</v>
      </c>
      <c r="D96" s="53" t="s">
        <v>19</v>
      </c>
      <c r="E96" s="53" t="s">
        <v>212</v>
      </c>
      <c r="F96" s="53" t="s">
        <v>362</v>
      </c>
      <c r="G96" s="52" t="s">
        <v>128</v>
      </c>
      <c r="H96" s="52">
        <v>2039.25</v>
      </c>
      <c r="I96" s="118">
        <v>211236.47</v>
      </c>
      <c r="J96" s="118">
        <f t="shared" ref="J96:J98" si="7">K96+L96</f>
        <v>96809.990999999995</v>
      </c>
      <c r="K96" s="118">
        <v>82890</v>
      </c>
      <c r="L96" s="118">
        <v>13919.991</v>
      </c>
      <c r="M96" s="119"/>
      <c r="N96" s="119"/>
      <c r="O96" s="135" t="s">
        <v>417</v>
      </c>
      <c r="P96" s="13"/>
    </row>
    <row r="97" spans="1:16" s="8" customFormat="1" ht="327" customHeight="1" x14ac:dyDescent="0.25">
      <c r="A97" s="18" t="s">
        <v>297</v>
      </c>
      <c r="B97" s="120" t="s">
        <v>314</v>
      </c>
      <c r="C97" s="53" t="s">
        <v>21</v>
      </c>
      <c r="D97" s="53" t="s">
        <v>19</v>
      </c>
      <c r="E97" s="53" t="s">
        <v>212</v>
      </c>
      <c r="F97" s="52" t="s">
        <v>364</v>
      </c>
      <c r="G97" s="52" t="s">
        <v>128</v>
      </c>
      <c r="H97" s="52" t="s">
        <v>188</v>
      </c>
      <c r="I97" s="118">
        <v>147891.66</v>
      </c>
      <c r="J97" s="121">
        <v>38952.826000000001</v>
      </c>
      <c r="K97" s="50">
        <v>33400.9</v>
      </c>
      <c r="L97" s="50">
        <v>5551.9260000000004</v>
      </c>
      <c r="M97" s="119"/>
      <c r="N97" s="119"/>
      <c r="O97" s="135" t="s">
        <v>418</v>
      </c>
      <c r="P97" s="13"/>
    </row>
    <row r="98" spans="1:16" s="8" customFormat="1" ht="229.5" customHeight="1" x14ac:dyDescent="0.25">
      <c r="A98" s="18" t="s">
        <v>298</v>
      </c>
      <c r="B98" s="120" t="s">
        <v>365</v>
      </c>
      <c r="C98" s="53" t="s">
        <v>21</v>
      </c>
      <c r="D98" s="53" t="s">
        <v>19</v>
      </c>
      <c r="E98" s="53" t="s">
        <v>212</v>
      </c>
      <c r="F98" s="52" t="s">
        <v>216</v>
      </c>
      <c r="G98" s="52" t="s">
        <v>128</v>
      </c>
      <c r="H98" s="52" t="s">
        <v>188</v>
      </c>
      <c r="I98" s="118">
        <v>108059.27</v>
      </c>
      <c r="J98" s="118">
        <f t="shared" si="7"/>
        <v>37375.300999999999</v>
      </c>
      <c r="K98" s="54">
        <v>32516.5</v>
      </c>
      <c r="L98" s="54">
        <v>4858.8010000000004</v>
      </c>
      <c r="M98" s="119"/>
      <c r="N98" s="119"/>
      <c r="O98" s="134" t="s">
        <v>390</v>
      </c>
      <c r="P98" s="13"/>
    </row>
    <row r="99" spans="1:16" s="8" customFormat="1" ht="305.25" customHeight="1" x14ac:dyDescent="0.3">
      <c r="A99" s="18" t="s">
        <v>373</v>
      </c>
      <c r="B99" s="22" t="s">
        <v>307</v>
      </c>
      <c r="C99" s="53" t="s">
        <v>24</v>
      </c>
      <c r="D99" s="53" t="s">
        <v>19</v>
      </c>
      <c r="E99" s="53" t="s">
        <v>212</v>
      </c>
      <c r="F99" s="53" t="s">
        <v>231</v>
      </c>
      <c r="G99" s="53" t="s">
        <v>308</v>
      </c>
      <c r="H99" s="53" t="s">
        <v>189</v>
      </c>
      <c r="I99" s="56">
        <v>1524067.49</v>
      </c>
      <c r="J99" s="56">
        <f t="shared" ref="J99" si="8">K99+L99</f>
        <v>982557.94499999995</v>
      </c>
      <c r="K99" s="56">
        <v>113590.2</v>
      </c>
      <c r="L99" s="56">
        <v>868967.745</v>
      </c>
      <c r="M99" s="40"/>
      <c r="N99" s="42"/>
      <c r="O99" s="135" t="s">
        <v>419</v>
      </c>
      <c r="P99" s="16" t="s">
        <v>277</v>
      </c>
    </row>
  </sheetData>
  <mergeCells count="28"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Ermakov</cp:lastModifiedBy>
  <cp:revision/>
  <cp:lastPrinted>2023-04-04T09:02:42Z</cp:lastPrinted>
  <dcterms:created xsi:type="dcterms:W3CDTF">2013-11-01T13:39:23Z</dcterms:created>
  <dcterms:modified xsi:type="dcterms:W3CDTF">2023-05-22T09:49:39Z</dcterms:modified>
</cp:coreProperties>
</file>