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ЕРМАКОВ\2022 год\ПЛАН ОБЪЕКТОВ 22-24\ОТЧЕТ 22-24\Очет ноябрь\"/>
    </mc:Choice>
  </mc:AlternateContent>
  <bookViews>
    <workbookView xWindow="0" yWindow="0" windowWidth="28800" windowHeight="12330"/>
  </bookViews>
  <sheets>
    <sheet name="НОВЫЙ ПЛАН НА 2020-2022 ГОДЫ" sheetId="8" r:id="rId1"/>
  </sheets>
  <definedNames>
    <definedName name="_xlnm.Print_Titles" localSheetId="0">'НОВЫЙ ПЛАН НА 2020-2022 ГОДЫ'!$12:$13</definedName>
    <definedName name="_xlnm.Print_Area" localSheetId="0">'НОВЫЙ ПЛАН НА 2020-2022 ГОДЫ'!$A$1:$O$123</definedName>
  </definedNames>
  <calcPr calcId="162913"/>
</workbook>
</file>

<file path=xl/calcChain.xml><?xml version="1.0" encoding="utf-8"?>
<calcChain xmlns="http://schemas.openxmlformats.org/spreadsheetml/2006/main">
  <c r="J118" i="8" l="1"/>
  <c r="J117" i="8"/>
  <c r="L102" i="8"/>
  <c r="N65" i="8"/>
  <c r="N64" i="8"/>
  <c r="N63" i="8"/>
  <c r="N62" i="8"/>
  <c r="N61" i="8"/>
  <c r="J56" i="8"/>
  <c r="I56" i="8" s="1"/>
  <c r="J55" i="8"/>
  <c r="J54" i="8"/>
  <c r="I54" i="8" s="1"/>
  <c r="J53" i="8"/>
  <c r="I53" i="8" s="1"/>
  <c r="J52" i="8"/>
  <c r="I52" i="8" s="1"/>
  <c r="J43" i="8"/>
  <c r="J42" i="8"/>
  <c r="J41" i="8"/>
  <c r="J40" i="8"/>
  <c r="J39" i="8"/>
  <c r="J23" i="8"/>
  <c r="J22" i="8"/>
  <c r="J21" i="8"/>
  <c r="J20" i="8"/>
  <c r="J19" i="8"/>
  <c r="J18" i="8"/>
  <c r="J16" i="8"/>
</calcChain>
</file>

<file path=xl/sharedStrings.xml><?xml version="1.0" encoding="utf-8"?>
<sst xmlns="http://schemas.openxmlformats.org/spreadsheetml/2006/main" count="884" uniqueCount="525">
  <si>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</si>
  <si>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</si>
  <si>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</si>
  <si>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</si>
  <si>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</si>
  <si>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</si>
  <si>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</si>
  <si>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</si>
  <si>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</si>
  <si>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</si>
  <si>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</si>
  <si>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</si>
  <si>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</si>
  <si>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</si>
  <si>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</si>
  <si>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</si>
  <si>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</si>
  <si>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</si>
  <si>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</si>
  <si>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</si>
  <si>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</si>
  <si>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</si>
  <si>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</si>
  <si>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</si>
  <si>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</si>
  <si>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</si>
  <si>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</si>
  <si>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</si>
  <si>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</si>
  <si>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</si>
  <si>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</si>
  <si>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</si>
  <si>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</si>
  <si>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</si>
  <si>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</si>
  <si>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</si>
  <si>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</si>
  <si>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</si>
  <si>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</si>
  <si>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</si>
  <si>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</si>
  <si>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</si>
  <si>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</si>
  <si>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</si>
  <si>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</si>
  <si>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</si>
  <si>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>2022 г.</t>
  </si>
  <si>
    <t>1.1</t>
  </si>
  <si>
    <t>2.1</t>
  </si>
  <si>
    <t>3.1</t>
  </si>
  <si>
    <t>4.1</t>
  </si>
  <si>
    <t>2500 МВт.</t>
  </si>
  <si>
    <t>Администрация Горшеченского района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</si>
  <si>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</si>
  <si>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</si>
  <si>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</si>
  <si>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</si>
  <si>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</si>
  <si>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</si>
  <si>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</si>
  <si>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</si>
  <si>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</si>
  <si>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</si>
  <si>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</si>
  <si>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</si>
  <si>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</si>
  <si>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</si>
  <si>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</si>
  <si>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</si>
  <si>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</si>
  <si>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</si>
  <si>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</si>
  <si>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</si>
  <si>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</si>
  <si>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</si>
  <si>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</si>
  <si>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</si>
  <si>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</si>
  <si>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</si>
  <si>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</si>
  <si>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</si>
  <si>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</si>
  <si>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</si>
  <si>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</si>
  <si>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</si>
  <si>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</si>
  <si>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</si>
  <si>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</si>
  <si>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</si>
  <si>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</si>
  <si>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</si>
  <si>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</si>
  <si>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</si>
  <si>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</si>
  <si>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</si>
  <si>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</si>
  <si>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</si>
  <si>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</si>
  <si>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</si>
  <si>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</si>
  <si>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</si>
  <si>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</si>
  <si>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</si>
  <si>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</si>
  <si>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</si>
  <si>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</si>
  <si>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</si>
  <si>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</si>
  <si>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</si>
  <si>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</si>
  <si>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</si>
  <si>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</si>
  <si>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</si>
  <si>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</si>
  <si>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Администрация                    г. Курска</t>
  </si>
  <si>
    <t>150 мест</t>
  </si>
  <si>
    <t>100 мест</t>
  </si>
  <si>
    <t>60 мест</t>
  </si>
  <si>
    <t>Детский сад в п.Прямицыно Октябрьского района</t>
  </si>
  <si>
    <t>Администрация Октябрьского района</t>
  </si>
  <si>
    <t>4.16</t>
  </si>
  <si>
    <t>Курская область, Кореневский район</t>
  </si>
  <si>
    <t>Курская область, г. Курск</t>
  </si>
  <si>
    <t>2019 - 2023 гг.</t>
  </si>
  <si>
    <t>Детский сад № 1 г. Дмитриева Дмитриевского района Курской области</t>
  </si>
  <si>
    <t>Курская область, г.Обоянь</t>
  </si>
  <si>
    <t>2021-2022 гг.</t>
  </si>
  <si>
    <t>Физкультурно-оздоровительный комплекс с универсальным спортивным залом  по ул.Урицкого в г. Фатеже Курской области</t>
  </si>
  <si>
    <t>1.31</t>
  </si>
  <si>
    <t>1.32</t>
  </si>
  <si>
    <t>1.33</t>
  </si>
  <si>
    <t>1.34</t>
  </si>
  <si>
    <t>2.4</t>
  </si>
  <si>
    <t>2.5</t>
  </si>
  <si>
    <t>4.20</t>
  </si>
  <si>
    <t>3.20</t>
  </si>
  <si>
    <t>3.21</t>
  </si>
  <si>
    <t>3.22</t>
  </si>
  <si>
    <t>4.17</t>
  </si>
  <si>
    <t>4.18</t>
  </si>
  <si>
    <t>4.19</t>
  </si>
  <si>
    <t>4.21</t>
  </si>
  <si>
    <t>4.22</t>
  </si>
  <si>
    <t>4.23</t>
  </si>
  <si>
    <t>4.24</t>
  </si>
  <si>
    <t>«УТВЕРЖДЕН</t>
  </si>
  <si>
    <t>постановлением Администрации Курской области</t>
  </si>
  <si>
    <t>1.18</t>
  </si>
  <si>
    <t>1.19</t>
  </si>
  <si>
    <t>1.35</t>
  </si>
  <si>
    <t>96 чел./смену</t>
  </si>
  <si>
    <t>».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</si>
  <si>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</si>
  <si>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</si>
  <si>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</si>
  <si>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</si>
  <si>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</si>
  <si>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</si>
  <si>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</si>
  <si>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</si>
  <si>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 xml:space="preserve">Межпоселковый газопровод высокого давления к с. Коробкино и с. Осоцкое Поповкинского сельсовета Дмитриевского района Курской области </t>
  </si>
  <si>
    <t>Администрация Дмитриевского района</t>
  </si>
  <si>
    <t>2023 г.</t>
  </si>
  <si>
    <t>9,1725 км</t>
  </si>
  <si>
    <t>Газоснабжение с. Коробкино Платавского сельсовета Конышевского района Курской области</t>
  </si>
  <si>
    <t>с. Коробкино Платавского сельсовета Конышевского района Курской области</t>
  </si>
  <si>
    <t>10,622 км</t>
  </si>
  <si>
    <t>Газоснабжение населенных пунктов (д. Хатуша, с. Макаро-Петровское) Наумовского сельсовета Конышевского района Курской области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</si>
  <si>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</si>
  <si>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</si>
  <si>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</si>
  <si>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</si>
  <si>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</si>
  <si>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 xml:space="preserve">Газоснабжение д. Левшинка, д. Семеновка Льговского района 
Курской области
</t>
  </si>
  <si>
    <t>4,992 км</t>
  </si>
  <si>
    <t>Сети газораспределения д. Надеждовка Густомойского сельсовета Льговского района Курской области</t>
  </si>
  <si>
    <t>д. Надеждовка Густомойского сельсовета Льговского района Курской области</t>
  </si>
  <si>
    <t>8,991 км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</si>
  <si>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</si>
  <si>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</si>
  <si>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Курская область, Курский район, Рышковский сельсовет, близ х.Кислино</t>
  </si>
  <si>
    <t>15,686 км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</si>
  <si>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</si>
  <si>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 xml:space="preserve">2021-2022 г. </t>
  </si>
  <si>
    <t>11,652 км</t>
  </si>
  <si>
    <t>Газопроводы высокого и низкого давления к жилой застройке земельных участков (кадастровый номер 46:29:102094:1) в г. Курске</t>
  </si>
  <si>
    <t>11,699 км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</si>
  <si>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</si>
  <si>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</si>
  <si>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</si>
  <si>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</si>
  <si>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Газораспределительные сети по ул.Кочетков, ул. Дуговая, ул. Заречная в с. Чермошное Солнцевского района Курской области</t>
  </si>
  <si>
    <t>2022 гг.</t>
  </si>
  <si>
    <t>Газопровод высокого давления от ГРС до ГРП фабрики окомкования г.Железногорск</t>
  </si>
  <si>
    <t>АО «Газпром газораспределение Курск»</t>
  </si>
  <si>
    <t>Курская область, г.Железногорск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</si>
  <si>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</si>
  <si>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</si>
  <si>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2022 - 2024 гг.</t>
  </si>
  <si>
    <t>15695,1 км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</si>
  <si>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</si>
  <si>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</si>
  <si>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</si>
  <si>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</si>
  <si>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Строительство (модернизация) объектов питьевого водоснабжения</t>
  </si>
  <si>
    <t>Администрация г. Курска</t>
  </si>
  <si>
    <t>750 куб.м. в час</t>
  </si>
  <si>
    <t>МО Беловский район</t>
  </si>
  <si>
    <t>19,4 куб. метр час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</si>
  <si>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</si>
  <si>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</si>
  <si>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</si>
  <si>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</si>
  <si>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Водоснабжеине с. Крестище Советского района Курской области</t>
  </si>
  <si>
    <t>МО Советский район Курской области</t>
  </si>
  <si>
    <t>3126 м</t>
  </si>
  <si>
    <t>Водоснабжение пос. Коммунар Коммунаровского сельсовета Беловского района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</si>
  <si>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</si>
  <si>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</si>
  <si>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</si>
  <si>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</si>
  <si>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</si>
  <si>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Водоснабжение западной части п. Поныри Поныровского района Курской области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</si>
  <si>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</si>
  <si>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</si>
  <si>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</si>
  <si>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</si>
  <si>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</si>
  <si>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</si>
  <si>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</si>
  <si>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Две канализационные насосные станции по ул. Молодежная и ул. Колхозная и участки напорных и самотечных коллекторов в пос. Конышевка Конышевского района Курской области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</si>
  <si>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</si>
  <si>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</si>
  <si>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</si>
  <si>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</si>
  <si>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</si>
  <si>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</si>
  <si>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Система воодоотведения ЮЗЖР.Коллектор самотечный по ул. Парк Солянка</t>
  </si>
  <si>
    <t>2482,5 м</t>
  </si>
  <si>
    <t>Администрация                   г. Курска</t>
  </si>
  <si>
    <t>1253,4 м</t>
  </si>
  <si>
    <t>Водоснабжение х. Шлях Солнцевского района Курской области</t>
  </si>
  <si>
    <t>МО Солнцевский район Курская области</t>
  </si>
  <si>
    <t>2990 м</t>
  </si>
  <si>
    <t>Администрация Железногорского района</t>
  </si>
  <si>
    <t>3740 м</t>
  </si>
  <si>
    <t xml:space="preserve">Водоснабжение с. Ажово Железногорского района Курской области  </t>
  </si>
  <si>
    <t xml:space="preserve">с. Ажово Железногорского района Курской области </t>
  </si>
  <si>
    <t>5286 м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</si>
  <si>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</si>
  <si>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</si>
  <si>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Реконтсрукция</t>
  </si>
  <si>
    <t>2023-2024 гг.</t>
  </si>
  <si>
    <t>1.36</t>
  </si>
  <si>
    <t>Администрация города Курска</t>
  </si>
  <si>
    <t>1.37</t>
  </si>
  <si>
    <t xml:space="preserve">2023 г. </t>
  </si>
  <si>
    <t>1.38</t>
  </si>
  <si>
    <t>ул. Листопадная, город Курск, Курская область</t>
  </si>
  <si>
    <t>1.39</t>
  </si>
  <si>
    <t>Администрация Советского района</t>
  </si>
  <si>
    <t>10 м3</t>
  </si>
  <si>
    <t>1.40</t>
  </si>
  <si>
    <t>Насосная станция канализации ЮЗЖР</t>
  </si>
  <si>
    <t>900 куб. м в час</t>
  </si>
  <si>
    <t>Филиал ПАО «МРСК Центра» - «Курскэнерго»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</si>
  <si>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</si>
  <si>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</si>
  <si>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</si>
  <si>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</si>
  <si>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</si>
  <si>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</si>
  <si>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Техперевооружение ПС 110 кВ Тим с заменой масляных выключателей 110 кВ на электрогазовые (3 шт)</t>
  </si>
  <si>
    <t>22,3 МВА</t>
  </si>
  <si>
    <t>2.6</t>
  </si>
  <si>
    <t>2.7</t>
  </si>
  <si>
    <t>Курская область, г. Курчатов</t>
  </si>
  <si>
    <t>2013- 2027 гг.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</si>
  <si>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</si>
  <si>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</si>
  <si>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 xml:space="preserve">Курская область,                Курский район </t>
  </si>
  <si>
    <r>
      <t>1,33465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</si>
  <si>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</si>
  <si>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</si>
  <si>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r>
      <t>0,8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</si>
  <si>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</si>
  <si>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</si>
  <si>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</si>
  <si>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</si>
  <si>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</si>
  <si>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</si>
  <si>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</si>
  <si>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4,523 </t>
    </r>
    <r>
      <rPr>
        <sz val="12"/>
        <rFont val="Times New Roman"/>
        <family val="1"/>
        <charset val="204"/>
      </rPr>
      <t>км</t>
    </r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</si>
  <si>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</si>
  <si>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</si>
  <si>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6,726 </t>
    </r>
    <r>
      <rPr>
        <sz val="12"/>
        <rFont val="Times New Roman"/>
        <family val="1"/>
        <charset val="204"/>
      </rPr>
      <t>км</t>
    </r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</si>
  <si>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</si>
  <si>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</si>
  <si>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</si>
  <si>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</si>
  <si>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</si>
  <si>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0,20845 км/31,1 пм</t>
  </si>
  <si>
    <t xml:space="preserve">Магистральная улица общегородского значения от ул. Энгельса до пр-кта Ленинского Комсомола в г. Курск </t>
  </si>
  <si>
    <t>2023-2024</t>
  </si>
  <si>
    <t>5,1 км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</si>
  <si>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</si>
  <si>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</si>
  <si>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</si>
  <si>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</si>
  <si>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</si>
  <si>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</si>
  <si>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</si>
  <si>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</si>
  <si>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1,804 км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</si>
  <si>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</si>
  <si>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</si>
  <si>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</si>
  <si>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1,792 км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</si>
  <si>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</si>
  <si>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</si>
  <si>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</si>
  <si>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</si>
  <si>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>Автомобильная дорога местного значения в с. Куськино Куськинского сельсовета Мантуровского района Курской области</t>
  </si>
  <si>
    <t>с. Куськино Мантуровского района Курской области</t>
  </si>
  <si>
    <t xml:space="preserve">2,986 км 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</si>
  <si>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</si>
  <si>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</si>
  <si>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</si>
  <si>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</si>
  <si>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</si>
  <si>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</si>
  <si>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</si>
  <si>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 км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</si>
  <si>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</si>
  <si>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</si>
  <si>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</si>
  <si>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2,142 км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</si>
  <si>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</si>
  <si>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</si>
  <si>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0,955 км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</si>
  <si>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</si>
  <si>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</si>
  <si>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3,508 км</t>
  </si>
  <si>
    <t>1,505 км</t>
  </si>
  <si>
    <t>Администрация          Золотухинского района Курской области</t>
  </si>
  <si>
    <t>д.Чурилово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</si>
  <si>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</si>
  <si>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</si>
  <si>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</si>
  <si>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</si>
  <si>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Многопрофильная областная детская клиническая больница 3 уровня в г. Курске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</si>
  <si>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</si>
  <si>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</si>
  <si>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</si>
  <si>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</si>
  <si>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</si>
  <si>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</si>
  <si>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</si>
  <si>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 xml:space="preserve">СОШ № 12 в г. Курске 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</si>
  <si>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</si>
  <si>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</si>
  <si>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Объект введен в эксплуатацию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</si>
  <si>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</si>
  <si>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</si>
  <si>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</si>
  <si>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</si>
  <si>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</si>
  <si>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</si>
  <si>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</si>
  <si>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Администрация Большесолдатского района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</si>
  <si>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с. Дьяконово,           ул. Победы, 63</t>
  </si>
  <si>
    <t>250 мест</t>
  </si>
  <si>
    <t>Администрация Обоянского района</t>
  </si>
  <si>
    <t>Детский сад на 35 мест для детей в возрасте до 3 лет в д. Ивановка Солнцевского района Курской области</t>
  </si>
  <si>
    <t>35 мест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</si>
  <si>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</si>
  <si>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Крытый футбольный манеж, г. Курск</t>
  </si>
  <si>
    <t>Курская область,                     г. Курск</t>
  </si>
  <si>
    <t>75 чел.</t>
  </si>
  <si>
    <t>Крытый  плавательный бассейн КГУ</t>
  </si>
  <si>
    <t>ФГБОУ ВО «Курский государственный университет»</t>
  </si>
  <si>
    <t>Администрация  Фатежского района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</si>
  <si>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</si>
  <si>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</si>
  <si>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</si>
  <si>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>100 койко-мест</t>
  </si>
  <si>
    <t>ОБУССОКО «Глушковский интернат», Курская обл., Глушковский район, п. Глушково, ул. Садовая, д. 53-а</t>
  </si>
  <si>
    <t>70 койко-мест</t>
  </si>
  <si>
    <t>2024-2025 гг.</t>
  </si>
  <si>
    <t>Культурно-досуговоый центр имени           Д. Гранина в Рыльском районе Курской области</t>
  </si>
  <si>
    <t>100 тысяч туристов в год</t>
  </si>
  <si>
    <t>Культурно-досуговоый центр на территории туристического кластера в с. Красниково Пристенского района Курской области</t>
  </si>
  <si>
    <t>4.25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</si>
  <si>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</si>
  <si>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14014,65 м2</t>
  </si>
  <si>
    <t>от 18.03.2022 № 254-па</t>
  </si>
  <si>
    <t>с. Левшинка Льговского района Курской области</t>
  </si>
  <si>
    <t>2018-2023 гг.</t>
  </si>
  <si>
    <t>г. Курск, Курский район, п.Ворошнево</t>
  </si>
  <si>
    <t>Водозабор «НВА». Реконструкция. Насосная станция водопровода 2-го подъема</t>
  </si>
  <si>
    <t>Муниципальное образование «Город Курск»</t>
  </si>
  <si>
    <t>Водозабор для водоснабжения с. Песчаное Песчанского сельсовета Беловского района Курской области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</si>
  <si>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</si>
  <si>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</si>
  <si>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</si>
  <si>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</si>
  <si>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</t>
  </si>
  <si>
    <t>Водоснабжение  сл. Михайловка Железногорского района Курской области</t>
  </si>
  <si>
    <t>д. Ряполово, д. Орловка Удобенского сельсовета Горшеченского района Курской области</t>
  </si>
  <si>
    <t>с. Мейм (Михеполье) Мантуровского района Курской области</t>
  </si>
  <si>
    <t>Водоснабжение с. Мейм (Михеполье) Мантуровского района Курской области</t>
  </si>
  <si>
    <t>8542,2 м</t>
  </si>
  <si>
    <t>8842,6 м</t>
  </si>
  <si>
    <t>Водопроводная сеть по улицам г. Курска - ул. Тургенева, ул. Репина, ул. Устимовича и прилегающих</t>
  </si>
  <si>
    <t>1067 м./ 16,0 м3 час</t>
  </si>
  <si>
    <t>4435,2 м</t>
  </si>
  <si>
    <t>Реконструкция водозабора «Полевой» и участков водопроводной сети на ул. Мичурина и ул. Лермонтова в городе Дмитриеве Курской области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</si>
  <si>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</si>
  <si>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Водозаборный узел в д. Грязнеивановка Александровского сельсовета Советского района Курской области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</si>
  <si>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</si>
  <si>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</si>
  <si>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п. Тим, Тимский район Курской области</t>
  </si>
  <si>
    <t>Техперевооружение ПС 110 кВ п. имени Карла Либкнехта с заменой масляных выключателей 110 кВ на электрогазовые (2 шт)</t>
  </si>
  <si>
    <t xml:space="preserve"> Собственность Курской области</t>
  </si>
  <si>
    <t>Курская область, Медвенский и Курский районы</t>
  </si>
  <si>
    <t>Автомобильная дорога местного значения до социально-значимого объекта «Детский оздоровительный лагерь», расположенного в п. Кировский Пристенского района Курской области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</si>
  <si>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</si>
  <si>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</si>
  <si>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</si>
  <si>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>Реконструкция автомобильной дороги  «38236 ОПМР 003 д. Волжанец - с. Мелехов» км 0 - км 3,1</t>
  </si>
  <si>
    <t>Собственность Курской области</t>
  </si>
  <si>
    <t>2020-2024 гг.</t>
  </si>
  <si>
    <t>Поликлиника ОБУЗ «Обоянская центральная районная больница», рпсположнная по адресу: Курская область, г. Обоянь, ул. Луначарского, дом 77</t>
  </si>
  <si>
    <t>4.26</t>
  </si>
  <si>
    <t>Пристрой (реконструкция) к зданию МБОУ «Средняя общеобразовательная школа №45»</t>
  </si>
  <si>
    <t xml:space="preserve"> д. Ивановка, Солнцевский район Курской области</t>
  </si>
  <si>
    <t xml:space="preserve"> с. Пригородняя Слободка, Рыльский район Курской области </t>
  </si>
  <si>
    <t>с. Чурилово, Курский район Курской области</t>
  </si>
  <si>
    <t>ул. Урицкого, г. Фатеж, Фатежский район Курской области</t>
  </si>
  <si>
    <t>ул. Коммунистическая, д. 4а, г. Курск Курской области</t>
  </si>
  <si>
    <t>ул. В. Терещенко, г.Дмитриев, Дмитриевский район Курской области</t>
  </si>
  <si>
    <t>с. Саморядово, Большесолдатский район Курской области</t>
  </si>
  <si>
    <t>с.Черновец,  Пристенский район Курской область</t>
  </si>
  <si>
    <t xml:space="preserve">ул. Центральная, д. 1, пос. Марьино, Рыльский район Курской области  </t>
  </si>
  <si>
    <t>ул. Луначарского, дом 77, г. Обоянь Курской области</t>
  </si>
  <si>
    <t xml:space="preserve">пр-т Плевицкой, г. Курск Курской области
</t>
  </si>
  <si>
    <t xml:space="preserve"> ул. 3-я Пушкарная, 2, г. Курск Курской области</t>
  </si>
  <si>
    <t>3248,37 кв. м.</t>
  </si>
  <si>
    <t>13550 кв. м.</t>
  </si>
  <si>
    <t xml:space="preserve">ул. Р. Люксембург (73 квартал), г. Рыльск Курской области                      </t>
  </si>
  <si>
    <t>с. Красниково, Пристенский район Курской области</t>
  </si>
  <si>
    <t>Объем инвестиций  2022 - 2024 годов, тыс.руб. (план)</t>
  </si>
  <si>
    <t>с. Успенка, Курчатовский район Курской области</t>
  </si>
  <si>
    <t>г. Фатеж, Фатежский район Курской области</t>
  </si>
  <si>
    <t>п. имени Карла Либкнехта, Курчатовский район Курской области</t>
  </si>
  <si>
    <t>Курская область, Конышевский район,           с. Ширково, д.Хрылевка,              х. Заветенский</t>
  </si>
  <si>
    <t xml:space="preserve">с. Коробкино и                   с. Осоцкое Поповкинского сельсовета Дмитриевского района Курской области </t>
  </si>
  <si>
    <t>х. Осиновый и                     х. 2-е Петро-                       павловские  Выселки, Медвенский район Курской области</t>
  </si>
  <si>
    <t>Курская область, Солнцевский район,        с. Чермошное, ул.Кочетков,                   ул. Дуговая,                   ул. Заречная</t>
  </si>
  <si>
    <t>Курская область, Советский район,              с. Крестище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</si>
  <si>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</si>
  <si>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Детский сад-ясли для детей в возрасте от 1,5 до 3 лет на 60 мест в г. Обояни Курской области</t>
  </si>
  <si>
    <t>ул. Мирная,                    п. Прямицыно,  Октябрьский район Курской области</t>
  </si>
  <si>
    <t xml:space="preserve">Софинансирование строительства объекта  «Дом-интернат для престарелых и инвалидов в                    с. Чурилово, Курский район, Курская область»  </t>
  </si>
  <si>
    <t>Строительство Центра культурного развития по адресу: Россия, Курская область,               г. Рыльск, ул. Р. Люксембург (73 квартал)</t>
  </si>
  <si>
    <t>д. Левшинка,                      д. Семеновка Льговского района Курской области</t>
  </si>
  <si>
    <t>Курская область,                  г. Курск, ул. 2-я Орловская</t>
  </si>
  <si>
    <t>Курская область, Беловский рейон, Песчанский сельсовет,      с. Песчаное</t>
  </si>
  <si>
    <t xml:space="preserve">  ул. Центральная,                х. Шлях, Солнцевский район, Курская область</t>
  </si>
  <si>
    <t xml:space="preserve">л. Тургенева,                ул. Репина,                    ул. Устимовича,                г. Курск, Курская область </t>
  </si>
  <si>
    <t>Курская область,           г. Курск</t>
  </si>
  <si>
    <t>ул. Мичурина и               ул. Лермонтова в городе Дмитриеве Курской области</t>
  </si>
  <si>
    <t>Курская область,             г. Курск</t>
  </si>
  <si>
    <t>ул. Веспремская,                  г. Курск Курской области</t>
  </si>
  <si>
    <t>ул., Победы, 63,                с. Дьяконово, Октябрьский район Курской области</t>
  </si>
  <si>
    <t>с. Черкасская Конопелька, Суджанский район, Курской области</t>
  </si>
  <si>
    <t>ул. Садовая, д. 53-а,          п. Глушково, Глушковский район Курской области</t>
  </si>
  <si>
    <t xml:space="preserve">ул.Луначарского, 8,        г. Курск Курской области                      </t>
  </si>
  <si>
    <t>План создания инвестиционных объектов и объектов инфраструктуры в Курской области на 2022-2024 годы</t>
  </si>
  <si>
    <t>Реализация объекта предусмотрена с 2023 г.</t>
  </si>
  <si>
    <t>Финансирование в 2022 году не осуществлялось</t>
  </si>
  <si>
    <t>Начало строительства запланировано на  2023 г.</t>
  </si>
  <si>
    <t>ОТЧЕТ об исполнении плана за НОЯБРЬ 2022 года                                                                                                   создания инвестиционных объектов и объектов инфраструктуры в Курской области за 2022-2024 года</t>
  </si>
  <si>
    <t xml:space="preserve"> 65 %   Финансирование объекта с начала 2022 года - 16 387,020 тыс. рублей, в т.ч. в ноябре 960,99715 тыс. рублей                  </t>
  </si>
  <si>
    <t xml:space="preserve"> 51%                    Финансирование объекта с начала 2022 года -                        14 727,538 тыс. рублей, в т.ч. в ноябре 12241,322 тыс. рублей                 </t>
  </si>
  <si>
    <t>25%                      Финансирование объекта с начала года 221 679,8 в т.ч. в ноябре финасирование не осуществялось</t>
  </si>
  <si>
    <t xml:space="preserve"> 61%                  Финансирование объекта с начала 2022 года -                                                                                           946 568,854 тыс. руб., в т.ч. в ноябре финансирование не осуществлялось</t>
  </si>
  <si>
    <t>25%                              Финансирование объекта с начала года 4 539,78312 тыс. руб., в ноябре финансирование не осуществляось</t>
  </si>
  <si>
    <t>Финансирование объекта с начала года 24 100,000 тыс. руб., в т.ч. в ноябре финансирование не осуществляось</t>
  </si>
  <si>
    <t xml:space="preserve"> 12%                                                             Финансирование объекта с начала 2022 года -                                                                                                                             142 332,246 тыс. рублей, в т.ч. в ноябре 52 414,126 тыс. рублей.</t>
  </si>
  <si>
    <t>26%                                                       Финансирование объекта с начала года -                                                                                                            22 346,572 тыс. рублей.,в т.ч. в ноябре 59,867 тыс. рублей.</t>
  </si>
  <si>
    <t xml:space="preserve">Финансирование объекта с начала года не осуществлялось </t>
  </si>
  <si>
    <t xml:space="preserve">12%                          Финансирование объекта с начала  2022 года -                          1 725 243, 52540 тыс. рублей, в т.ч. в ноябре 36 397,6004 тыс. рублей </t>
  </si>
  <si>
    <t xml:space="preserve">  14 %.                                                                                                         Финансирование объекта с начала 2022 года                                                             40 458,738 тыс. рублей, в ноябре финансирование не осуществлялось</t>
  </si>
  <si>
    <t xml:space="preserve">54%        Финансирование объекта с начала 2022 года -                                          544 479,618 тыс. рублей, в ноябре финансирование не осуществлялось </t>
  </si>
  <si>
    <t>50%                                        Финансирование объекта с начала года -                                                                              60 337,62276 тыс. рублей, в т.ч. в ноябре 26 289,81 тыс. рублей</t>
  </si>
  <si>
    <t>10%                                                        Финансирование объекта с начала года -                                                         568 715,004 тыс. рублей, в т.ч. в ноябре  17 095,86116 тыс. рублей.</t>
  </si>
  <si>
    <t xml:space="preserve"> 4%                                             Финансирование объекта с начала года -                                                                                      37 060,879 тыс. рублей, в т.ч. в ноябре 5367,962 тыс. рублей.   </t>
  </si>
  <si>
    <t>6%                                      Финансирование объекта с начала года -                                                          43 602,041 тыс. рублей, в т.ч. в ноябре 1173,07</t>
  </si>
  <si>
    <t>90 %                                                                   Финансирование объекта с начала 2022 года по декабрь -                                                                               62 561,78198 тыс. рублей., в т.ч. в ноябре 9954,967 тыс. рублей</t>
  </si>
  <si>
    <t>75%                                                                        Финансирование объекта с начала 2022 года -                                                          253 885,31061 тыс. рублей., в т.ч. в ноябре 68561,42 тыс. рублей</t>
  </si>
  <si>
    <t>2%                                                               Профинансировано за январь-декабрь 2022 г.                                                                                    379 239,152 тыс. рублей, в т.ч. в ноябре 65 643,61043 тыс. рублей</t>
  </si>
  <si>
    <t xml:space="preserve">                                                                Финансирование объекта с начала года не осуществлялось</t>
  </si>
  <si>
    <t xml:space="preserve">  14 %                                                                                    Финансирование объекта с начала 2022 года -,                                                                                                                    101 907,73919 тыс. рублей, в ноябре финансирование не осуществлялось</t>
  </si>
  <si>
    <t xml:space="preserve"> 5 %                                  Срок окончания работ по контракту - 2024 г.</t>
  </si>
  <si>
    <t>17%                                                                                    Финансирование объекта с начала 2022 года -                                                                                                                     143058,629 тыс. рублей, в т.ч. в ноябре 2 21 583,879 тыс. рублей</t>
  </si>
  <si>
    <t>70%                                                                                    Финансирование объекта с начала 2022 года -                                                                                                                     94 328,048 тыс. рублей, в т.ч. в ноябре 7973,462 тыс. рублей</t>
  </si>
  <si>
    <t>70%                                                                                    Финансирование объекта с начала 2022 года -                                                                                                                     140,186 тыс. рублей, в т.ч. в ноябре 140,186 тыс. рублей</t>
  </si>
  <si>
    <t>5%                                                                                    Финансирование объекта с начала 2022 года -                                                                                                                     47 303,074 тыс. рублей, в т.ч. в ноябре 19 164,224тыс. рублей</t>
  </si>
  <si>
    <t>5%                                                                                    Финансирование объекта с начала 2022 года -                                                                                                                     9869,688 тыс. рублей, в т.ч. в ноябре 19 9869,688 тыс. рублей</t>
  </si>
  <si>
    <t>Объект запланирован к реализации в 2023 году</t>
  </si>
  <si>
    <t>90%                                                                                    Финансирование объекта с начала 2022 года -                                                                                                                     60 734,912 тыс. рублей, в т.ч. в ноябре 19 4222,845 тыс. рублей</t>
  </si>
  <si>
    <t>50%                                                                                    Финансирование объекта с начала 2022 года -                                                                                                                     21 025 465,59 тыс. рублей, в т.ч. в ноябре 5 862 455,64 тыс. рублей</t>
  </si>
  <si>
    <t>85%                                                                                    Финансирование объекта с начала 2022 года -                                                                                                                     19 905 020,00 тыс. рублей, в т.ч. в ноябре 2 112 654,98 тыс. рублей</t>
  </si>
  <si>
    <t xml:space="preserve">5%
Финансирование объекта с начала года 4 464 850,00 тыс. руб., в ноябре финансирование не осуществялось </t>
  </si>
  <si>
    <t>51%
Финансирование объекта с начала года 20 338 774,56 тыс. руб., в т.ч. в ноябре 2870052,35 тыс. рублей</t>
  </si>
  <si>
    <t>32%
Финансирование объекта с начала года 122 315358,21 тыс. руб., в т.ч. в ноябре 34 578 386,98</t>
  </si>
  <si>
    <t>92%                               Финансирование объекта с начала года 21 313 654,00 тыс. руб., в ноябре финансирование не осуществлялось</t>
  </si>
  <si>
    <t xml:space="preserve">1%
Финансирование объекта с начала года               2 000 000,00 тыс. руб., в ноябре финансирование не осуществлялось
</t>
  </si>
  <si>
    <t>99%                               Финансирование объекта с начала года 531 487,00 тыс. руб., в ноябре финансирование не осуществлялось</t>
  </si>
  <si>
    <t xml:space="preserve"> Финансирование не осуществлялось</t>
  </si>
  <si>
    <t>47%                               Финансирование объекта с начала года 27 489 166,00 тыс. руб., в ноябре финансирование не осуществлялось</t>
  </si>
  <si>
    <t>20%                               Финансирование объекта с начала года 24 191 858,00 тыс. руб., в ноябре финансирование не осуществлялось</t>
  </si>
  <si>
    <t>17%                                                                                    Финансирование объекта с начала 2022 года -                                                                                                                     29 954,027 тыс. рублей, в т.ч. в ноябре 2 496,168 тыс. рублей</t>
  </si>
  <si>
    <t>Объект запланирован к реализации в 2023-2024 годах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</si>
</sst>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00"/>
    <numFmt numFmtId="166" formatCode="0.000"/>
    <numFmt numFmtId="167" formatCode="#,##0.000000"/>
    <numFmt numFmtId="168" formatCode="_-* #,##0.00_р_._-;\-* #,##0.00_р_._-;_-* &quot;-&quot;??_р_._-;_-@_-"/>
    <numFmt numFmtId="169" formatCode="#,##0.00,"/>
    <numFmt numFmtId="170" formatCode="#,##0.00000"/>
    <numFmt numFmtId="171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sz val="14"/>
      <color rgb="FF1C1C1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3"/>
      <color rgb="FF1C1C1C"/>
      <name val="Times New Roman"/>
      <family val="1"/>
      <charset val="204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</borders>
  <cellStyleXfs count="20">
    <xf numFmtId="0" fontId="0" fillId="0" borderId="0"/>
    <xf numFmtId="0" fontId="2" fillId="0" borderId="0"/>
    <xf numFmtId="0" fontId="4" fillId="0" borderId="0"/>
    <xf numFmtId="0" fontId="6" fillId="0" borderId="0"/>
    <xf numFmtId="0" fontId="8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6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111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3" fillId="0" borderId="2" xfId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5" fontId="14" fillId="0" borderId="2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4" fontId="15" fillId="0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 wrapText="1"/>
    </xf>
    <xf numFmtId="0" fontId="14" fillId="0" borderId="2" xfId="19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 shrinkToFit="1"/>
    </xf>
    <xf numFmtId="0" fontId="13" fillId="0" borderId="2" xfId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65" fontId="17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0" fontId="13" fillId="0" borderId="0" xfId="0" applyFont="1" applyFill="1" applyAlignment="1">
      <alignment horizontal="center" vertical="center" wrapText="1"/>
    </xf>
    <xf numFmtId="4" fontId="17" fillId="0" borderId="2" xfId="0" applyNumberFormat="1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 wrapText="1"/>
    </xf>
    <xf numFmtId="165" fontId="13" fillId="0" borderId="4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/>
    </xf>
    <xf numFmtId="165" fontId="16" fillId="0" borderId="2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3" fillId="0" borderId="2" xfId="4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65" fontId="17" fillId="0" borderId="2" xfId="0" applyNumberFormat="1" applyFont="1" applyFill="1" applyBorder="1" applyAlignment="1">
      <alignment horizontal="center" vertical="center" wrapText="1"/>
    </xf>
    <xf numFmtId="167" fontId="16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/>
    </xf>
    <xf numFmtId="165" fontId="16" fillId="0" borderId="4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70" fontId="13" fillId="0" borderId="2" xfId="0" applyNumberFormat="1" applyFont="1" applyFill="1" applyBorder="1" applyAlignment="1">
      <alignment horizontal="center" vertical="center" wrapText="1"/>
    </xf>
    <xf numFmtId="171" fontId="13" fillId="0" borderId="2" xfId="0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165" fontId="13" fillId="0" borderId="8" xfId="0" applyNumberFormat="1" applyFont="1" applyFill="1" applyBorder="1" applyAlignment="1">
      <alignment horizontal="center" vertical="center" wrapText="1"/>
    </xf>
    <xf numFmtId="49" fontId="13" fillId="0" borderId="3" xfId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Fill="1" applyBorder="1" applyAlignment="1">
      <alignment horizontal="center" vertical="center" wrapText="1"/>
    </xf>
    <xf numFmtId="165" fontId="13" fillId="0" borderId="7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wrapText="1"/>
    </xf>
    <xf numFmtId="0" fontId="11" fillId="0" borderId="2" xfId="1" applyFont="1" applyFill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166" fontId="13" fillId="0" borderId="4" xfId="0" applyNumberFormat="1" applyFont="1" applyFill="1" applyBorder="1" applyAlignment="1">
      <alignment horizontal="center" vertical="center" wrapText="1"/>
    </xf>
    <xf numFmtId="49" fontId="13" fillId="0" borderId="9" xfId="1" applyNumberFormat="1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65" fontId="13" fillId="0" borderId="9" xfId="0" applyNumberFormat="1" applyFont="1" applyFill="1" applyBorder="1" applyAlignment="1">
      <alignment horizontal="center" vertical="center" wrapText="1"/>
    </xf>
    <xf numFmtId="165" fontId="13" fillId="0" borderId="10" xfId="0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20" fillId="0" borderId="2" xfId="1" applyNumberFormat="1" applyFont="1" applyFill="1" applyBorder="1" applyAlignment="1">
      <alignment horizontal="center" vertical="center" wrapText="1"/>
    </xf>
    <xf numFmtId="166" fontId="20" fillId="0" borderId="2" xfId="1" applyNumberFormat="1" applyFont="1" applyFill="1" applyBorder="1" applyAlignment="1">
      <alignment horizontal="center" vertical="center" wrapText="1"/>
    </xf>
    <xf numFmtId="0" fontId="11" fillId="0" borderId="2" xfId="1" applyNumberFormat="1" applyFont="1" applyFill="1" applyBorder="1" applyAlignment="1">
      <alignment horizontal="center" vertical="center" wrapText="1"/>
    </xf>
    <xf numFmtId="165" fontId="21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wrapText="1"/>
    </xf>
    <xf numFmtId="166" fontId="13" fillId="0" borderId="2" xfId="1" applyNumberFormat="1" applyFont="1" applyFill="1" applyBorder="1" applyAlignment="1">
      <alignment horizontal="center" vertical="center" wrapText="1"/>
    </xf>
    <xf numFmtId="166" fontId="16" fillId="0" borderId="2" xfId="0" applyNumberFormat="1" applyFont="1" applyFill="1" applyBorder="1" applyAlignment="1">
      <alignment horizontal="center" vertical="center" wrapText="1"/>
    </xf>
    <xf numFmtId="166" fontId="2" fillId="0" borderId="2" xfId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16" fillId="0" borderId="9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wrapText="1"/>
    </xf>
    <xf numFmtId="165" fontId="23" fillId="0" borderId="9" xfId="0" applyNumberFormat="1" applyFont="1" applyFill="1" applyBorder="1" applyAlignment="1">
      <alignment horizontal="center" vertical="center" wrapText="1"/>
    </xf>
  </cellXfs>
  <cellStyles count="20">
    <cellStyle name="Обычный" xfId="0" builtinId="0"/>
    <cellStyle name="Обычный 2" xfId="1"/>
    <cellStyle name="Обычный 2 2" xfId="9"/>
    <cellStyle name="Обычный 3" xfId="2"/>
    <cellStyle name="Обычный 4" xfId="3"/>
    <cellStyle name="Обычный 5" xfId="4"/>
    <cellStyle name="Обычный 7" xfId="19"/>
    <cellStyle name="Финансовый 2" xfId="5"/>
    <cellStyle name="Финансовый 2 2" xfId="8"/>
    <cellStyle name="Финансовый 2 3" xfId="7"/>
    <cellStyle name="Финансовый 2 3 2" xfId="14"/>
    <cellStyle name="Финансовый 2 3 3" xfId="18"/>
    <cellStyle name="Финансовый 2 4" xfId="12"/>
    <cellStyle name="Финансовый 2 5" xfId="16"/>
    <cellStyle name="Финансовый 3" xfId="10"/>
    <cellStyle name="Финансовый 4" xfId="6"/>
    <cellStyle name="Финансовый 4 2" xfId="13"/>
    <cellStyle name="Финансовый 4 3" xfId="17"/>
    <cellStyle name="Финансовый 5" xfId="11"/>
    <cellStyle name="Финансовый 6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3"/>
  <sheetViews>
    <sheetView tabSelected="1" view="pageBreakPreview" topLeftCell="A118" zoomScale="60" zoomScaleNormal="60" workbookViewId="0">
      <selection activeCell="I121" sqref="I121"/>
    </sheetView>
  </sheetViews>
  <sheetFormatPr defaultRowHeight="15" x14ac:dyDescent="0.2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710937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16" width="0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48" customHeight="1" x14ac:dyDescent="0.2">
      <c r="A1" s="87"/>
      <c r="B1" s="87"/>
      <c r="C1" s="87"/>
      <c r="D1" s="87"/>
      <c r="E1" s="87"/>
      <c r="F1" s="87"/>
      <c r="G1" s="87"/>
      <c r="H1" s="87"/>
      <c r="I1" s="87"/>
      <c r="J1" s="87"/>
      <c r="K1" s="88"/>
      <c r="L1" s="94" t="s">
        <v>145</v>
      </c>
      <c r="M1" s="94"/>
      <c r="N1" s="94"/>
      <c r="O1" s="94"/>
    </row>
    <row r="2" spans="1:15" ht="54" customHeight="1" x14ac:dyDescent="0.2">
      <c r="A2" s="87"/>
      <c r="B2" s="87"/>
      <c r="C2" s="87"/>
      <c r="D2" s="87"/>
      <c r="E2" s="87"/>
      <c r="F2" s="87"/>
      <c r="G2" s="87"/>
      <c r="H2" s="87"/>
      <c r="I2" s="87"/>
      <c r="J2" s="87"/>
      <c r="K2" s="88"/>
      <c r="L2" s="94" t="s">
        <v>146</v>
      </c>
      <c r="M2" s="94"/>
      <c r="N2" s="94"/>
      <c r="O2" s="94"/>
    </row>
    <row r="3" spans="1:15" ht="48.75" customHeight="1" x14ac:dyDescent="0.2">
      <c r="A3" s="87"/>
      <c r="B3" s="87"/>
      <c r="C3" s="87"/>
      <c r="D3" s="87"/>
      <c r="E3" s="87"/>
      <c r="F3" s="87"/>
      <c r="G3" s="87"/>
      <c r="H3" s="87"/>
      <c r="I3" s="87"/>
      <c r="J3" s="87"/>
      <c r="K3" s="88"/>
      <c r="L3" s="94" t="s">
        <v>395</v>
      </c>
      <c r="M3" s="94"/>
      <c r="N3" s="94"/>
      <c r="O3" s="94"/>
    </row>
    <row r="4" spans="1:15" ht="63" customHeight="1" x14ac:dyDescent="0.2">
      <c r="A4" s="87"/>
      <c r="B4" s="87"/>
      <c r="C4" s="87"/>
      <c r="D4" s="87"/>
      <c r="E4" s="87"/>
      <c r="F4" s="87"/>
      <c r="G4" s="87"/>
      <c r="H4" s="87"/>
      <c r="I4" s="87"/>
      <c r="J4" s="87"/>
      <c r="K4" s="88"/>
      <c r="L4" s="94"/>
      <c r="M4" s="94"/>
      <c r="N4" s="94"/>
      <c r="O4" s="94"/>
    </row>
    <row r="5" spans="1:15" s="11" customFormat="1" ht="29.25" customHeight="1" x14ac:dyDescent="0.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94"/>
      <c r="M5" s="94"/>
      <c r="N5" s="94"/>
      <c r="O5" s="94"/>
    </row>
    <row r="6" spans="1:15" ht="32.25" customHeight="1" x14ac:dyDescent="0.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9"/>
      <c r="M6" s="89"/>
      <c r="N6" s="89"/>
      <c r="O6" s="104"/>
    </row>
    <row r="7" spans="1:15" ht="108" customHeight="1" x14ac:dyDescent="0.2">
      <c r="A7" s="87"/>
      <c r="B7" s="87"/>
      <c r="C7" s="87"/>
      <c r="D7" s="90" t="s">
        <v>482</v>
      </c>
      <c r="E7" s="90"/>
      <c r="F7" s="90"/>
      <c r="G7" s="90"/>
      <c r="H7" s="90"/>
      <c r="I7" s="90"/>
      <c r="J7" s="90"/>
      <c r="K7" s="90"/>
      <c r="L7" s="90"/>
      <c r="M7" s="90"/>
      <c r="N7" s="89"/>
      <c r="O7" s="104"/>
    </row>
    <row r="8" spans="1:15" s="11" customFormat="1" ht="30.75" customHeight="1" x14ac:dyDescent="0.2">
      <c r="A8" s="87"/>
      <c r="B8" s="87"/>
      <c r="C8" s="87"/>
      <c r="D8" s="90"/>
      <c r="E8" s="90"/>
      <c r="F8" s="90"/>
      <c r="G8" s="90"/>
      <c r="H8" s="90"/>
      <c r="I8" s="90"/>
      <c r="J8" s="90"/>
      <c r="K8" s="90"/>
      <c r="L8" s="90"/>
      <c r="M8" s="90"/>
      <c r="N8" s="89"/>
      <c r="O8" s="104"/>
    </row>
    <row r="9" spans="1:15" s="11" customFormat="1" ht="44.25" customHeight="1" x14ac:dyDescent="0.2">
      <c r="A9" s="87"/>
      <c r="B9" s="87"/>
      <c r="C9" s="87"/>
      <c r="D9" s="90"/>
      <c r="E9" s="90"/>
      <c r="F9" s="90"/>
      <c r="G9" s="90"/>
      <c r="H9" s="90"/>
      <c r="I9" s="90"/>
      <c r="J9" s="90"/>
      <c r="K9" s="90"/>
      <c r="L9" s="90"/>
      <c r="M9" s="90"/>
      <c r="N9" s="89"/>
      <c r="O9" s="104"/>
    </row>
    <row r="10" spans="1:15" s="78" customFormat="1" ht="42.75" customHeight="1" x14ac:dyDescent="0.25">
      <c r="A10" s="87"/>
      <c r="B10" s="87"/>
      <c r="C10" s="87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89"/>
      <c r="O10" s="104"/>
    </row>
    <row r="11" spans="1:15" s="11" customFormat="1" ht="83.25" customHeight="1" x14ac:dyDescent="0.2">
      <c r="A11" s="90" t="s">
        <v>478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</row>
    <row r="12" spans="1:15" ht="30" x14ac:dyDescent="0.2">
      <c r="A12" s="91" t="s">
        <v>24</v>
      </c>
      <c r="B12" s="91" t="s">
        <v>0</v>
      </c>
      <c r="C12" s="93" t="s">
        <v>1</v>
      </c>
      <c r="D12" s="93" t="s">
        <v>2</v>
      </c>
      <c r="E12" s="93" t="s">
        <v>3</v>
      </c>
      <c r="F12" s="4" t="s">
        <v>4</v>
      </c>
      <c r="G12" s="93" t="s">
        <v>5</v>
      </c>
      <c r="H12" s="93" t="s">
        <v>6</v>
      </c>
      <c r="I12" s="91" t="s">
        <v>7</v>
      </c>
      <c r="J12" s="93" t="s">
        <v>451</v>
      </c>
      <c r="K12" s="93"/>
      <c r="L12" s="93"/>
      <c r="M12" s="93"/>
      <c r="N12" s="93"/>
      <c r="O12" s="93" t="s">
        <v>8</v>
      </c>
    </row>
    <row r="13" spans="1:15" ht="53.25" customHeight="1" x14ac:dyDescent="0.2">
      <c r="A13" s="92"/>
      <c r="B13" s="92"/>
      <c r="C13" s="93"/>
      <c r="D13" s="93"/>
      <c r="E13" s="93"/>
      <c r="F13" s="4" t="s">
        <v>20</v>
      </c>
      <c r="G13" s="93"/>
      <c r="H13" s="93"/>
      <c r="I13" s="92"/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93"/>
    </row>
    <row r="14" spans="1:15" s="2" customFormat="1" ht="19.5" customHeight="1" x14ac:dyDescent="0.25">
      <c r="A14" s="98" t="s">
        <v>33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100"/>
    </row>
    <row r="15" spans="1:15" ht="38.25" customHeight="1" x14ac:dyDescent="0.2">
      <c r="A15" s="98" t="s">
        <v>14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100"/>
    </row>
    <row r="16" spans="1:15" s="5" customFormat="1" ht="141.75" customHeight="1" x14ac:dyDescent="0.25">
      <c r="A16" s="12" t="s">
        <v>47</v>
      </c>
      <c r="B16" s="13" t="s">
        <v>152</v>
      </c>
      <c r="C16" s="13" t="s">
        <v>22</v>
      </c>
      <c r="D16" s="13" t="s">
        <v>153</v>
      </c>
      <c r="E16" s="13" t="s">
        <v>26</v>
      </c>
      <c r="F16" s="13" t="s">
        <v>455</v>
      </c>
      <c r="G16" s="13" t="s">
        <v>154</v>
      </c>
      <c r="H16" s="13" t="s">
        <v>155</v>
      </c>
      <c r="I16" s="14">
        <v>63507.351000000002</v>
      </c>
      <c r="J16" s="14">
        <f t="shared" ref="J16" si="0">L16+M16+N16</f>
        <v>52981.035000000003</v>
      </c>
      <c r="K16" s="13">
        <v>0</v>
      </c>
      <c r="L16" s="14">
        <v>50331.983</v>
      </c>
      <c r="M16" s="14">
        <v>2649.0520000000001</v>
      </c>
      <c r="N16" s="13">
        <v>0</v>
      </c>
      <c r="O16" s="105" t="s">
        <v>483</v>
      </c>
    </row>
    <row r="17" spans="1:15" s="5" customFormat="1" ht="117.75" customHeight="1" x14ac:dyDescent="0.25">
      <c r="A17" s="12" t="s">
        <v>53</v>
      </c>
      <c r="B17" s="13" t="s">
        <v>156</v>
      </c>
      <c r="C17" s="13" t="s">
        <v>22</v>
      </c>
      <c r="D17" s="13" t="s">
        <v>157</v>
      </c>
      <c r="E17" s="13" t="s">
        <v>26</v>
      </c>
      <c r="F17" s="13" t="s">
        <v>158</v>
      </c>
      <c r="G17" s="13" t="s">
        <v>154</v>
      </c>
      <c r="H17" s="13" t="s">
        <v>159</v>
      </c>
      <c r="I17" s="15">
        <v>86601.044999999998</v>
      </c>
      <c r="J17" s="15">
        <v>76273.735000000001</v>
      </c>
      <c r="K17" s="16">
        <v>0</v>
      </c>
      <c r="L17" s="15">
        <v>72460.047999999995</v>
      </c>
      <c r="M17" s="15">
        <v>3813.6869999999999</v>
      </c>
      <c r="N17" s="13">
        <v>0</v>
      </c>
      <c r="O17" s="106" t="s">
        <v>484</v>
      </c>
    </row>
    <row r="18" spans="1:15" ht="125.25" customHeight="1" x14ac:dyDescent="0.2">
      <c r="A18" s="12" t="s">
        <v>54</v>
      </c>
      <c r="B18" s="13" t="s">
        <v>160</v>
      </c>
      <c r="C18" s="13" t="s">
        <v>22</v>
      </c>
      <c r="D18" s="13" t="s">
        <v>161</v>
      </c>
      <c r="E18" s="13" t="s">
        <v>26</v>
      </c>
      <c r="F18" s="13" t="s">
        <v>456</v>
      </c>
      <c r="G18" s="13" t="s">
        <v>162</v>
      </c>
      <c r="H18" s="13" t="s">
        <v>163</v>
      </c>
      <c r="I18" s="14">
        <v>18237.588</v>
      </c>
      <c r="J18" s="14">
        <f t="shared" ref="J18:J23" si="1">K18+L18+M18+N18</f>
        <v>18237.588</v>
      </c>
      <c r="K18" s="13">
        <v>0</v>
      </c>
      <c r="L18" s="14">
        <v>17325.708999999999</v>
      </c>
      <c r="M18" s="14">
        <v>911.87900000000002</v>
      </c>
      <c r="N18" s="13">
        <v>0</v>
      </c>
      <c r="O18" s="71" t="s">
        <v>479</v>
      </c>
    </row>
    <row r="19" spans="1:15" ht="110.25" customHeight="1" x14ac:dyDescent="0.2">
      <c r="A19" s="12" t="s">
        <v>55</v>
      </c>
      <c r="B19" s="13" t="s">
        <v>164</v>
      </c>
      <c r="C19" s="13" t="s">
        <v>22</v>
      </c>
      <c r="D19" s="13" t="s">
        <v>153</v>
      </c>
      <c r="E19" s="13" t="s">
        <v>26</v>
      </c>
      <c r="F19" s="13" t="s">
        <v>165</v>
      </c>
      <c r="G19" s="13" t="s">
        <v>162</v>
      </c>
      <c r="H19" s="13" t="s">
        <v>166</v>
      </c>
      <c r="I19" s="14">
        <v>12577.825000000001</v>
      </c>
      <c r="J19" s="14">
        <f t="shared" si="1"/>
        <v>12577.824999999999</v>
      </c>
      <c r="K19" s="13">
        <v>0</v>
      </c>
      <c r="L19" s="14">
        <v>11948.933999999999</v>
      </c>
      <c r="M19" s="14">
        <v>628.89099999999996</v>
      </c>
      <c r="N19" s="13">
        <v>0</v>
      </c>
      <c r="O19" s="71" t="s">
        <v>479</v>
      </c>
    </row>
    <row r="20" spans="1:15" ht="126" customHeight="1" x14ac:dyDescent="0.2">
      <c r="A20" s="12" t="s">
        <v>56</v>
      </c>
      <c r="B20" s="13" t="s">
        <v>167</v>
      </c>
      <c r="C20" s="13" t="s">
        <v>22</v>
      </c>
      <c r="D20" s="13" t="s">
        <v>153</v>
      </c>
      <c r="E20" s="13" t="s">
        <v>26</v>
      </c>
      <c r="F20" s="13" t="s">
        <v>168</v>
      </c>
      <c r="G20" s="13" t="s">
        <v>162</v>
      </c>
      <c r="H20" s="13" t="s">
        <v>169</v>
      </c>
      <c r="I20" s="14">
        <v>32930.586000000003</v>
      </c>
      <c r="J20" s="14">
        <f t="shared" si="1"/>
        <v>32930.586000000003</v>
      </c>
      <c r="K20" s="13">
        <v>0</v>
      </c>
      <c r="L20" s="14">
        <v>31284.057000000001</v>
      </c>
      <c r="M20" s="14">
        <v>1646.529</v>
      </c>
      <c r="N20" s="13">
        <v>0</v>
      </c>
      <c r="O20" s="71" t="s">
        <v>479</v>
      </c>
    </row>
    <row r="21" spans="1:15" ht="93.75" customHeight="1" x14ac:dyDescent="0.2">
      <c r="A21" s="12" t="s">
        <v>57</v>
      </c>
      <c r="B21" s="13" t="s">
        <v>170</v>
      </c>
      <c r="C21" s="13" t="s">
        <v>22</v>
      </c>
      <c r="D21" s="13" t="s">
        <v>171</v>
      </c>
      <c r="E21" s="13" t="s">
        <v>26</v>
      </c>
      <c r="F21" s="13" t="s">
        <v>396</v>
      </c>
      <c r="G21" s="13" t="s">
        <v>162</v>
      </c>
      <c r="H21" s="13" t="s">
        <v>172</v>
      </c>
      <c r="I21" s="14">
        <v>12494.405000000001</v>
      </c>
      <c r="J21" s="14">
        <f t="shared" si="1"/>
        <v>12494.404999999999</v>
      </c>
      <c r="K21" s="13">
        <v>0</v>
      </c>
      <c r="L21" s="14">
        <v>11869.684999999999</v>
      </c>
      <c r="M21" s="14">
        <v>624.72</v>
      </c>
      <c r="N21" s="13">
        <v>0</v>
      </c>
      <c r="O21" s="71" t="s">
        <v>479</v>
      </c>
    </row>
    <row r="22" spans="1:15" ht="83.25" customHeight="1" x14ac:dyDescent="0.2">
      <c r="A22" s="12" t="s">
        <v>58</v>
      </c>
      <c r="B22" s="13" t="s">
        <v>173</v>
      </c>
      <c r="C22" s="13" t="s">
        <v>22</v>
      </c>
      <c r="D22" s="13" t="s">
        <v>171</v>
      </c>
      <c r="E22" s="13" t="s">
        <v>26</v>
      </c>
      <c r="F22" s="13" t="s">
        <v>465</v>
      </c>
      <c r="G22" s="13" t="s">
        <v>162</v>
      </c>
      <c r="H22" s="13" t="s">
        <v>174</v>
      </c>
      <c r="I22" s="14">
        <v>11327.977000000001</v>
      </c>
      <c r="J22" s="14">
        <f t="shared" si="1"/>
        <v>11327.976999999999</v>
      </c>
      <c r="K22" s="13">
        <v>0</v>
      </c>
      <c r="L22" s="14">
        <v>10761.578</v>
      </c>
      <c r="M22" s="14">
        <v>566.399</v>
      </c>
      <c r="N22" s="13">
        <v>0</v>
      </c>
      <c r="O22" s="71" t="s">
        <v>479</v>
      </c>
    </row>
    <row r="23" spans="1:15" ht="101.25" customHeight="1" x14ac:dyDescent="0.2">
      <c r="A23" s="12" t="s">
        <v>59</v>
      </c>
      <c r="B23" s="13" t="s">
        <v>175</v>
      </c>
      <c r="C23" s="13" t="s">
        <v>22</v>
      </c>
      <c r="D23" s="13" t="s">
        <v>171</v>
      </c>
      <c r="E23" s="13" t="s">
        <v>26</v>
      </c>
      <c r="F23" s="13" t="s">
        <v>176</v>
      </c>
      <c r="G23" s="13" t="s">
        <v>162</v>
      </c>
      <c r="H23" s="13" t="s">
        <v>177</v>
      </c>
      <c r="I23" s="14">
        <v>13316.279</v>
      </c>
      <c r="J23" s="14">
        <f t="shared" si="1"/>
        <v>13316.279</v>
      </c>
      <c r="K23" s="13">
        <v>0</v>
      </c>
      <c r="L23" s="14">
        <v>12650.465</v>
      </c>
      <c r="M23" s="14">
        <v>665.81399999999996</v>
      </c>
      <c r="N23" s="13">
        <v>0</v>
      </c>
      <c r="O23" s="71" t="s">
        <v>479</v>
      </c>
    </row>
    <row r="24" spans="1:15" ht="91.5" customHeight="1" x14ac:dyDescent="0.2">
      <c r="A24" s="12" t="s">
        <v>60</v>
      </c>
      <c r="B24" s="13" t="s">
        <v>178</v>
      </c>
      <c r="C24" s="13" t="s">
        <v>22</v>
      </c>
      <c r="D24" s="13" t="s">
        <v>179</v>
      </c>
      <c r="E24" s="13" t="s">
        <v>23</v>
      </c>
      <c r="F24" s="13" t="s">
        <v>180</v>
      </c>
      <c r="G24" s="13" t="s">
        <v>46</v>
      </c>
      <c r="H24" s="13" t="s">
        <v>181</v>
      </c>
      <c r="I24" s="13">
        <v>45414.47</v>
      </c>
      <c r="J24" s="13">
        <v>45414.47</v>
      </c>
      <c r="K24" s="13"/>
      <c r="L24" s="13"/>
      <c r="M24" s="13"/>
      <c r="N24" s="13">
        <v>45414.47</v>
      </c>
      <c r="O24" s="26" t="s">
        <v>361</v>
      </c>
    </row>
    <row r="25" spans="1:15" s="8" customFormat="1" ht="112.5" x14ac:dyDescent="0.2">
      <c r="A25" s="17" t="s">
        <v>61</v>
      </c>
      <c r="B25" s="18" t="s">
        <v>182</v>
      </c>
      <c r="C25" s="79" t="s">
        <v>22</v>
      </c>
      <c r="D25" s="18" t="s">
        <v>179</v>
      </c>
      <c r="E25" s="18" t="s">
        <v>23</v>
      </c>
      <c r="F25" s="13" t="s">
        <v>122</v>
      </c>
      <c r="G25" s="18" t="s">
        <v>183</v>
      </c>
      <c r="H25" s="18" t="s">
        <v>184</v>
      </c>
      <c r="I25" s="18">
        <v>18728.724999999999</v>
      </c>
      <c r="J25" s="18">
        <v>18728.724999999999</v>
      </c>
      <c r="K25" s="18"/>
      <c r="L25" s="18"/>
      <c r="M25" s="18"/>
      <c r="N25" s="19">
        <v>18728.724999999999</v>
      </c>
      <c r="O25" s="26" t="s">
        <v>361</v>
      </c>
    </row>
    <row r="26" spans="1:15" s="8" customFormat="1" ht="93.75" x14ac:dyDescent="0.2">
      <c r="A26" s="17" t="s">
        <v>62</v>
      </c>
      <c r="B26" s="18" t="s">
        <v>185</v>
      </c>
      <c r="C26" s="79" t="s">
        <v>22</v>
      </c>
      <c r="D26" s="18" t="s">
        <v>179</v>
      </c>
      <c r="E26" s="18" t="s">
        <v>23</v>
      </c>
      <c r="F26" s="13" t="s">
        <v>122</v>
      </c>
      <c r="G26" s="18" t="s">
        <v>126</v>
      </c>
      <c r="H26" s="18" t="s">
        <v>186</v>
      </c>
      <c r="I26" s="18">
        <v>11852.1</v>
      </c>
      <c r="J26" s="18">
        <v>11852.1</v>
      </c>
      <c r="K26" s="18"/>
      <c r="L26" s="18"/>
      <c r="M26" s="18"/>
      <c r="N26" s="18">
        <v>11852.1</v>
      </c>
      <c r="O26" s="26" t="s">
        <v>361</v>
      </c>
    </row>
    <row r="27" spans="1:15" s="8" customFormat="1" ht="93.75" x14ac:dyDescent="0.2">
      <c r="A27" s="17" t="s">
        <v>63</v>
      </c>
      <c r="B27" s="18" t="s">
        <v>187</v>
      </c>
      <c r="C27" s="79" t="s">
        <v>22</v>
      </c>
      <c r="D27" s="18" t="s">
        <v>179</v>
      </c>
      <c r="E27" s="18" t="s">
        <v>23</v>
      </c>
      <c r="F27" s="13" t="s">
        <v>452</v>
      </c>
      <c r="G27" s="18" t="s">
        <v>126</v>
      </c>
      <c r="H27" s="18" t="s">
        <v>188</v>
      </c>
      <c r="I27" s="18">
        <v>12258.2</v>
      </c>
      <c r="J27" s="18">
        <v>12258.2</v>
      </c>
      <c r="K27" s="18"/>
      <c r="L27" s="18"/>
      <c r="M27" s="18"/>
      <c r="N27" s="18">
        <v>12258.2</v>
      </c>
      <c r="O27" s="26" t="s">
        <v>361</v>
      </c>
    </row>
    <row r="28" spans="1:15" s="11" customFormat="1" ht="112.5" x14ac:dyDescent="0.2">
      <c r="A28" s="17" t="s">
        <v>64</v>
      </c>
      <c r="B28" s="18" t="s">
        <v>189</v>
      </c>
      <c r="C28" s="79" t="s">
        <v>22</v>
      </c>
      <c r="D28" s="18" t="s">
        <v>179</v>
      </c>
      <c r="E28" s="18" t="s">
        <v>23</v>
      </c>
      <c r="F28" s="86" t="s">
        <v>457</v>
      </c>
      <c r="G28" s="18" t="s">
        <v>126</v>
      </c>
      <c r="H28" s="18" t="s">
        <v>190</v>
      </c>
      <c r="I28" s="18">
        <v>5537.07</v>
      </c>
      <c r="J28" s="18">
        <v>5537.07</v>
      </c>
      <c r="K28" s="18"/>
      <c r="L28" s="18"/>
      <c r="M28" s="18"/>
      <c r="N28" s="18">
        <v>5537.07</v>
      </c>
      <c r="O28" s="26" t="s">
        <v>361</v>
      </c>
    </row>
    <row r="29" spans="1:15" s="11" customFormat="1" ht="116.25" customHeight="1" x14ac:dyDescent="0.2">
      <c r="A29" s="12" t="s">
        <v>65</v>
      </c>
      <c r="B29" s="13" t="s">
        <v>191</v>
      </c>
      <c r="C29" s="13" t="s">
        <v>22</v>
      </c>
      <c r="D29" s="13" t="s">
        <v>179</v>
      </c>
      <c r="E29" s="13" t="s">
        <v>23</v>
      </c>
      <c r="F29" s="13" t="s">
        <v>458</v>
      </c>
      <c r="G29" s="18" t="s">
        <v>192</v>
      </c>
      <c r="H29" s="13">
        <v>2.988</v>
      </c>
      <c r="I29" s="13">
        <v>5639.7160000000003</v>
      </c>
      <c r="J29" s="13">
        <v>5639.7160000000003</v>
      </c>
      <c r="K29" s="13"/>
      <c r="L29" s="13"/>
      <c r="M29" s="13"/>
      <c r="N29" s="13">
        <v>5639.7160000000003</v>
      </c>
      <c r="O29" s="26" t="s">
        <v>361</v>
      </c>
    </row>
    <row r="30" spans="1:15" s="11" customFormat="1" ht="60" customHeight="1" x14ac:dyDescent="0.2">
      <c r="A30" s="12" t="s">
        <v>66</v>
      </c>
      <c r="B30" s="13" t="s">
        <v>193</v>
      </c>
      <c r="C30" s="13" t="s">
        <v>25</v>
      </c>
      <c r="D30" s="13" t="s">
        <v>194</v>
      </c>
      <c r="E30" s="13" t="s">
        <v>23</v>
      </c>
      <c r="F30" s="13" t="s">
        <v>195</v>
      </c>
      <c r="G30" s="13" t="s">
        <v>46</v>
      </c>
      <c r="H30" s="20" t="s">
        <v>21</v>
      </c>
      <c r="I30" s="13">
        <v>39190.425999999999</v>
      </c>
      <c r="J30" s="13">
        <v>39190.425999999999</v>
      </c>
      <c r="K30" s="13"/>
      <c r="L30" s="13"/>
      <c r="M30" s="13"/>
      <c r="N30" s="13">
        <v>39190.425999999999</v>
      </c>
      <c r="O30" s="26" t="s">
        <v>361</v>
      </c>
    </row>
    <row r="31" spans="1:15" s="11" customFormat="1" ht="46.5" customHeight="1" x14ac:dyDescent="0.2">
      <c r="A31" s="95" t="s">
        <v>32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</row>
    <row r="32" spans="1:15" s="11" customFormat="1" ht="103.5" customHeight="1" x14ac:dyDescent="0.2">
      <c r="A32" s="17" t="s">
        <v>67</v>
      </c>
      <c r="B32" s="13" t="s">
        <v>196</v>
      </c>
      <c r="C32" s="13" t="s">
        <v>25</v>
      </c>
      <c r="D32" s="13" t="s">
        <v>197</v>
      </c>
      <c r="E32" s="13" t="s">
        <v>26</v>
      </c>
      <c r="F32" s="13" t="s">
        <v>122</v>
      </c>
      <c r="G32" s="13" t="s">
        <v>198</v>
      </c>
      <c r="H32" s="21" t="s">
        <v>199</v>
      </c>
      <c r="I32" s="22">
        <v>693027.73100000003</v>
      </c>
      <c r="J32" s="22">
        <v>693027.73100000003</v>
      </c>
      <c r="K32" s="22">
        <v>200363.7</v>
      </c>
      <c r="L32" s="22">
        <v>61387.9</v>
      </c>
      <c r="M32" s="22">
        <v>5400</v>
      </c>
      <c r="N32" s="22">
        <v>425876.13099999999</v>
      </c>
      <c r="O32" s="107" t="s">
        <v>485</v>
      </c>
    </row>
    <row r="33" spans="1:15" ht="40.5" customHeight="1" x14ac:dyDescent="0.2">
      <c r="A33" s="95" t="s">
        <v>200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7"/>
    </row>
    <row r="34" spans="1:15" ht="161.25" customHeight="1" x14ac:dyDescent="0.2">
      <c r="A34" s="17" t="s">
        <v>68</v>
      </c>
      <c r="B34" s="23" t="s">
        <v>201</v>
      </c>
      <c r="C34" s="23" t="s">
        <v>25</v>
      </c>
      <c r="D34" s="23" t="s">
        <v>400</v>
      </c>
      <c r="E34" s="23" t="s">
        <v>202</v>
      </c>
      <c r="F34" s="23" t="s">
        <v>398</v>
      </c>
      <c r="G34" s="23" t="s">
        <v>397</v>
      </c>
      <c r="H34" s="23" t="s">
        <v>203</v>
      </c>
      <c r="I34" s="20">
        <v>2251762</v>
      </c>
      <c r="J34" s="15">
        <v>1083813.1100000001</v>
      </c>
      <c r="K34" s="15">
        <v>942917.4</v>
      </c>
      <c r="L34" s="15">
        <v>131033.001</v>
      </c>
      <c r="M34" s="15">
        <v>9862.7090000000007</v>
      </c>
      <c r="N34" s="24"/>
      <c r="O34" s="108" t="s">
        <v>486</v>
      </c>
    </row>
    <row r="35" spans="1:15" ht="78.75" x14ac:dyDescent="0.2">
      <c r="A35" s="17" t="s">
        <v>147</v>
      </c>
      <c r="B35" s="25" t="s">
        <v>399</v>
      </c>
      <c r="C35" s="26" t="s">
        <v>204</v>
      </c>
      <c r="D35" s="26" t="s">
        <v>205</v>
      </c>
      <c r="E35" s="26" t="s">
        <v>26</v>
      </c>
      <c r="F35" s="26" t="s">
        <v>466</v>
      </c>
      <c r="G35" s="26" t="s">
        <v>126</v>
      </c>
      <c r="H35" s="26" t="s">
        <v>206</v>
      </c>
      <c r="I35" s="27">
        <v>140679.13500000001</v>
      </c>
      <c r="J35" s="27">
        <v>77325.325000000012</v>
      </c>
      <c r="K35" s="27">
        <v>38982.300000000003</v>
      </c>
      <c r="L35" s="27">
        <v>32589.414000000001</v>
      </c>
      <c r="M35" s="27">
        <v>5753.6109999999999</v>
      </c>
      <c r="N35" s="27"/>
      <c r="O35" s="26" t="s">
        <v>361</v>
      </c>
    </row>
    <row r="36" spans="1:15" s="6" customFormat="1" ht="81.75" customHeight="1" x14ac:dyDescent="0.2">
      <c r="A36" s="17" t="s">
        <v>148</v>
      </c>
      <c r="B36" s="25" t="s">
        <v>401</v>
      </c>
      <c r="C36" s="23" t="s">
        <v>25</v>
      </c>
      <c r="D36" s="26" t="s">
        <v>207</v>
      </c>
      <c r="E36" s="26" t="s">
        <v>26</v>
      </c>
      <c r="F36" s="29" t="s">
        <v>467</v>
      </c>
      <c r="G36" s="26" t="s">
        <v>192</v>
      </c>
      <c r="H36" s="26" t="s">
        <v>208</v>
      </c>
      <c r="I36" s="30">
        <v>17155.7</v>
      </c>
      <c r="J36" s="31">
        <v>17155.7</v>
      </c>
      <c r="K36" s="31">
        <v>15644.7</v>
      </c>
      <c r="L36" s="31">
        <v>319.3</v>
      </c>
      <c r="M36" s="31">
        <v>1191.7</v>
      </c>
      <c r="N36" s="32"/>
      <c r="O36" s="26" t="s">
        <v>361</v>
      </c>
    </row>
    <row r="37" spans="1:15" ht="76.5" customHeight="1" x14ac:dyDescent="0.2">
      <c r="A37" s="17" t="s">
        <v>70</v>
      </c>
      <c r="B37" s="25" t="s">
        <v>209</v>
      </c>
      <c r="C37" s="23" t="s">
        <v>25</v>
      </c>
      <c r="D37" s="26" t="s">
        <v>210</v>
      </c>
      <c r="E37" s="26" t="s">
        <v>26</v>
      </c>
      <c r="F37" s="26" t="s">
        <v>211</v>
      </c>
      <c r="G37" s="26" t="s">
        <v>192</v>
      </c>
      <c r="H37" s="26" t="s">
        <v>212</v>
      </c>
      <c r="I37" s="26">
        <v>17672.650000000001</v>
      </c>
      <c r="J37" s="31">
        <v>17672.650000000001</v>
      </c>
      <c r="K37" s="31">
        <v>16253.5</v>
      </c>
      <c r="L37" s="31">
        <v>332.2</v>
      </c>
      <c r="M37" s="31">
        <v>1086.95</v>
      </c>
      <c r="N37" s="32"/>
      <c r="O37" s="26" t="s">
        <v>361</v>
      </c>
    </row>
    <row r="38" spans="1:15" ht="87" customHeight="1" x14ac:dyDescent="0.2">
      <c r="A38" s="17" t="s">
        <v>71</v>
      </c>
      <c r="B38" s="25" t="s">
        <v>213</v>
      </c>
      <c r="C38" s="23" t="s">
        <v>25</v>
      </c>
      <c r="D38" s="26" t="s">
        <v>214</v>
      </c>
      <c r="E38" s="26" t="s">
        <v>26</v>
      </c>
      <c r="F38" s="26" t="s">
        <v>459</v>
      </c>
      <c r="G38" s="26" t="s">
        <v>192</v>
      </c>
      <c r="H38" s="26" t="s">
        <v>215</v>
      </c>
      <c r="I38" s="30">
        <v>12909.09</v>
      </c>
      <c r="J38" s="31">
        <v>12909.09</v>
      </c>
      <c r="K38" s="31">
        <v>12199.7</v>
      </c>
      <c r="L38" s="31">
        <v>248.97</v>
      </c>
      <c r="M38" s="31">
        <v>460.42</v>
      </c>
      <c r="N38" s="32"/>
      <c r="O38" s="26" t="s">
        <v>361</v>
      </c>
    </row>
    <row r="39" spans="1:15" ht="87" customHeight="1" x14ac:dyDescent="0.2">
      <c r="A39" s="17" t="s">
        <v>72</v>
      </c>
      <c r="B39" s="25" t="s">
        <v>216</v>
      </c>
      <c r="C39" s="23" t="s">
        <v>22</v>
      </c>
      <c r="D39" s="26" t="s">
        <v>217</v>
      </c>
      <c r="E39" s="26" t="s">
        <v>26</v>
      </c>
      <c r="F39" s="26" t="s">
        <v>402</v>
      </c>
      <c r="G39" s="26" t="s">
        <v>162</v>
      </c>
      <c r="H39" s="26" t="s">
        <v>218</v>
      </c>
      <c r="I39" s="33">
        <v>19517.544999999998</v>
      </c>
      <c r="J39" s="34">
        <f>K39+L39+M39+N39</f>
        <v>19517.545000000002</v>
      </c>
      <c r="K39" s="20">
        <v>0</v>
      </c>
      <c r="L39" s="34">
        <v>18541.668000000001</v>
      </c>
      <c r="M39" s="31">
        <v>975.87699999999995</v>
      </c>
      <c r="N39" s="32"/>
      <c r="O39" s="71" t="s">
        <v>479</v>
      </c>
    </row>
    <row r="40" spans="1:15" ht="94.5" x14ac:dyDescent="0.2">
      <c r="A40" s="17" t="s">
        <v>73</v>
      </c>
      <c r="B40" s="25" t="s">
        <v>219</v>
      </c>
      <c r="C40" s="23" t="s">
        <v>22</v>
      </c>
      <c r="D40" s="26" t="s">
        <v>161</v>
      </c>
      <c r="E40" s="26" t="s">
        <v>26</v>
      </c>
      <c r="F40" s="26" t="s">
        <v>220</v>
      </c>
      <c r="G40" s="26" t="s">
        <v>162</v>
      </c>
      <c r="H40" s="26" t="s">
        <v>221</v>
      </c>
      <c r="I40" s="33">
        <v>42659.192000000003</v>
      </c>
      <c r="J40" s="34">
        <f>K40+L40+M40+N40</f>
        <v>42659.192000000003</v>
      </c>
      <c r="K40" s="20">
        <v>0</v>
      </c>
      <c r="L40" s="34">
        <v>40526.232000000004</v>
      </c>
      <c r="M40" s="34">
        <v>2132.96</v>
      </c>
      <c r="N40" s="32"/>
      <c r="O40" s="71" t="s">
        <v>479</v>
      </c>
    </row>
    <row r="41" spans="1:15" ht="65.25" customHeight="1" x14ac:dyDescent="0.2">
      <c r="A41" s="17" t="s">
        <v>74</v>
      </c>
      <c r="B41" s="25" t="s">
        <v>222</v>
      </c>
      <c r="C41" s="23" t="s">
        <v>22</v>
      </c>
      <c r="D41" s="26" t="s">
        <v>223</v>
      </c>
      <c r="E41" s="26" t="s">
        <v>26</v>
      </c>
      <c r="F41" s="26" t="s">
        <v>224</v>
      </c>
      <c r="G41" s="26" t="s">
        <v>162</v>
      </c>
      <c r="H41" s="26" t="s">
        <v>225</v>
      </c>
      <c r="I41" s="33">
        <v>18712.911</v>
      </c>
      <c r="J41" s="34">
        <f>K41+L41+M41+N41</f>
        <v>18712.911</v>
      </c>
      <c r="K41" s="20">
        <v>0</v>
      </c>
      <c r="L41" s="34">
        <v>17777.264999999999</v>
      </c>
      <c r="M41" s="34">
        <v>935.64599999999996</v>
      </c>
      <c r="N41" s="32"/>
      <c r="O41" s="71" t="s">
        <v>479</v>
      </c>
    </row>
    <row r="42" spans="1:15" ht="78" customHeight="1" x14ac:dyDescent="0.2">
      <c r="A42" s="17" t="s">
        <v>69</v>
      </c>
      <c r="B42" s="25" t="s">
        <v>226</v>
      </c>
      <c r="C42" s="23" t="s">
        <v>22</v>
      </c>
      <c r="D42" s="16" t="s">
        <v>227</v>
      </c>
      <c r="E42" s="26" t="s">
        <v>26</v>
      </c>
      <c r="F42" s="26" t="s">
        <v>228</v>
      </c>
      <c r="G42" s="26" t="s">
        <v>162</v>
      </c>
      <c r="H42" s="26" t="s">
        <v>229</v>
      </c>
      <c r="I42" s="35">
        <v>14516.361999999999</v>
      </c>
      <c r="J42" s="34">
        <f>K42+L42+M42+N42</f>
        <v>14516.361999999999</v>
      </c>
      <c r="K42" s="20">
        <v>0</v>
      </c>
      <c r="L42" s="34">
        <v>13790.544</v>
      </c>
      <c r="M42" s="31">
        <v>725.81799999999998</v>
      </c>
      <c r="N42" s="32"/>
      <c r="O42" s="71" t="s">
        <v>479</v>
      </c>
    </row>
    <row r="43" spans="1:15" ht="135.75" customHeight="1" x14ac:dyDescent="0.2">
      <c r="A43" s="17" t="s">
        <v>75</v>
      </c>
      <c r="B43" s="25" t="s">
        <v>230</v>
      </c>
      <c r="C43" s="23" t="s">
        <v>22</v>
      </c>
      <c r="D43" s="26" t="s">
        <v>153</v>
      </c>
      <c r="E43" s="26" t="s">
        <v>26</v>
      </c>
      <c r="F43" s="26" t="s">
        <v>460</v>
      </c>
      <c r="G43" s="26" t="s">
        <v>162</v>
      </c>
      <c r="H43" s="26" t="s">
        <v>231</v>
      </c>
      <c r="I43" s="33">
        <v>8362.857</v>
      </c>
      <c r="J43" s="34">
        <f>K43+L43+M43+N43</f>
        <v>8362.857</v>
      </c>
      <c r="K43" s="20">
        <v>0</v>
      </c>
      <c r="L43" s="34">
        <v>7944.7139999999999</v>
      </c>
      <c r="M43" s="34">
        <v>418.14299999999997</v>
      </c>
      <c r="N43" s="32"/>
      <c r="O43" s="71" t="s">
        <v>479</v>
      </c>
    </row>
    <row r="44" spans="1:15" ht="84.75" customHeight="1" x14ac:dyDescent="0.2">
      <c r="A44" s="17" t="s">
        <v>76</v>
      </c>
      <c r="B44" s="25" t="s">
        <v>403</v>
      </c>
      <c r="C44" s="23" t="s">
        <v>25</v>
      </c>
      <c r="D44" s="26" t="s">
        <v>214</v>
      </c>
      <c r="E44" s="26" t="s">
        <v>26</v>
      </c>
      <c r="F44" s="26" t="s">
        <v>404</v>
      </c>
      <c r="G44" s="26" t="s">
        <v>192</v>
      </c>
      <c r="H44" s="26" t="s">
        <v>232</v>
      </c>
      <c r="I44" s="30">
        <v>15886.63</v>
      </c>
      <c r="J44" s="31">
        <v>15886.63</v>
      </c>
      <c r="K44" s="31">
        <v>14523.1</v>
      </c>
      <c r="L44" s="31">
        <v>290.45999999999998</v>
      </c>
      <c r="M44" s="31">
        <v>1073.07</v>
      </c>
      <c r="N44" s="32"/>
      <c r="O44" s="26" t="s">
        <v>361</v>
      </c>
    </row>
    <row r="45" spans="1:15" ht="159.75" customHeight="1" x14ac:dyDescent="0.2">
      <c r="A45" s="17" t="s">
        <v>77</v>
      </c>
      <c r="B45" s="25" t="s">
        <v>233</v>
      </c>
      <c r="C45" s="23" t="s">
        <v>25</v>
      </c>
      <c r="D45" s="26" t="s">
        <v>234</v>
      </c>
      <c r="E45" s="26" t="s">
        <v>26</v>
      </c>
      <c r="F45" s="26" t="s">
        <v>405</v>
      </c>
      <c r="G45" s="26" t="s">
        <v>235</v>
      </c>
      <c r="H45" s="26" t="s">
        <v>236</v>
      </c>
      <c r="I45" s="30">
        <v>11774.01</v>
      </c>
      <c r="J45" s="31">
        <v>11774.01</v>
      </c>
      <c r="K45" s="31">
        <v>10933.2</v>
      </c>
      <c r="L45" s="34">
        <v>219.631</v>
      </c>
      <c r="M45" s="34">
        <v>621.17899999999997</v>
      </c>
      <c r="N45" s="32"/>
      <c r="O45" s="25" t="s">
        <v>487</v>
      </c>
    </row>
    <row r="46" spans="1:15" ht="130.5" customHeight="1" x14ac:dyDescent="0.2">
      <c r="A46" s="17" t="s">
        <v>78</v>
      </c>
      <c r="B46" s="25" t="s">
        <v>237</v>
      </c>
      <c r="C46" s="23" t="s">
        <v>22</v>
      </c>
      <c r="D46" s="26" t="s">
        <v>114</v>
      </c>
      <c r="E46" s="26" t="s">
        <v>26</v>
      </c>
      <c r="F46" s="13" t="s">
        <v>122</v>
      </c>
      <c r="G46" s="26" t="s">
        <v>235</v>
      </c>
      <c r="H46" s="26" t="s">
        <v>238</v>
      </c>
      <c r="I46" s="27">
        <v>68485</v>
      </c>
      <c r="J46" s="27">
        <v>68485</v>
      </c>
      <c r="K46" s="34">
        <v>58065.8</v>
      </c>
      <c r="L46" s="34">
        <v>9282.8729999999996</v>
      </c>
      <c r="M46" s="34">
        <v>1136.327</v>
      </c>
      <c r="N46" s="32"/>
      <c r="O46" s="108" t="s">
        <v>490</v>
      </c>
    </row>
    <row r="47" spans="1:15" ht="147.75" customHeight="1" x14ac:dyDescent="0.2">
      <c r="A47" s="17" t="s">
        <v>79</v>
      </c>
      <c r="B47" s="25" t="s">
        <v>406</v>
      </c>
      <c r="C47" s="23" t="s">
        <v>22</v>
      </c>
      <c r="D47" s="26" t="s">
        <v>239</v>
      </c>
      <c r="E47" s="26" t="s">
        <v>26</v>
      </c>
      <c r="F47" s="13" t="s">
        <v>122</v>
      </c>
      <c r="G47" s="26" t="s">
        <v>235</v>
      </c>
      <c r="H47" s="26" t="s">
        <v>240</v>
      </c>
      <c r="I47" s="27">
        <v>157573.23800000001</v>
      </c>
      <c r="J47" s="27">
        <v>157573.23800000001</v>
      </c>
      <c r="K47" s="34">
        <v>124417</v>
      </c>
      <c r="L47" s="34">
        <v>29947.107</v>
      </c>
      <c r="M47" s="34">
        <v>3209.1309999999999</v>
      </c>
      <c r="N47" s="32"/>
      <c r="O47" s="71" t="s">
        <v>489</v>
      </c>
    </row>
    <row r="48" spans="1:15" ht="143.25" customHeight="1" x14ac:dyDescent="0.2">
      <c r="A48" s="17" t="s">
        <v>128</v>
      </c>
      <c r="B48" s="25" t="s">
        <v>241</v>
      </c>
      <c r="C48" s="23" t="s">
        <v>25</v>
      </c>
      <c r="D48" s="26" t="s">
        <v>242</v>
      </c>
      <c r="E48" s="26" t="s">
        <v>26</v>
      </c>
      <c r="F48" s="26" t="s">
        <v>468</v>
      </c>
      <c r="G48" s="26" t="s">
        <v>192</v>
      </c>
      <c r="H48" s="26" t="s">
        <v>243</v>
      </c>
      <c r="I48" s="30">
        <v>24872.86</v>
      </c>
      <c r="J48" s="31">
        <v>24872.86</v>
      </c>
      <c r="K48" s="31">
        <v>23828.799999999999</v>
      </c>
      <c r="L48" s="31">
        <v>476.58</v>
      </c>
      <c r="M48" s="31">
        <v>567.48</v>
      </c>
      <c r="N48" s="32"/>
      <c r="O48" s="26" t="s">
        <v>488</v>
      </c>
    </row>
    <row r="49" spans="1:15" ht="100.5" customHeight="1" x14ac:dyDescent="0.25">
      <c r="A49" s="17" t="s">
        <v>129</v>
      </c>
      <c r="B49" s="25" t="s">
        <v>407</v>
      </c>
      <c r="C49" s="25" t="s">
        <v>22</v>
      </c>
      <c r="D49" s="25" t="s">
        <v>244</v>
      </c>
      <c r="E49" s="25" t="s">
        <v>26</v>
      </c>
      <c r="F49" s="25" t="s">
        <v>405</v>
      </c>
      <c r="G49" s="25" t="s">
        <v>46</v>
      </c>
      <c r="H49" s="25" t="s">
        <v>245</v>
      </c>
      <c r="I49" s="36">
        <v>10874.34</v>
      </c>
      <c r="J49" s="36">
        <v>10874.34</v>
      </c>
      <c r="K49" s="36">
        <v>9639.7999999999993</v>
      </c>
      <c r="L49" s="36">
        <v>192.79</v>
      </c>
      <c r="M49" s="36">
        <v>1041.75</v>
      </c>
      <c r="N49" s="28"/>
      <c r="O49" s="26" t="s">
        <v>361</v>
      </c>
    </row>
    <row r="50" spans="1:15" ht="84.75" customHeight="1" x14ac:dyDescent="0.25">
      <c r="A50" s="37" t="s">
        <v>130</v>
      </c>
      <c r="B50" s="38" t="s">
        <v>246</v>
      </c>
      <c r="C50" s="25" t="s">
        <v>22</v>
      </c>
      <c r="D50" s="25" t="s">
        <v>244</v>
      </c>
      <c r="E50" s="25" t="s">
        <v>26</v>
      </c>
      <c r="F50" s="25" t="s">
        <v>247</v>
      </c>
      <c r="G50" s="25" t="s">
        <v>46</v>
      </c>
      <c r="H50" s="25" t="s">
        <v>248</v>
      </c>
      <c r="I50" s="36">
        <v>15111.156000000001</v>
      </c>
      <c r="J50" s="36">
        <v>15111.155999999999</v>
      </c>
      <c r="K50" s="36"/>
      <c r="L50" s="36">
        <v>13725.516</v>
      </c>
      <c r="M50" s="36">
        <v>1385.64</v>
      </c>
      <c r="N50" s="28"/>
      <c r="O50" s="26" t="s">
        <v>361</v>
      </c>
    </row>
    <row r="51" spans="1:15" s="11" customFormat="1" ht="136.5" customHeight="1" x14ac:dyDescent="0.25">
      <c r="A51" s="37" t="s">
        <v>131</v>
      </c>
      <c r="B51" s="38" t="s">
        <v>249</v>
      </c>
      <c r="C51" s="23" t="s">
        <v>25</v>
      </c>
      <c r="D51" s="25" t="s">
        <v>52</v>
      </c>
      <c r="E51" s="25" t="s">
        <v>26</v>
      </c>
      <c r="F51" s="25" t="s">
        <v>408</v>
      </c>
      <c r="G51" s="25">
        <v>2022</v>
      </c>
      <c r="H51" s="25" t="s">
        <v>250</v>
      </c>
      <c r="I51" s="36">
        <v>12878.512000000001</v>
      </c>
      <c r="J51" s="36">
        <v>12878.512000000001</v>
      </c>
      <c r="K51" s="36"/>
      <c r="L51" s="36">
        <v>11697.598</v>
      </c>
      <c r="M51" s="36">
        <v>1180.914</v>
      </c>
      <c r="N51" s="28"/>
      <c r="O51" s="26" t="s">
        <v>361</v>
      </c>
    </row>
    <row r="52" spans="1:15" s="11" customFormat="1" ht="63" x14ac:dyDescent="0.25">
      <c r="A52" s="37" t="s">
        <v>149</v>
      </c>
      <c r="B52" s="25" t="s">
        <v>410</v>
      </c>
      <c r="C52" s="25" t="s">
        <v>251</v>
      </c>
      <c r="D52" s="25" t="s">
        <v>40</v>
      </c>
      <c r="E52" s="25" t="s">
        <v>26</v>
      </c>
      <c r="F52" s="25" t="s">
        <v>409</v>
      </c>
      <c r="G52" s="25" t="s">
        <v>252</v>
      </c>
      <c r="H52" s="25" t="s">
        <v>412</v>
      </c>
      <c r="I52" s="36">
        <f>J52</f>
        <v>38362.86</v>
      </c>
      <c r="J52" s="34">
        <f t="shared" ref="J52:J56" si="2">K52+L52+M52+N52</f>
        <v>38362.86</v>
      </c>
      <c r="K52" s="36">
        <v>35241.19</v>
      </c>
      <c r="L52" s="36">
        <v>783.14</v>
      </c>
      <c r="M52" s="36">
        <v>2338.5300000000002</v>
      </c>
      <c r="N52" s="28"/>
      <c r="O52" s="71" t="s">
        <v>479</v>
      </c>
    </row>
    <row r="53" spans="1:15" ht="99" customHeight="1" x14ac:dyDescent="0.25">
      <c r="A53" s="37" t="s">
        <v>253</v>
      </c>
      <c r="B53" s="25" t="s">
        <v>413</v>
      </c>
      <c r="C53" s="25" t="s">
        <v>251</v>
      </c>
      <c r="D53" s="25" t="s">
        <v>254</v>
      </c>
      <c r="E53" s="25" t="s">
        <v>26</v>
      </c>
      <c r="F53" s="25" t="s">
        <v>469</v>
      </c>
      <c r="G53" s="25" t="s">
        <v>162</v>
      </c>
      <c r="H53" s="25" t="s">
        <v>411</v>
      </c>
      <c r="I53" s="36">
        <f>J53</f>
        <v>97698.686000000002</v>
      </c>
      <c r="J53" s="34">
        <f t="shared" si="2"/>
        <v>97698.686000000002</v>
      </c>
      <c r="K53" s="36">
        <v>89042.6</v>
      </c>
      <c r="L53" s="36">
        <v>1817.1859999999999</v>
      </c>
      <c r="M53" s="36">
        <v>6838.9</v>
      </c>
      <c r="N53" s="28"/>
      <c r="O53" s="71" t="s">
        <v>479</v>
      </c>
    </row>
    <row r="54" spans="1:15" ht="90.75" customHeight="1" x14ac:dyDescent="0.25">
      <c r="A54" s="37" t="s">
        <v>255</v>
      </c>
      <c r="B54" s="25" t="s">
        <v>416</v>
      </c>
      <c r="C54" s="25" t="s">
        <v>251</v>
      </c>
      <c r="D54" s="25" t="s">
        <v>161</v>
      </c>
      <c r="E54" s="25" t="s">
        <v>26</v>
      </c>
      <c r="F54" s="25" t="s">
        <v>471</v>
      </c>
      <c r="G54" s="25" t="s">
        <v>256</v>
      </c>
      <c r="H54" s="25" t="s">
        <v>414</v>
      </c>
      <c r="I54" s="36">
        <f>J54</f>
        <v>13806.400000000001</v>
      </c>
      <c r="J54" s="34">
        <f t="shared" si="2"/>
        <v>13806.400000000001</v>
      </c>
      <c r="K54" s="36">
        <v>12583.2</v>
      </c>
      <c r="L54" s="36">
        <v>256.75200000000001</v>
      </c>
      <c r="M54" s="36">
        <v>966.44799999999998</v>
      </c>
      <c r="N54" s="28"/>
      <c r="O54" s="71" t="s">
        <v>479</v>
      </c>
    </row>
    <row r="55" spans="1:15" ht="94.5" x14ac:dyDescent="0.25">
      <c r="A55" s="37" t="s">
        <v>257</v>
      </c>
      <c r="B55" s="25" t="s">
        <v>417</v>
      </c>
      <c r="C55" s="25" t="s">
        <v>22</v>
      </c>
      <c r="D55" s="25" t="s">
        <v>254</v>
      </c>
      <c r="E55" s="25" t="s">
        <v>26</v>
      </c>
      <c r="F55" s="25" t="s">
        <v>258</v>
      </c>
      <c r="G55" s="25" t="s">
        <v>162</v>
      </c>
      <c r="H55" s="25" t="s">
        <v>415</v>
      </c>
      <c r="I55" s="36">
        <v>39999.232000000004</v>
      </c>
      <c r="J55" s="34">
        <f t="shared" si="2"/>
        <v>39999.232000000004</v>
      </c>
      <c r="K55" s="36">
        <v>36455.300000000003</v>
      </c>
      <c r="L55" s="36">
        <v>743.98599999999999</v>
      </c>
      <c r="M55" s="36">
        <v>2799.9459999999999</v>
      </c>
      <c r="N55" s="28"/>
      <c r="O55" s="71" t="s">
        <v>479</v>
      </c>
    </row>
    <row r="56" spans="1:15" ht="85.5" customHeight="1" x14ac:dyDescent="0.25">
      <c r="A56" s="37" t="s">
        <v>259</v>
      </c>
      <c r="B56" s="25" t="s">
        <v>418</v>
      </c>
      <c r="C56" s="25" t="s">
        <v>25</v>
      </c>
      <c r="D56" s="25" t="s">
        <v>260</v>
      </c>
      <c r="E56" s="25" t="s">
        <v>26</v>
      </c>
      <c r="F56" s="25" t="s">
        <v>419</v>
      </c>
      <c r="G56" s="25" t="s">
        <v>162</v>
      </c>
      <c r="H56" s="25" t="s">
        <v>261</v>
      </c>
      <c r="I56" s="36">
        <f>J56</f>
        <v>11959.749999999998</v>
      </c>
      <c r="J56" s="34">
        <f t="shared" si="2"/>
        <v>11959.749999999998</v>
      </c>
      <c r="K56" s="36">
        <v>10962.4</v>
      </c>
      <c r="L56" s="36">
        <v>223.72</v>
      </c>
      <c r="M56" s="36">
        <v>773.63</v>
      </c>
      <c r="N56" s="28"/>
      <c r="O56" s="71" t="s">
        <v>479</v>
      </c>
    </row>
    <row r="57" spans="1:15" s="9" customFormat="1" ht="132" customHeight="1" x14ac:dyDescent="0.25">
      <c r="A57" s="17" t="s">
        <v>262</v>
      </c>
      <c r="B57" s="25" t="s">
        <v>263</v>
      </c>
      <c r="C57" s="25" t="s">
        <v>22</v>
      </c>
      <c r="D57" s="25" t="s">
        <v>205</v>
      </c>
      <c r="E57" s="25" t="s">
        <v>26</v>
      </c>
      <c r="F57" s="25" t="s">
        <v>470</v>
      </c>
      <c r="G57" s="25" t="s">
        <v>126</v>
      </c>
      <c r="H57" s="25" t="s">
        <v>264</v>
      </c>
      <c r="I57" s="36">
        <v>60566.09</v>
      </c>
      <c r="J57" s="36">
        <v>59472.614999999998</v>
      </c>
      <c r="K57" s="36">
        <v>53479.4</v>
      </c>
      <c r="L57" s="36">
        <v>5258.7780000000002</v>
      </c>
      <c r="M57" s="36">
        <v>734.43700000000001</v>
      </c>
      <c r="N57" s="28"/>
      <c r="O57" s="108" t="s">
        <v>523</v>
      </c>
    </row>
    <row r="58" spans="1:15" s="9" customFormat="1" ht="18.75" x14ac:dyDescent="0.2">
      <c r="A58" s="95" t="s">
        <v>36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</row>
    <row r="59" spans="1:15" ht="60.75" customHeight="1" x14ac:dyDescent="0.2">
      <c r="A59" s="95" t="s">
        <v>37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</row>
    <row r="60" spans="1:15" ht="84.75" customHeight="1" x14ac:dyDescent="0.2">
      <c r="A60" s="12" t="s">
        <v>48</v>
      </c>
      <c r="B60" s="39" t="s">
        <v>34</v>
      </c>
      <c r="C60" s="25" t="s">
        <v>25</v>
      </c>
      <c r="D60" s="25" t="s">
        <v>265</v>
      </c>
      <c r="E60" s="25" t="s">
        <v>23</v>
      </c>
      <c r="F60" s="25" t="s">
        <v>122</v>
      </c>
      <c r="G60" s="25" t="s">
        <v>123</v>
      </c>
      <c r="H60" s="25" t="s">
        <v>35</v>
      </c>
      <c r="I60" s="25">
        <v>499117.06</v>
      </c>
      <c r="J60" s="40">
        <v>490449.55300000001</v>
      </c>
      <c r="K60" s="41"/>
      <c r="L60" s="41"/>
      <c r="M60" s="41"/>
      <c r="N60" s="40">
        <v>490449.55300000001</v>
      </c>
      <c r="O60" s="26" t="s">
        <v>491</v>
      </c>
    </row>
    <row r="61" spans="1:15" ht="117" customHeight="1" x14ac:dyDescent="0.2">
      <c r="A61" s="12" t="s">
        <v>80</v>
      </c>
      <c r="B61" s="26" t="s">
        <v>266</v>
      </c>
      <c r="C61" s="26" t="s">
        <v>25</v>
      </c>
      <c r="D61" s="25" t="s">
        <v>265</v>
      </c>
      <c r="E61" s="25" t="s">
        <v>23</v>
      </c>
      <c r="F61" s="26" t="s">
        <v>121</v>
      </c>
      <c r="G61" s="26" t="s">
        <v>126</v>
      </c>
      <c r="H61" s="26" t="s">
        <v>267</v>
      </c>
      <c r="I61" s="36">
        <v>15861.606</v>
      </c>
      <c r="J61" s="36">
        <v>15861.606</v>
      </c>
      <c r="K61" s="26"/>
      <c r="L61" s="26"/>
      <c r="M61" s="26"/>
      <c r="N61" s="40">
        <f t="shared" ref="N61:N65" si="3">J61</f>
        <v>15861.606</v>
      </c>
      <c r="O61" s="26" t="s">
        <v>491</v>
      </c>
    </row>
    <row r="62" spans="1:15" ht="84" customHeight="1" x14ac:dyDescent="0.2">
      <c r="A62" s="12" t="s">
        <v>81</v>
      </c>
      <c r="B62" s="26" t="s">
        <v>268</v>
      </c>
      <c r="C62" s="26" t="s">
        <v>25</v>
      </c>
      <c r="D62" s="25" t="s">
        <v>265</v>
      </c>
      <c r="E62" s="25" t="s">
        <v>23</v>
      </c>
      <c r="F62" s="26" t="s">
        <v>453</v>
      </c>
      <c r="G62" s="26" t="s">
        <v>235</v>
      </c>
      <c r="H62" s="26" t="s">
        <v>269</v>
      </c>
      <c r="I62" s="36">
        <v>11708.928</v>
      </c>
      <c r="J62" s="36">
        <v>11708.928</v>
      </c>
      <c r="K62" s="26"/>
      <c r="L62" s="26"/>
      <c r="M62" s="26"/>
      <c r="N62" s="40">
        <f>J62</f>
        <v>11708.928</v>
      </c>
      <c r="O62" s="26" t="s">
        <v>491</v>
      </c>
    </row>
    <row r="63" spans="1:15" ht="73.5" customHeight="1" x14ac:dyDescent="0.2">
      <c r="A63" s="12" t="s">
        <v>132</v>
      </c>
      <c r="B63" s="26" t="s">
        <v>270</v>
      </c>
      <c r="C63" s="26" t="s">
        <v>25</v>
      </c>
      <c r="D63" s="25" t="s">
        <v>265</v>
      </c>
      <c r="E63" s="25" t="s">
        <v>23</v>
      </c>
      <c r="F63" s="26" t="s">
        <v>420</v>
      </c>
      <c r="G63" s="26" t="s">
        <v>235</v>
      </c>
      <c r="H63" s="26" t="s">
        <v>271</v>
      </c>
      <c r="I63" s="36">
        <v>11708.928</v>
      </c>
      <c r="J63" s="36">
        <v>11708.928</v>
      </c>
      <c r="K63" s="26"/>
      <c r="L63" s="26"/>
      <c r="M63" s="26"/>
      <c r="N63" s="40">
        <f t="shared" si="3"/>
        <v>11708.928</v>
      </c>
      <c r="O63" s="26" t="s">
        <v>491</v>
      </c>
    </row>
    <row r="64" spans="1:15" ht="69.75" customHeight="1" x14ac:dyDescent="0.2">
      <c r="A64" s="12" t="s">
        <v>133</v>
      </c>
      <c r="B64" s="26" t="s">
        <v>272</v>
      </c>
      <c r="C64" s="26" t="s">
        <v>25</v>
      </c>
      <c r="D64" s="25" t="s">
        <v>265</v>
      </c>
      <c r="E64" s="25" t="s">
        <v>23</v>
      </c>
      <c r="F64" s="26" t="s">
        <v>421</v>
      </c>
      <c r="G64" s="26" t="s">
        <v>235</v>
      </c>
      <c r="H64" s="26" t="s">
        <v>273</v>
      </c>
      <c r="I64" s="36">
        <v>17563.304</v>
      </c>
      <c r="J64" s="36">
        <v>17563.304</v>
      </c>
      <c r="K64" s="26"/>
      <c r="L64" s="26"/>
      <c r="M64" s="26"/>
      <c r="N64" s="40">
        <f t="shared" si="3"/>
        <v>17563.304</v>
      </c>
      <c r="O64" s="26" t="s">
        <v>491</v>
      </c>
    </row>
    <row r="65" spans="1:15" ht="67.5" customHeight="1" x14ac:dyDescent="0.2">
      <c r="A65" s="12" t="s">
        <v>274</v>
      </c>
      <c r="B65" s="26" t="s">
        <v>422</v>
      </c>
      <c r="C65" s="26" t="s">
        <v>25</v>
      </c>
      <c r="D65" s="25" t="s">
        <v>265</v>
      </c>
      <c r="E65" s="25" t="s">
        <v>23</v>
      </c>
      <c r="F65" s="26" t="s">
        <v>454</v>
      </c>
      <c r="G65" s="26" t="s">
        <v>235</v>
      </c>
      <c r="H65" s="26" t="s">
        <v>269</v>
      </c>
      <c r="I65" s="36">
        <v>11708.928</v>
      </c>
      <c r="J65" s="36">
        <v>11708.928</v>
      </c>
      <c r="K65" s="26"/>
      <c r="L65" s="26"/>
      <c r="M65" s="26"/>
      <c r="N65" s="40">
        <f t="shared" si="3"/>
        <v>11708.928</v>
      </c>
      <c r="O65" s="26" t="s">
        <v>491</v>
      </c>
    </row>
    <row r="66" spans="1:15" ht="64.5" customHeight="1" x14ac:dyDescent="0.25">
      <c r="A66" s="12" t="s">
        <v>275</v>
      </c>
      <c r="B66" s="26" t="s">
        <v>28</v>
      </c>
      <c r="C66" s="26" t="s">
        <v>22</v>
      </c>
      <c r="D66" s="26" t="s">
        <v>29</v>
      </c>
      <c r="E66" s="26" t="s">
        <v>30</v>
      </c>
      <c r="F66" s="26" t="s">
        <v>276</v>
      </c>
      <c r="G66" s="26" t="s">
        <v>277</v>
      </c>
      <c r="H66" s="26" t="s">
        <v>51</v>
      </c>
      <c r="I66" s="36">
        <v>508967650</v>
      </c>
      <c r="J66" s="36">
        <v>208954275.53</v>
      </c>
      <c r="K66" s="36"/>
      <c r="L66" s="36"/>
      <c r="M66" s="36"/>
      <c r="N66" s="36">
        <v>208954275.53</v>
      </c>
      <c r="O66" s="28"/>
    </row>
    <row r="67" spans="1:15" ht="67.5" customHeight="1" x14ac:dyDescent="0.2">
      <c r="A67" s="95" t="s">
        <v>38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7"/>
    </row>
    <row r="68" spans="1:15" ht="18.75" x14ac:dyDescent="0.2">
      <c r="A68" s="95" t="s">
        <v>39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7"/>
    </row>
    <row r="69" spans="1:15" s="11" customFormat="1" ht="154.5" customHeight="1" x14ac:dyDescent="0.2">
      <c r="A69" s="12" t="s">
        <v>49</v>
      </c>
      <c r="B69" s="25" t="s">
        <v>278</v>
      </c>
      <c r="C69" s="25" t="s">
        <v>22</v>
      </c>
      <c r="D69" s="25" t="s">
        <v>279</v>
      </c>
      <c r="E69" s="25" t="s">
        <v>423</v>
      </c>
      <c r="F69" s="25" t="s">
        <v>280</v>
      </c>
      <c r="G69" s="25" t="s">
        <v>126</v>
      </c>
      <c r="H69" s="25" t="s">
        <v>281</v>
      </c>
      <c r="I69" s="33">
        <v>257752.359</v>
      </c>
      <c r="J69" s="42">
        <v>147252.359</v>
      </c>
      <c r="K69" s="34">
        <v>130000</v>
      </c>
      <c r="L69" s="42">
        <v>17252.359</v>
      </c>
      <c r="M69" s="36"/>
      <c r="N69" s="43"/>
      <c r="O69" s="108" t="s">
        <v>505</v>
      </c>
    </row>
    <row r="70" spans="1:15" s="11" customFormat="1" ht="102" customHeight="1" x14ac:dyDescent="0.2">
      <c r="A70" s="12" t="s">
        <v>82</v>
      </c>
      <c r="B70" s="25" t="s">
        <v>282</v>
      </c>
      <c r="C70" s="25" t="s">
        <v>22</v>
      </c>
      <c r="D70" s="25" t="s">
        <v>279</v>
      </c>
      <c r="E70" s="25" t="s">
        <v>423</v>
      </c>
      <c r="F70" s="25" t="s">
        <v>283</v>
      </c>
      <c r="G70" s="25" t="s">
        <v>252</v>
      </c>
      <c r="H70" s="25" t="s">
        <v>284</v>
      </c>
      <c r="I70" s="42">
        <v>878000</v>
      </c>
      <c r="J70" s="42">
        <v>878000</v>
      </c>
      <c r="K70" s="36"/>
      <c r="L70" s="42">
        <v>878000</v>
      </c>
      <c r="M70" s="36"/>
      <c r="N70" s="43"/>
      <c r="O70" s="26" t="s">
        <v>524</v>
      </c>
    </row>
    <row r="71" spans="1:15" ht="186" customHeight="1" x14ac:dyDescent="0.2">
      <c r="A71" s="12" t="s">
        <v>83</v>
      </c>
      <c r="B71" s="44" t="s">
        <v>285</v>
      </c>
      <c r="C71" s="25" t="s">
        <v>22</v>
      </c>
      <c r="D71" s="25" t="s">
        <v>279</v>
      </c>
      <c r="E71" s="25" t="s">
        <v>423</v>
      </c>
      <c r="F71" s="25" t="s">
        <v>286</v>
      </c>
      <c r="G71" s="25" t="s">
        <v>126</v>
      </c>
      <c r="H71" s="25" t="s">
        <v>287</v>
      </c>
      <c r="I71" s="36">
        <v>127232.421</v>
      </c>
      <c r="J71" s="36">
        <v>95903.936000000002</v>
      </c>
      <c r="K71" s="36"/>
      <c r="L71" s="36">
        <v>95903.936000000002</v>
      </c>
      <c r="M71" s="36"/>
      <c r="N71" s="43"/>
      <c r="O71" s="108" t="s">
        <v>506</v>
      </c>
    </row>
    <row r="72" spans="1:15" ht="153.75" customHeight="1" x14ac:dyDescent="0.2">
      <c r="A72" s="12" t="s">
        <v>84</v>
      </c>
      <c r="B72" s="25" t="s">
        <v>288</v>
      </c>
      <c r="C72" s="25" t="s">
        <v>22</v>
      </c>
      <c r="D72" s="25" t="s">
        <v>289</v>
      </c>
      <c r="E72" s="25" t="s">
        <v>423</v>
      </c>
      <c r="F72" s="25" t="s">
        <v>290</v>
      </c>
      <c r="G72" s="25" t="s">
        <v>291</v>
      </c>
      <c r="H72" s="25" t="s">
        <v>292</v>
      </c>
      <c r="I72" s="33">
        <v>232611.98499999999</v>
      </c>
      <c r="J72" s="33">
        <v>190611.98499999999</v>
      </c>
      <c r="K72" s="34"/>
      <c r="L72" s="33">
        <v>190611.98499999999</v>
      </c>
      <c r="M72" s="36"/>
      <c r="N72" s="43"/>
      <c r="O72" s="108" t="s">
        <v>507</v>
      </c>
    </row>
    <row r="73" spans="1:15" ht="140.25" customHeight="1" x14ac:dyDescent="0.2">
      <c r="A73" s="12" t="s">
        <v>85</v>
      </c>
      <c r="B73" s="25" t="s">
        <v>293</v>
      </c>
      <c r="C73" s="25" t="s">
        <v>22</v>
      </c>
      <c r="D73" s="25" t="s">
        <v>289</v>
      </c>
      <c r="E73" s="25" t="s">
        <v>423</v>
      </c>
      <c r="F73" s="25" t="s">
        <v>294</v>
      </c>
      <c r="G73" s="25" t="s">
        <v>291</v>
      </c>
      <c r="H73" s="25" t="s">
        <v>295</v>
      </c>
      <c r="I73" s="33">
        <v>353566.87099999998</v>
      </c>
      <c r="J73" s="33">
        <v>303566.87099999998</v>
      </c>
      <c r="K73" s="34"/>
      <c r="L73" s="33">
        <v>303566.87099999998</v>
      </c>
      <c r="M73" s="36"/>
      <c r="N73" s="43"/>
      <c r="O73" s="108" t="s">
        <v>509</v>
      </c>
    </row>
    <row r="74" spans="1:15" ht="177.75" customHeight="1" x14ac:dyDescent="0.2">
      <c r="A74" s="12" t="s">
        <v>86</v>
      </c>
      <c r="B74" s="25" t="s">
        <v>296</v>
      </c>
      <c r="C74" s="25" t="s">
        <v>22</v>
      </c>
      <c r="D74" s="25" t="s">
        <v>279</v>
      </c>
      <c r="E74" s="25" t="s">
        <v>423</v>
      </c>
      <c r="F74" s="25" t="s">
        <v>424</v>
      </c>
      <c r="G74" s="25" t="s">
        <v>297</v>
      </c>
      <c r="H74" s="25" t="s">
        <v>298</v>
      </c>
      <c r="I74" s="42">
        <v>346585.27600000001</v>
      </c>
      <c r="J74" s="42">
        <v>346585.27600000001</v>
      </c>
      <c r="K74" s="45"/>
      <c r="L74" s="42">
        <v>346585.27600000001</v>
      </c>
      <c r="M74" s="36"/>
      <c r="N74" s="43"/>
      <c r="O74" s="108" t="s">
        <v>508</v>
      </c>
    </row>
    <row r="75" spans="1:15" ht="135.75" customHeight="1" x14ac:dyDescent="0.2">
      <c r="A75" s="12" t="s">
        <v>87</v>
      </c>
      <c r="B75" s="25" t="s">
        <v>299</v>
      </c>
      <c r="C75" s="25" t="s">
        <v>25</v>
      </c>
      <c r="D75" s="25" t="s">
        <v>289</v>
      </c>
      <c r="E75" s="25" t="s">
        <v>423</v>
      </c>
      <c r="F75" s="25" t="s">
        <v>294</v>
      </c>
      <c r="G75" s="25" t="s">
        <v>300</v>
      </c>
      <c r="H75" s="25" t="s">
        <v>301</v>
      </c>
      <c r="I75" s="33">
        <v>72568.286999999997</v>
      </c>
      <c r="J75" s="33">
        <v>62659.194000000003</v>
      </c>
      <c r="K75" s="34"/>
      <c r="L75" s="33">
        <v>62659.194000000003</v>
      </c>
      <c r="M75" s="36"/>
      <c r="N75" s="43"/>
      <c r="O75" s="108" t="s">
        <v>511</v>
      </c>
    </row>
    <row r="76" spans="1:15" ht="87.75" customHeight="1" x14ac:dyDescent="0.2">
      <c r="A76" s="12" t="s">
        <v>88</v>
      </c>
      <c r="B76" s="26" t="s">
        <v>302</v>
      </c>
      <c r="C76" s="26" t="s">
        <v>22</v>
      </c>
      <c r="D76" s="26" t="s">
        <v>289</v>
      </c>
      <c r="E76" s="25" t="s">
        <v>423</v>
      </c>
      <c r="F76" s="26" t="s">
        <v>472</v>
      </c>
      <c r="G76" s="26" t="s">
        <v>303</v>
      </c>
      <c r="H76" s="26" t="s">
        <v>304</v>
      </c>
      <c r="I76" s="33">
        <v>1898000</v>
      </c>
      <c r="J76" s="33">
        <v>1898000</v>
      </c>
      <c r="K76" s="34">
        <v>1898000</v>
      </c>
      <c r="L76" s="33"/>
      <c r="M76" s="36"/>
      <c r="N76" s="36"/>
      <c r="O76" s="26" t="s">
        <v>510</v>
      </c>
    </row>
    <row r="77" spans="1:15" ht="41.25" customHeight="1" x14ac:dyDescent="0.2">
      <c r="A77" s="101" t="s">
        <v>41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3"/>
    </row>
    <row r="78" spans="1:15" ht="152.25" customHeight="1" x14ac:dyDescent="0.2">
      <c r="A78" s="12" t="s">
        <v>89</v>
      </c>
      <c r="B78" s="25" t="s">
        <v>305</v>
      </c>
      <c r="C78" s="25" t="s">
        <v>22</v>
      </c>
      <c r="D78" s="26" t="s">
        <v>306</v>
      </c>
      <c r="E78" s="25" t="s">
        <v>26</v>
      </c>
      <c r="F78" s="25" t="s">
        <v>307</v>
      </c>
      <c r="G78" s="26" t="s">
        <v>308</v>
      </c>
      <c r="H78" s="46" t="s">
        <v>309</v>
      </c>
      <c r="I78" s="36">
        <v>42025.34</v>
      </c>
      <c r="J78" s="36">
        <v>21739.625</v>
      </c>
      <c r="K78" s="46"/>
      <c r="L78" s="36">
        <v>21304.831999999999</v>
      </c>
      <c r="M78" s="36">
        <v>434.79300000000001</v>
      </c>
      <c r="N78" s="47"/>
      <c r="O78" s="108" t="s">
        <v>512</v>
      </c>
    </row>
    <row r="79" spans="1:15" ht="165.75" customHeight="1" x14ac:dyDescent="0.2">
      <c r="A79" s="12" t="s">
        <v>92</v>
      </c>
      <c r="B79" s="26" t="s">
        <v>310</v>
      </c>
      <c r="C79" s="26" t="s">
        <v>22</v>
      </c>
      <c r="D79" s="26" t="s">
        <v>311</v>
      </c>
      <c r="E79" s="26" t="s">
        <v>26</v>
      </c>
      <c r="F79" s="26" t="s">
        <v>312</v>
      </c>
      <c r="G79" s="26" t="s">
        <v>154</v>
      </c>
      <c r="H79" s="26" t="s">
        <v>313</v>
      </c>
      <c r="I79" s="34">
        <v>44232.786999999997</v>
      </c>
      <c r="J79" s="48">
        <v>28722.582920000001</v>
      </c>
      <c r="K79" s="31"/>
      <c r="L79" s="48">
        <v>28148.131260000002</v>
      </c>
      <c r="M79" s="48">
        <v>574.45165999999995</v>
      </c>
      <c r="N79" s="31"/>
      <c r="O79" s="26" t="s">
        <v>491</v>
      </c>
    </row>
    <row r="80" spans="1:15" ht="153.75" customHeight="1" x14ac:dyDescent="0.2">
      <c r="A80" s="12" t="s">
        <v>93</v>
      </c>
      <c r="B80" s="26" t="s">
        <v>314</v>
      </c>
      <c r="C80" s="26" t="s">
        <v>22</v>
      </c>
      <c r="D80" s="26" t="s">
        <v>315</v>
      </c>
      <c r="E80" s="26" t="s">
        <v>26</v>
      </c>
      <c r="F80" s="26" t="s">
        <v>316</v>
      </c>
      <c r="G80" s="26" t="s">
        <v>126</v>
      </c>
      <c r="H80" s="26" t="s">
        <v>317</v>
      </c>
      <c r="I80" s="31">
        <v>22311.25</v>
      </c>
      <c r="J80" s="31">
        <v>20311.25</v>
      </c>
      <c r="K80" s="31"/>
      <c r="L80" s="31">
        <v>19905.02</v>
      </c>
      <c r="M80" s="31">
        <v>406.23</v>
      </c>
      <c r="N80" s="47"/>
      <c r="O80" s="108" t="s">
        <v>513</v>
      </c>
    </row>
    <row r="81" spans="1:15" ht="143.25" customHeight="1" x14ac:dyDescent="0.2">
      <c r="A81" s="12" t="s">
        <v>94</v>
      </c>
      <c r="B81" s="26" t="s">
        <v>318</v>
      </c>
      <c r="C81" s="26" t="s">
        <v>22</v>
      </c>
      <c r="D81" s="26" t="s">
        <v>319</v>
      </c>
      <c r="E81" s="26" t="s">
        <v>26</v>
      </c>
      <c r="F81" s="26" t="s">
        <v>320</v>
      </c>
      <c r="G81" s="26" t="s">
        <v>154</v>
      </c>
      <c r="H81" s="26" t="s">
        <v>321</v>
      </c>
      <c r="I81" s="34">
        <v>33330.762999999999</v>
      </c>
      <c r="J81" s="34">
        <v>32849.468000000001</v>
      </c>
      <c r="K81" s="31"/>
      <c r="L81" s="34">
        <v>31535.489000000001</v>
      </c>
      <c r="M81" s="34">
        <v>1313.979</v>
      </c>
      <c r="N81" s="47"/>
      <c r="O81" s="26" t="s">
        <v>514</v>
      </c>
    </row>
    <row r="82" spans="1:15" s="11" customFormat="1" ht="136.5" customHeight="1" x14ac:dyDescent="0.2">
      <c r="A82" s="12" t="s">
        <v>95</v>
      </c>
      <c r="B82" s="26" t="s">
        <v>322</v>
      </c>
      <c r="C82" s="26" t="s">
        <v>22</v>
      </c>
      <c r="D82" s="26" t="s">
        <v>40</v>
      </c>
      <c r="E82" s="26" t="s">
        <v>26</v>
      </c>
      <c r="F82" s="26" t="s">
        <v>323</v>
      </c>
      <c r="G82" s="26" t="s">
        <v>126</v>
      </c>
      <c r="H82" s="26" t="s">
        <v>324</v>
      </c>
      <c r="I82" s="34">
        <v>41929.087</v>
      </c>
      <c r="J82" s="48">
        <v>41470.969250000002</v>
      </c>
      <c r="K82" s="31"/>
      <c r="L82" s="48">
        <v>40226.425459999999</v>
      </c>
      <c r="M82" s="48">
        <v>1244.5437899999999</v>
      </c>
      <c r="N82" s="47"/>
      <c r="O82" s="26" t="s">
        <v>515</v>
      </c>
    </row>
    <row r="83" spans="1:15" s="11" customFormat="1" ht="129" customHeight="1" x14ac:dyDescent="0.2">
      <c r="A83" s="12" t="s">
        <v>96</v>
      </c>
      <c r="B83" s="26" t="s">
        <v>325</v>
      </c>
      <c r="C83" s="26" t="s">
        <v>22</v>
      </c>
      <c r="D83" s="26" t="s">
        <v>326</v>
      </c>
      <c r="E83" s="26" t="s">
        <v>26</v>
      </c>
      <c r="F83" s="26" t="s">
        <v>327</v>
      </c>
      <c r="G83" s="26" t="s">
        <v>154</v>
      </c>
      <c r="H83" s="26" t="s">
        <v>328</v>
      </c>
      <c r="I83" s="34">
        <v>44118.137000000002</v>
      </c>
      <c r="J83" s="34">
        <v>43544.050999999999</v>
      </c>
      <c r="K83" s="31"/>
      <c r="L83" s="34">
        <v>43108.610999999997</v>
      </c>
      <c r="M83" s="34">
        <v>435.44</v>
      </c>
      <c r="N83" s="47"/>
      <c r="O83" s="26" t="s">
        <v>515</v>
      </c>
    </row>
    <row r="84" spans="1:15" s="11" customFormat="1" ht="143.25" customHeight="1" x14ac:dyDescent="0.2">
      <c r="A84" s="12" t="s">
        <v>97</v>
      </c>
      <c r="B84" s="26" t="s">
        <v>329</v>
      </c>
      <c r="C84" s="26" t="s">
        <v>25</v>
      </c>
      <c r="D84" s="26" t="s">
        <v>330</v>
      </c>
      <c r="E84" s="26" t="s">
        <v>26</v>
      </c>
      <c r="F84" s="26" t="s">
        <v>331</v>
      </c>
      <c r="G84" s="26" t="s">
        <v>154</v>
      </c>
      <c r="H84" s="49" t="s">
        <v>332</v>
      </c>
      <c r="I84" s="34">
        <v>327790</v>
      </c>
      <c r="J84" s="34">
        <v>227790</v>
      </c>
      <c r="K84" s="31">
        <v>227790</v>
      </c>
      <c r="L84" s="34"/>
      <c r="M84" s="34"/>
      <c r="N84" s="31"/>
      <c r="O84" s="26" t="s">
        <v>516</v>
      </c>
    </row>
    <row r="85" spans="1:15" s="11" customFormat="1" ht="118.5" customHeight="1" x14ac:dyDescent="0.2">
      <c r="A85" s="12" t="s">
        <v>98</v>
      </c>
      <c r="B85" s="26" t="s">
        <v>333</v>
      </c>
      <c r="C85" s="26" t="s">
        <v>22</v>
      </c>
      <c r="D85" s="26" t="s">
        <v>334</v>
      </c>
      <c r="E85" s="26" t="s">
        <v>26</v>
      </c>
      <c r="F85" s="26" t="s">
        <v>335</v>
      </c>
      <c r="G85" s="26" t="s">
        <v>126</v>
      </c>
      <c r="H85" s="26" t="s">
        <v>336</v>
      </c>
      <c r="I85" s="34">
        <v>22652.412</v>
      </c>
      <c r="J85" s="34">
        <v>21972.84</v>
      </c>
      <c r="K85" s="31"/>
      <c r="L85" s="34">
        <v>21313.653999999999</v>
      </c>
      <c r="M85" s="34">
        <v>659.18600000000004</v>
      </c>
      <c r="N85" s="47"/>
      <c r="O85" s="26" t="s">
        <v>516</v>
      </c>
    </row>
    <row r="86" spans="1:15" s="11" customFormat="1" ht="154.5" customHeight="1" x14ac:dyDescent="0.2">
      <c r="A86" s="12" t="s">
        <v>99</v>
      </c>
      <c r="B86" s="26" t="s">
        <v>425</v>
      </c>
      <c r="C86" s="26" t="s">
        <v>22</v>
      </c>
      <c r="D86" s="26" t="s">
        <v>337</v>
      </c>
      <c r="E86" s="26" t="s">
        <v>26</v>
      </c>
      <c r="F86" s="26" t="s">
        <v>338</v>
      </c>
      <c r="G86" s="26" t="s">
        <v>126</v>
      </c>
      <c r="H86" s="26" t="s">
        <v>339</v>
      </c>
      <c r="I86" s="34">
        <v>21887.300999999999</v>
      </c>
      <c r="J86" s="34">
        <v>11786.290999999999</v>
      </c>
      <c r="K86" s="31"/>
      <c r="L86" s="34">
        <v>11668.428</v>
      </c>
      <c r="M86" s="34">
        <v>117.863</v>
      </c>
      <c r="N86" s="47"/>
      <c r="O86" s="26" t="s">
        <v>517</v>
      </c>
    </row>
    <row r="87" spans="1:15" s="11" customFormat="1" ht="167.25" customHeight="1" x14ac:dyDescent="0.25">
      <c r="A87" s="12" t="s">
        <v>100</v>
      </c>
      <c r="B87" s="25" t="s">
        <v>340</v>
      </c>
      <c r="C87" s="26" t="s">
        <v>25</v>
      </c>
      <c r="D87" s="26" t="s">
        <v>341</v>
      </c>
      <c r="E87" s="26" t="s">
        <v>26</v>
      </c>
      <c r="F87" s="26" t="s">
        <v>426</v>
      </c>
      <c r="G87" s="26" t="s">
        <v>235</v>
      </c>
      <c r="H87" s="26" t="s">
        <v>342</v>
      </c>
      <c r="I87" s="34">
        <v>37364.449999999997</v>
      </c>
      <c r="J87" s="34">
        <v>37364.449999999997</v>
      </c>
      <c r="K87" s="31"/>
      <c r="L87" s="34">
        <v>36616.980000000003</v>
      </c>
      <c r="M87" s="34">
        <v>747.46999999999389</v>
      </c>
      <c r="N87" s="47"/>
      <c r="O87" s="109" t="s">
        <v>518</v>
      </c>
    </row>
    <row r="88" spans="1:15" ht="159.75" customHeight="1" x14ac:dyDescent="0.2">
      <c r="A88" s="12" t="s">
        <v>101</v>
      </c>
      <c r="B88" s="26" t="s">
        <v>333</v>
      </c>
      <c r="C88" s="26" t="s">
        <v>22</v>
      </c>
      <c r="D88" s="26" t="s">
        <v>334</v>
      </c>
      <c r="E88" s="26" t="s">
        <v>26</v>
      </c>
      <c r="F88" s="26" t="s">
        <v>335</v>
      </c>
      <c r="G88" s="26" t="s">
        <v>126</v>
      </c>
      <c r="H88" s="26" t="s">
        <v>343</v>
      </c>
      <c r="I88" s="31">
        <v>21764.080999999998</v>
      </c>
      <c r="J88" s="34">
        <v>547.92499999999995</v>
      </c>
      <c r="K88" s="31"/>
      <c r="L88" s="34">
        <v>531.48699999999997</v>
      </c>
      <c r="M88" s="34">
        <v>16.437999999999999</v>
      </c>
      <c r="N88" s="47"/>
      <c r="O88" s="26" t="s">
        <v>519</v>
      </c>
    </row>
    <row r="89" spans="1:15" ht="150.75" customHeight="1" x14ac:dyDescent="0.2">
      <c r="A89" s="12" t="s">
        <v>135</v>
      </c>
      <c r="B89" s="25" t="s">
        <v>427</v>
      </c>
      <c r="C89" s="26" t="s">
        <v>22</v>
      </c>
      <c r="D89" s="26" t="s">
        <v>344</v>
      </c>
      <c r="E89" s="26" t="s">
        <v>26</v>
      </c>
      <c r="F89" s="26" t="s">
        <v>345</v>
      </c>
      <c r="G89" s="26" t="s">
        <v>235</v>
      </c>
      <c r="H89" s="26" t="s">
        <v>346</v>
      </c>
      <c r="I89" s="34">
        <v>82285.240000000005</v>
      </c>
      <c r="J89" s="34">
        <v>82285.240000000005</v>
      </c>
      <c r="K89" s="31"/>
      <c r="L89" s="34">
        <v>80639.534</v>
      </c>
      <c r="M89" s="34">
        <v>1645.7059999999999</v>
      </c>
      <c r="N89" s="47"/>
      <c r="O89" s="26" t="s">
        <v>522</v>
      </c>
    </row>
    <row r="90" spans="1:15" ht="144.75" customHeight="1" x14ac:dyDescent="0.2">
      <c r="A90" s="12" t="s">
        <v>136</v>
      </c>
      <c r="B90" s="25" t="s">
        <v>428</v>
      </c>
      <c r="C90" s="26" t="s">
        <v>22</v>
      </c>
      <c r="D90" s="26" t="s">
        <v>344</v>
      </c>
      <c r="E90" s="26" t="s">
        <v>26</v>
      </c>
      <c r="F90" s="26" t="s">
        <v>347</v>
      </c>
      <c r="G90" s="26" t="s">
        <v>235</v>
      </c>
      <c r="H90" s="26">
        <v>3.1030000000000002</v>
      </c>
      <c r="I90" s="34">
        <v>56099.94</v>
      </c>
      <c r="J90" s="34">
        <v>56099.94</v>
      </c>
      <c r="K90" s="31"/>
      <c r="L90" s="34">
        <v>54977.940999999999</v>
      </c>
      <c r="M90" s="34">
        <v>1121.999</v>
      </c>
      <c r="N90" s="47"/>
      <c r="O90" s="26" t="s">
        <v>521</v>
      </c>
    </row>
    <row r="91" spans="1:15" ht="151.5" customHeight="1" x14ac:dyDescent="0.2">
      <c r="A91" s="12" t="s">
        <v>137</v>
      </c>
      <c r="B91" s="26" t="s">
        <v>429</v>
      </c>
      <c r="C91" s="26" t="s">
        <v>25</v>
      </c>
      <c r="D91" s="26" t="s">
        <v>348</v>
      </c>
      <c r="E91" s="26" t="s">
        <v>26</v>
      </c>
      <c r="F91" s="26" t="s">
        <v>349</v>
      </c>
      <c r="G91" s="26" t="s">
        <v>235</v>
      </c>
      <c r="H91" s="26">
        <v>3.06697</v>
      </c>
      <c r="I91" s="31">
        <v>229768.77</v>
      </c>
      <c r="J91" s="31">
        <v>229768.77</v>
      </c>
      <c r="K91" s="31"/>
      <c r="L91" s="34">
        <v>225173.394</v>
      </c>
      <c r="M91" s="34">
        <v>4595.3760000000002</v>
      </c>
      <c r="N91" s="31"/>
      <c r="O91" s="26" t="s">
        <v>520</v>
      </c>
    </row>
    <row r="92" spans="1:15" ht="31.5" customHeight="1" x14ac:dyDescent="0.2">
      <c r="A92" s="95" t="s">
        <v>42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7"/>
    </row>
    <row r="93" spans="1:15" ht="34.5" customHeight="1" x14ac:dyDescent="0.2">
      <c r="A93" s="95" t="s">
        <v>15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7"/>
    </row>
    <row r="94" spans="1:15" ht="222.75" customHeight="1" x14ac:dyDescent="0.25">
      <c r="A94" s="50" t="s">
        <v>50</v>
      </c>
      <c r="B94" s="51" t="s">
        <v>350</v>
      </c>
      <c r="C94" s="51" t="s">
        <v>22</v>
      </c>
      <c r="D94" s="51" t="s">
        <v>19</v>
      </c>
      <c r="E94" s="51" t="s">
        <v>430</v>
      </c>
      <c r="F94" s="52" t="s">
        <v>445</v>
      </c>
      <c r="G94" s="51" t="s">
        <v>351</v>
      </c>
      <c r="H94" s="53" t="s">
        <v>352</v>
      </c>
      <c r="I94" s="54">
        <v>8758834.8949999996</v>
      </c>
      <c r="J94" s="54">
        <v>8220204.125</v>
      </c>
      <c r="K94" s="54">
        <v>6902136</v>
      </c>
      <c r="L94" s="54">
        <v>1318068.125</v>
      </c>
      <c r="M94" s="55"/>
      <c r="N94" s="56"/>
      <c r="O94" s="71" t="s">
        <v>492</v>
      </c>
    </row>
    <row r="95" spans="1:15" ht="174.75" customHeight="1" x14ac:dyDescent="0.2">
      <c r="A95" s="12" t="s">
        <v>102</v>
      </c>
      <c r="B95" s="26" t="s">
        <v>353</v>
      </c>
      <c r="C95" s="26" t="s">
        <v>22</v>
      </c>
      <c r="D95" s="26" t="s">
        <v>19</v>
      </c>
      <c r="E95" s="51" t="s">
        <v>430</v>
      </c>
      <c r="F95" s="26" t="s">
        <v>446</v>
      </c>
      <c r="G95" s="26" t="s">
        <v>354</v>
      </c>
      <c r="H95" s="26" t="s">
        <v>355</v>
      </c>
      <c r="I95" s="54">
        <v>486499.68</v>
      </c>
      <c r="J95" s="54">
        <v>323517.08899999998</v>
      </c>
      <c r="K95" s="54"/>
      <c r="L95" s="54">
        <v>323517.08899999998</v>
      </c>
      <c r="M95" s="26"/>
      <c r="N95" s="26"/>
      <c r="O95" s="71" t="s">
        <v>493</v>
      </c>
    </row>
    <row r="96" spans="1:15" ht="144" customHeight="1" x14ac:dyDescent="0.2">
      <c r="A96" s="57" t="s">
        <v>103</v>
      </c>
      <c r="B96" s="58" t="s">
        <v>432</v>
      </c>
      <c r="C96" s="26" t="s">
        <v>22</v>
      </c>
      <c r="D96" s="26" t="s">
        <v>19</v>
      </c>
      <c r="E96" s="26" t="s">
        <v>430</v>
      </c>
      <c r="F96" s="58" t="s">
        <v>444</v>
      </c>
      <c r="G96" s="58" t="s">
        <v>351</v>
      </c>
      <c r="H96" s="58" t="s">
        <v>356</v>
      </c>
      <c r="I96" s="54">
        <v>936390.01</v>
      </c>
      <c r="J96" s="54">
        <v>12863.290999999999</v>
      </c>
      <c r="K96" s="54"/>
      <c r="L96" s="54">
        <v>12863.290999999999</v>
      </c>
      <c r="M96" s="58"/>
      <c r="N96" s="59"/>
      <c r="O96" s="71" t="s">
        <v>494</v>
      </c>
    </row>
    <row r="97" spans="1:15" ht="72.75" customHeight="1" x14ac:dyDescent="0.25">
      <c r="A97" s="57" t="s">
        <v>104</v>
      </c>
      <c r="B97" s="58" t="s">
        <v>43</v>
      </c>
      <c r="C97" s="58" t="s">
        <v>31</v>
      </c>
      <c r="D97" s="58"/>
      <c r="E97" s="26" t="s">
        <v>27</v>
      </c>
      <c r="F97" s="58" t="s">
        <v>443</v>
      </c>
      <c r="G97" s="58" t="s">
        <v>354</v>
      </c>
      <c r="H97" s="60" t="s">
        <v>357</v>
      </c>
      <c r="I97" s="54">
        <v>6076906.2999999998</v>
      </c>
      <c r="J97" s="54">
        <v>2505065</v>
      </c>
      <c r="K97" s="54">
        <v>2505065</v>
      </c>
      <c r="L97" s="54"/>
      <c r="M97" s="61"/>
      <c r="N97" s="62"/>
      <c r="O97" s="63"/>
    </row>
    <row r="98" spans="1:15" ht="39.75" customHeight="1" x14ac:dyDescent="0.2">
      <c r="A98" s="95" t="s">
        <v>44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</row>
    <row r="99" spans="1:15" ht="108" customHeight="1" x14ac:dyDescent="0.2">
      <c r="A99" s="12" t="s">
        <v>105</v>
      </c>
      <c r="B99" s="80" t="s">
        <v>358</v>
      </c>
      <c r="C99" s="23" t="s">
        <v>22</v>
      </c>
      <c r="D99" s="23" t="s">
        <v>254</v>
      </c>
      <c r="E99" s="23" t="s">
        <v>26</v>
      </c>
      <c r="F99" s="23" t="s">
        <v>122</v>
      </c>
      <c r="G99" s="23" t="s">
        <v>431</v>
      </c>
      <c r="H99" s="23" t="s">
        <v>45</v>
      </c>
      <c r="I99" s="34">
        <v>634120.86</v>
      </c>
      <c r="J99" s="34">
        <v>3023.3519999999999</v>
      </c>
      <c r="K99" s="34"/>
      <c r="L99" s="34">
        <v>2811.7170000000001</v>
      </c>
      <c r="M99" s="34">
        <v>211.63499999999999</v>
      </c>
      <c r="N99" s="64"/>
      <c r="O99" s="110" t="s">
        <v>504</v>
      </c>
    </row>
    <row r="100" spans="1:15" ht="77.25" customHeight="1" x14ac:dyDescent="0.2">
      <c r="A100" s="12" t="s">
        <v>106</v>
      </c>
      <c r="B100" s="23" t="s">
        <v>359</v>
      </c>
      <c r="C100" s="23" t="s">
        <v>22</v>
      </c>
      <c r="D100" s="23" t="s">
        <v>360</v>
      </c>
      <c r="E100" s="23" t="s">
        <v>26</v>
      </c>
      <c r="F100" s="23" t="s">
        <v>442</v>
      </c>
      <c r="G100" s="23" t="s">
        <v>308</v>
      </c>
      <c r="H100" s="23" t="s">
        <v>116</v>
      </c>
      <c r="I100" s="34">
        <v>267130.40000000002</v>
      </c>
      <c r="J100" s="34">
        <v>118364.55499999999</v>
      </c>
      <c r="K100" s="34">
        <v>73488.7</v>
      </c>
      <c r="L100" s="34">
        <v>43568.292999999998</v>
      </c>
      <c r="M100" s="34">
        <v>1307.2070000000001</v>
      </c>
      <c r="N100" s="83"/>
      <c r="O100" s="26" t="s">
        <v>361</v>
      </c>
    </row>
    <row r="101" spans="1:15" ht="69" customHeight="1" x14ac:dyDescent="0.2">
      <c r="A101" s="12" t="s">
        <v>107</v>
      </c>
      <c r="B101" s="23" t="s">
        <v>362</v>
      </c>
      <c r="C101" s="23" t="s">
        <v>22</v>
      </c>
      <c r="D101" s="23" t="s">
        <v>363</v>
      </c>
      <c r="E101" s="23" t="s">
        <v>26</v>
      </c>
      <c r="F101" s="23" t="s">
        <v>364</v>
      </c>
      <c r="G101" s="23" t="s">
        <v>126</v>
      </c>
      <c r="H101" s="23" t="s">
        <v>16</v>
      </c>
      <c r="I101" s="34">
        <v>1373623</v>
      </c>
      <c r="J101" s="34">
        <v>1104111.5549999999</v>
      </c>
      <c r="K101" s="34">
        <v>279877.59999999998</v>
      </c>
      <c r="L101" s="34">
        <v>748199.37699999998</v>
      </c>
      <c r="M101" s="34">
        <v>76034.577999999994</v>
      </c>
      <c r="N101" s="83"/>
      <c r="O101" s="26" t="s">
        <v>361</v>
      </c>
    </row>
    <row r="102" spans="1:15" ht="69.75" customHeight="1" x14ac:dyDescent="0.2">
      <c r="A102" s="12" t="s">
        <v>91</v>
      </c>
      <c r="B102" s="23" t="s">
        <v>365</v>
      </c>
      <c r="C102" s="23" t="s">
        <v>22</v>
      </c>
      <c r="D102" s="23" t="s">
        <v>363</v>
      </c>
      <c r="E102" s="23" t="s">
        <v>26</v>
      </c>
      <c r="F102" s="23" t="s">
        <v>366</v>
      </c>
      <c r="G102" s="23" t="s">
        <v>297</v>
      </c>
      <c r="H102" s="23" t="s">
        <v>16</v>
      </c>
      <c r="I102" s="34">
        <v>1348749.3640000001</v>
      </c>
      <c r="J102" s="34">
        <v>1348749.3840000001</v>
      </c>
      <c r="K102" s="34">
        <v>684579.5</v>
      </c>
      <c r="L102" s="34">
        <f>657169.884</f>
        <v>657169.88399999996</v>
      </c>
      <c r="M102" s="34">
        <v>7000</v>
      </c>
      <c r="N102" s="83"/>
      <c r="O102" s="71" t="s">
        <v>479</v>
      </c>
    </row>
    <row r="103" spans="1:15" ht="66.75" customHeight="1" x14ac:dyDescent="0.2">
      <c r="A103" s="12" t="s">
        <v>90</v>
      </c>
      <c r="B103" s="23" t="s">
        <v>434</v>
      </c>
      <c r="C103" s="23" t="s">
        <v>22</v>
      </c>
      <c r="D103" s="23" t="s">
        <v>363</v>
      </c>
      <c r="E103" s="23" t="s">
        <v>26</v>
      </c>
      <c r="F103" s="23" t="s">
        <v>122</v>
      </c>
      <c r="G103" s="23" t="s">
        <v>235</v>
      </c>
      <c r="H103" s="23" t="s">
        <v>367</v>
      </c>
      <c r="I103" s="34">
        <v>269304.33</v>
      </c>
      <c r="J103" s="34">
        <v>111225.15</v>
      </c>
      <c r="K103" s="34">
        <v>101370.6</v>
      </c>
      <c r="L103" s="34">
        <v>2068.7890000000002</v>
      </c>
      <c r="M103" s="34">
        <v>7785.7610000000004</v>
      </c>
      <c r="N103" s="83"/>
      <c r="O103" s="26" t="s">
        <v>480</v>
      </c>
    </row>
    <row r="104" spans="1:15" s="7" customFormat="1" ht="139.5" customHeight="1" x14ac:dyDescent="0.2">
      <c r="A104" s="12" t="s">
        <v>108</v>
      </c>
      <c r="B104" s="65" t="s">
        <v>368</v>
      </c>
      <c r="C104" s="65" t="s">
        <v>22</v>
      </c>
      <c r="D104" s="65" t="s">
        <v>369</v>
      </c>
      <c r="E104" s="65" t="s">
        <v>26</v>
      </c>
      <c r="F104" s="65" t="s">
        <v>441</v>
      </c>
      <c r="G104" s="65" t="s">
        <v>297</v>
      </c>
      <c r="H104" s="65" t="s">
        <v>115</v>
      </c>
      <c r="I104" s="15">
        <v>372519.76</v>
      </c>
      <c r="J104" s="15">
        <v>118775.511</v>
      </c>
      <c r="K104" s="15"/>
      <c r="L104" s="15">
        <v>116400</v>
      </c>
      <c r="M104" s="15">
        <v>2375.511</v>
      </c>
      <c r="N104" s="83"/>
      <c r="O104" s="71" t="s">
        <v>503</v>
      </c>
    </row>
    <row r="105" spans="1:15" ht="147.75" customHeight="1" x14ac:dyDescent="0.2">
      <c r="A105" s="12" t="s">
        <v>109</v>
      </c>
      <c r="B105" s="65" t="s">
        <v>370</v>
      </c>
      <c r="C105" s="65" t="s">
        <v>25</v>
      </c>
      <c r="D105" s="65" t="s">
        <v>119</v>
      </c>
      <c r="E105" s="65" t="s">
        <v>26</v>
      </c>
      <c r="F105" s="65" t="s">
        <v>474</v>
      </c>
      <c r="G105" s="65" t="s">
        <v>351</v>
      </c>
      <c r="H105" s="65" t="s">
        <v>371</v>
      </c>
      <c r="I105" s="15">
        <v>354796.09600000002</v>
      </c>
      <c r="J105" s="15">
        <v>117575.758</v>
      </c>
      <c r="K105" s="15"/>
      <c r="L105" s="15">
        <v>116400</v>
      </c>
      <c r="M105" s="15">
        <v>1175.758</v>
      </c>
      <c r="N105" s="83"/>
      <c r="O105" s="71" t="s">
        <v>502</v>
      </c>
    </row>
    <row r="106" spans="1:15" ht="75" customHeight="1" x14ac:dyDescent="0.2">
      <c r="A106" s="12" t="s">
        <v>110</v>
      </c>
      <c r="B106" s="23" t="s">
        <v>124</v>
      </c>
      <c r="C106" s="23" t="s">
        <v>22</v>
      </c>
      <c r="D106" s="23" t="s">
        <v>161</v>
      </c>
      <c r="E106" s="23" t="s">
        <v>26</v>
      </c>
      <c r="F106" s="23" t="s">
        <v>440</v>
      </c>
      <c r="G106" s="23" t="s">
        <v>126</v>
      </c>
      <c r="H106" s="23" t="s">
        <v>117</v>
      </c>
      <c r="I106" s="34">
        <v>125686.47</v>
      </c>
      <c r="J106" s="34">
        <v>58808.883999999998</v>
      </c>
      <c r="K106" s="34"/>
      <c r="L106" s="34">
        <v>58248.038999999997</v>
      </c>
      <c r="M106" s="34">
        <v>560.84500000000003</v>
      </c>
      <c r="N106" s="84"/>
      <c r="O106" s="26" t="s">
        <v>361</v>
      </c>
    </row>
    <row r="107" spans="1:15" ht="164.25" customHeight="1" x14ac:dyDescent="0.2">
      <c r="A107" s="12" t="s">
        <v>111</v>
      </c>
      <c r="B107" s="23" t="s">
        <v>461</v>
      </c>
      <c r="C107" s="23" t="s">
        <v>22</v>
      </c>
      <c r="D107" s="23" t="s">
        <v>372</v>
      </c>
      <c r="E107" s="23" t="s">
        <v>26</v>
      </c>
      <c r="F107" s="23" t="s">
        <v>125</v>
      </c>
      <c r="G107" s="23" t="s">
        <v>126</v>
      </c>
      <c r="H107" s="23" t="s">
        <v>117</v>
      </c>
      <c r="I107" s="34">
        <v>136844.57999999999</v>
      </c>
      <c r="J107" s="34">
        <v>112292.041</v>
      </c>
      <c r="K107" s="34">
        <v>21177.200000000001</v>
      </c>
      <c r="L107" s="34">
        <v>88888.910999999993</v>
      </c>
      <c r="M107" s="34">
        <v>2225.9299999999998</v>
      </c>
      <c r="N107" s="83"/>
      <c r="O107" s="26" t="s">
        <v>361</v>
      </c>
    </row>
    <row r="108" spans="1:15" ht="75" customHeight="1" x14ac:dyDescent="0.2">
      <c r="A108" s="12" t="s">
        <v>112</v>
      </c>
      <c r="B108" s="23" t="s">
        <v>373</v>
      </c>
      <c r="C108" s="23" t="s">
        <v>22</v>
      </c>
      <c r="D108" s="23" t="s">
        <v>326</v>
      </c>
      <c r="E108" s="23" t="s">
        <v>26</v>
      </c>
      <c r="F108" s="23" t="s">
        <v>435</v>
      </c>
      <c r="G108" s="23" t="s">
        <v>192</v>
      </c>
      <c r="H108" s="23" t="s">
        <v>374</v>
      </c>
      <c r="I108" s="34">
        <v>64004.37</v>
      </c>
      <c r="J108" s="34">
        <v>7659.2380000000003</v>
      </c>
      <c r="K108" s="34"/>
      <c r="L108" s="34">
        <v>7447.4840000000004</v>
      </c>
      <c r="M108" s="34">
        <v>211.75399999999999</v>
      </c>
      <c r="N108" s="85"/>
      <c r="O108" s="26" t="s">
        <v>361</v>
      </c>
    </row>
    <row r="109" spans="1:15" ht="144" customHeight="1" x14ac:dyDescent="0.2">
      <c r="A109" s="12" t="s">
        <v>113</v>
      </c>
      <c r="B109" s="23" t="s">
        <v>118</v>
      </c>
      <c r="C109" s="23" t="s">
        <v>22</v>
      </c>
      <c r="D109" s="23" t="s">
        <v>119</v>
      </c>
      <c r="E109" s="23" t="s">
        <v>26</v>
      </c>
      <c r="F109" s="23" t="s">
        <v>462</v>
      </c>
      <c r="G109" s="23" t="s">
        <v>126</v>
      </c>
      <c r="H109" s="23" t="s">
        <v>117</v>
      </c>
      <c r="I109" s="34">
        <v>135022.59</v>
      </c>
      <c r="J109" s="34">
        <v>87493.095000000001</v>
      </c>
      <c r="K109" s="34"/>
      <c r="L109" s="34">
        <v>86618.164000000004</v>
      </c>
      <c r="M109" s="34">
        <v>874.93100000000004</v>
      </c>
      <c r="N109" s="83"/>
      <c r="O109" s="26" t="s">
        <v>361</v>
      </c>
    </row>
    <row r="110" spans="1:15" ht="59.25" customHeight="1" x14ac:dyDescent="0.2">
      <c r="A110" s="95" t="s">
        <v>17</v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7"/>
    </row>
    <row r="111" spans="1:15" ht="114" customHeight="1" x14ac:dyDescent="0.2">
      <c r="A111" s="12" t="s">
        <v>120</v>
      </c>
      <c r="B111" s="25" t="s">
        <v>375</v>
      </c>
      <c r="C111" s="26" t="s">
        <v>22</v>
      </c>
      <c r="D111" s="26" t="s">
        <v>19</v>
      </c>
      <c r="E111" s="51" t="s">
        <v>430</v>
      </c>
      <c r="F111" s="26" t="s">
        <v>473</v>
      </c>
      <c r="G111" s="26" t="s">
        <v>126</v>
      </c>
      <c r="H111" s="26" t="s">
        <v>150</v>
      </c>
      <c r="I111" s="27">
        <v>514882.36</v>
      </c>
      <c r="J111" s="54">
        <v>411134.16700000002</v>
      </c>
      <c r="K111" s="54">
        <v>71036.3</v>
      </c>
      <c r="L111" s="54">
        <v>340097.86700000003</v>
      </c>
      <c r="M111" s="20"/>
      <c r="N111" s="66"/>
      <c r="O111" s="26" t="s">
        <v>361</v>
      </c>
    </row>
    <row r="112" spans="1:15" s="10" customFormat="1" ht="120.75" customHeight="1" x14ac:dyDescent="0.2">
      <c r="A112" s="12" t="s">
        <v>138</v>
      </c>
      <c r="B112" s="25" t="s">
        <v>376</v>
      </c>
      <c r="C112" s="26" t="s">
        <v>22</v>
      </c>
      <c r="D112" s="26" t="s">
        <v>19</v>
      </c>
      <c r="E112" s="51" t="s">
        <v>430</v>
      </c>
      <c r="F112" s="26" t="s">
        <v>377</v>
      </c>
      <c r="G112" s="26" t="s">
        <v>297</v>
      </c>
      <c r="H112" s="26" t="s">
        <v>378</v>
      </c>
      <c r="I112" s="27">
        <v>1311800.3600000001</v>
      </c>
      <c r="J112" s="27">
        <v>520485.2</v>
      </c>
      <c r="K112" s="34">
        <v>491670.2</v>
      </c>
      <c r="L112" s="27">
        <v>28815</v>
      </c>
      <c r="M112" s="36"/>
      <c r="N112" s="32"/>
      <c r="O112" s="26" t="s">
        <v>501</v>
      </c>
    </row>
    <row r="113" spans="1:16" s="10" customFormat="1" ht="63" x14ac:dyDescent="0.2">
      <c r="A113" s="12" t="s">
        <v>139</v>
      </c>
      <c r="B113" s="25" t="s">
        <v>379</v>
      </c>
      <c r="C113" s="26" t="s">
        <v>22</v>
      </c>
      <c r="D113" s="26" t="s">
        <v>380</v>
      </c>
      <c r="E113" s="26" t="s">
        <v>27</v>
      </c>
      <c r="F113" s="26" t="s">
        <v>439</v>
      </c>
      <c r="G113" s="26" t="s">
        <v>154</v>
      </c>
      <c r="H113" s="26" t="s">
        <v>447</v>
      </c>
      <c r="I113" s="27"/>
      <c r="J113" s="27"/>
      <c r="K113" s="27"/>
      <c r="L113" s="27"/>
      <c r="M113" s="36"/>
      <c r="N113" s="32"/>
      <c r="O113" s="26"/>
    </row>
    <row r="114" spans="1:16" ht="77.25" customHeight="1" x14ac:dyDescent="0.2">
      <c r="A114" s="12" t="s">
        <v>140</v>
      </c>
      <c r="B114" s="26" t="s">
        <v>127</v>
      </c>
      <c r="C114" s="26" t="s">
        <v>22</v>
      </c>
      <c r="D114" s="26" t="s">
        <v>381</v>
      </c>
      <c r="E114" s="26" t="s">
        <v>26</v>
      </c>
      <c r="F114" s="26" t="s">
        <v>438</v>
      </c>
      <c r="G114" s="25" t="s">
        <v>308</v>
      </c>
      <c r="H114" s="25" t="s">
        <v>382</v>
      </c>
      <c r="I114" s="34">
        <v>164461.68</v>
      </c>
      <c r="J114" s="46">
        <v>99532.304999999993</v>
      </c>
      <c r="K114" s="34">
        <v>20328.559000000001</v>
      </c>
      <c r="L114" s="34">
        <v>2903.846</v>
      </c>
      <c r="M114" s="34"/>
      <c r="N114" s="32"/>
      <c r="O114" s="26" t="s">
        <v>361</v>
      </c>
    </row>
    <row r="115" spans="1:16" ht="36.75" customHeight="1" x14ac:dyDescent="0.2">
      <c r="A115" s="95" t="s">
        <v>383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7"/>
    </row>
    <row r="116" spans="1:16" ht="165.75" customHeight="1" x14ac:dyDescent="0.2">
      <c r="A116" s="12" t="s">
        <v>134</v>
      </c>
      <c r="B116" s="26" t="s">
        <v>384</v>
      </c>
      <c r="C116" s="26" t="s">
        <v>22</v>
      </c>
      <c r="D116" s="26" t="s">
        <v>19</v>
      </c>
      <c r="E116" s="51" t="s">
        <v>430</v>
      </c>
      <c r="F116" s="26" t="s">
        <v>475</v>
      </c>
      <c r="G116" s="26" t="s">
        <v>154</v>
      </c>
      <c r="H116" s="26" t="s">
        <v>385</v>
      </c>
      <c r="I116" s="46">
        <v>474364.01</v>
      </c>
      <c r="J116" s="46">
        <v>465218.87599999999</v>
      </c>
      <c r="K116" s="46">
        <v>379478.7</v>
      </c>
      <c r="L116" s="67">
        <v>85740.176000000007</v>
      </c>
      <c r="M116" s="64"/>
      <c r="N116" s="64"/>
      <c r="O116" s="71" t="s">
        <v>500</v>
      </c>
    </row>
    <row r="117" spans="1:16" ht="137.25" customHeight="1" x14ac:dyDescent="0.2">
      <c r="A117" s="68" t="s">
        <v>141</v>
      </c>
      <c r="B117" s="69" t="s">
        <v>386</v>
      </c>
      <c r="C117" s="26" t="s">
        <v>22</v>
      </c>
      <c r="D117" s="26" t="s">
        <v>19</v>
      </c>
      <c r="E117" s="51" t="s">
        <v>430</v>
      </c>
      <c r="F117" s="70" t="s">
        <v>476</v>
      </c>
      <c r="G117" s="70" t="s">
        <v>297</v>
      </c>
      <c r="H117" s="70" t="s">
        <v>387</v>
      </c>
      <c r="I117" s="71">
        <v>101160.978</v>
      </c>
      <c r="J117" s="54">
        <f t="shared" ref="J117:J118" si="4">K117+L117</f>
        <v>101160.978</v>
      </c>
      <c r="K117" s="71">
        <v>51940</v>
      </c>
      <c r="L117" s="72">
        <v>49220.978000000003</v>
      </c>
      <c r="M117" s="64"/>
      <c r="N117" s="64"/>
      <c r="O117" s="71" t="s">
        <v>499</v>
      </c>
    </row>
    <row r="118" spans="1:16" s="11" customFormat="1" ht="132" customHeight="1" x14ac:dyDescent="0.2">
      <c r="A118" s="68" t="s">
        <v>142</v>
      </c>
      <c r="B118" s="73" t="s">
        <v>463</v>
      </c>
      <c r="C118" s="26" t="s">
        <v>22</v>
      </c>
      <c r="D118" s="26" t="s">
        <v>19</v>
      </c>
      <c r="E118" s="51" t="s">
        <v>430</v>
      </c>
      <c r="F118" s="70" t="s">
        <v>437</v>
      </c>
      <c r="G118" s="70" t="s">
        <v>388</v>
      </c>
      <c r="H118" s="70" t="s">
        <v>448</v>
      </c>
      <c r="I118" s="71">
        <v>902720</v>
      </c>
      <c r="J118" s="71">
        <f t="shared" si="4"/>
        <v>204082</v>
      </c>
      <c r="K118" s="71">
        <v>200000</v>
      </c>
      <c r="L118" s="72">
        <v>4082</v>
      </c>
      <c r="M118" s="64"/>
      <c r="N118" s="64"/>
      <c r="O118" s="71" t="s">
        <v>481</v>
      </c>
    </row>
    <row r="119" spans="1:16" s="11" customFormat="1" ht="51.75" customHeight="1" x14ac:dyDescent="0.2">
      <c r="A119" s="95" t="s">
        <v>18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7"/>
    </row>
    <row r="120" spans="1:16" s="11" customFormat="1" ht="137.25" customHeight="1" x14ac:dyDescent="0.2">
      <c r="A120" s="12" t="s">
        <v>143</v>
      </c>
      <c r="B120" s="74" t="s">
        <v>464</v>
      </c>
      <c r="C120" s="26" t="s">
        <v>22</v>
      </c>
      <c r="D120" s="26" t="s">
        <v>19</v>
      </c>
      <c r="E120" s="51" t="s">
        <v>430</v>
      </c>
      <c r="F120" s="26" t="s">
        <v>449</v>
      </c>
      <c r="G120" s="23" t="s">
        <v>235</v>
      </c>
      <c r="H120" s="74">
        <v>2039.25</v>
      </c>
      <c r="I120" s="74">
        <v>141428.571</v>
      </c>
      <c r="J120" s="74">
        <v>141428.571</v>
      </c>
      <c r="K120" s="75">
        <v>134830</v>
      </c>
      <c r="L120" s="74">
        <v>6598.5709999999999</v>
      </c>
      <c r="M120" s="76"/>
      <c r="N120" s="76"/>
      <c r="O120" s="71" t="s">
        <v>498</v>
      </c>
    </row>
    <row r="121" spans="1:16" s="11" customFormat="1" ht="159.75" customHeight="1" x14ac:dyDescent="0.2">
      <c r="A121" s="12" t="s">
        <v>144</v>
      </c>
      <c r="B121" s="12" t="s">
        <v>389</v>
      </c>
      <c r="C121" s="26" t="s">
        <v>22</v>
      </c>
      <c r="D121" s="26" t="s">
        <v>19</v>
      </c>
      <c r="E121" s="51" t="s">
        <v>430</v>
      </c>
      <c r="F121" s="81" t="s">
        <v>436</v>
      </c>
      <c r="G121" s="23" t="s">
        <v>235</v>
      </c>
      <c r="H121" s="74" t="s">
        <v>390</v>
      </c>
      <c r="I121" s="74">
        <v>123536.264</v>
      </c>
      <c r="J121" s="74">
        <v>123536.264</v>
      </c>
      <c r="K121" s="77">
        <v>76968.212</v>
      </c>
      <c r="L121" s="77">
        <v>46568.052000000003</v>
      </c>
      <c r="M121" s="76"/>
      <c r="N121" s="76"/>
      <c r="O121" s="71" t="s">
        <v>497</v>
      </c>
    </row>
    <row r="122" spans="1:16" s="11" customFormat="1" ht="135.75" customHeight="1" x14ac:dyDescent="0.2">
      <c r="A122" s="12" t="s">
        <v>392</v>
      </c>
      <c r="B122" s="12" t="s">
        <v>391</v>
      </c>
      <c r="C122" s="26" t="s">
        <v>22</v>
      </c>
      <c r="D122" s="26" t="s">
        <v>19</v>
      </c>
      <c r="E122" s="26" t="s">
        <v>430</v>
      </c>
      <c r="F122" s="81" t="s">
        <v>450</v>
      </c>
      <c r="G122" s="23" t="s">
        <v>235</v>
      </c>
      <c r="H122" s="74" t="s">
        <v>390</v>
      </c>
      <c r="I122" s="74">
        <v>102654.08199999999</v>
      </c>
      <c r="J122" s="74">
        <v>102654.08199999999</v>
      </c>
      <c r="K122" s="77">
        <v>76968.212</v>
      </c>
      <c r="L122" s="77">
        <v>25685.87</v>
      </c>
      <c r="M122" s="76"/>
      <c r="N122" s="76"/>
      <c r="O122" s="71" t="s">
        <v>495</v>
      </c>
    </row>
    <row r="123" spans="1:16" s="11" customFormat="1" ht="177.75" customHeight="1" x14ac:dyDescent="0.35">
      <c r="A123" s="12" t="s">
        <v>433</v>
      </c>
      <c r="B123" s="25" t="s">
        <v>393</v>
      </c>
      <c r="C123" s="26" t="s">
        <v>25</v>
      </c>
      <c r="D123" s="26" t="s">
        <v>19</v>
      </c>
      <c r="E123" s="26" t="s">
        <v>430</v>
      </c>
      <c r="F123" s="26" t="s">
        <v>477</v>
      </c>
      <c r="G123" s="26" t="s">
        <v>198</v>
      </c>
      <c r="H123" s="26" t="s">
        <v>394</v>
      </c>
      <c r="I123" s="34">
        <v>1548368.81</v>
      </c>
      <c r="J123" s="34">
        <v>1548368.81</v>
      </c>
      <c r="K123" s="34">
        <v>498274.1</v>
      </c>
      <c r="L123" s="34">
        <v>1050094.71</v>
      </c>
      <c r="M123" s="34"/>
      <c r="N123" s="32"/>
      <c r="O123" s="71" t="s">
        <v>496</v>
      </c>
      <c r="P123" s="82" t="s">
        <v>151</v>
      </c>
    </row>
  </sheetData>
  <mergeCells count="32">
    <mergeCell ref="A119:O119"/>
    <mergeCell ref="A59:O59"/>
    <mergeCell ref="A67:O67"/>
    <mergeCell ref="A68:O68"/>
    <mergeCell ref="A77:O77"/>
    <mergeCell ref="A92:O92"/>
    <mergeCell ref="A115:O115"/>
    <mergeCell ref="A93:O93"/>
    <mergeCell ref="A98:O98"/>
    <mergeCell ref="A110:O110"/>
    <mergeCell ref="A33:O33"/>
    <mergeCell ref="A31:O31"/>
    <mergeCell ref="A58:O58"/>
    <mergeCell ref="A11:O11"/>
    <mergeCell ref="J12:N12"/>
    <mergeCell ref="O12:O13"/>
    <mergeCell ref="A14:O14"/>
    <mergeCell ref="A15:O15"/>
    <mergeCell ref="H12:H13"/>
    <mergeCell ref="I12:I13"/>
    <mergeCell ref="G12:G13"/>
    <mergeCell ref="L1:O1"/>
    <mergeCell ref="L2:O2"/>
    <mergeCell ref="L3:O3"/>
    <mergeCell ref="L4:O4"/>
    <mergeCell ref="L5:O5"/>
    <mergeCell ref="D7:M10"/>
    <mergeCell ref="A12:A13"/>
    <mergeCell ref="B12:B13"/>
    <mergeCell ref="C12:C13"/>
    <mergeCell ref="D12:D13"/>
    <mergeCell ref="E12:E13"/>
  </mergeCells>
  <phoneticPr fontId="7" type="noConversion"/>
  <pageMargins left="0.78740157480314965" right="0.78740157480314965" top="0.9055118110236221" bottom="0.39370078740157483" header="0.11811023622047245" footer="0"/>
  <pageSetup paperSize="9" scale="43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2020-2022 ГОДЫ</vt:lpstr>
      <vt:lpstr>'НОВЫЙ ПЛАН НА 2020-2022 ГОДЫ'!Заголовки_для_печати</vt:lpstr>
      <vt:lpstr>'НОВЫЙ ПЛАН НА 2020-2022 ГОДЫ'!Область_печати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2022-11-17T14:05:04Z</cp:lastPrinted>
  <dcterms:created xsi:type="dcterms:W3CDTF">2013-11-01T13:39:23Z</dcterms:created>
  <dcterms:modified xsi:type="dcterms:W3CDTF">2023-01-18T07:49:35Z</dcterms:modified>
</cp:coreProperties>
</file>