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mc:AlternateContent xmlns:mc="http://schemas.openxmlformats.org/markup-compatibility/2006">
    <mc:Choice Requires="x15">
      <x15ac:absPath xmlns:x15ac="http://schemas.microsoft.com/office/spreadsheetml/2010/11/ac" url="https://d.docs.live.net/18cf816758152846/Documents/"/>
    </mc:Choice>
  </mc:AlternateContent>
  <xr:revisionPtr revIDLastSave="1" documentId="8_{C32FFA45-FDBC-42D8-B342-B88CD3D86F97}" xr6:coauthVersionLast="47" xr6:coauthVersionMax="47" xr10:uidLastSave="{3C3F8318-D77D-4F92-A475-41D42EE0BF16}"/>
  <bookViews>
    <workbookView xWindow="-108" yWindow="-108" windowWidth="23256" windowHeight="12456" firstSheet="3" activeTab="4" xr2:uid="{7AE064B3-6D84-4566-AB54-0A60FACA024C}"/>
  </bookViews>
  <sheets>
    <sheet name="Sheet2" sheetId="2" r:id="rId1"/>
    <sheet name="Sheet3" sheetId="3" r:id="rId2"/>
    <sheet name="Sheet5" sheetId="5" r:id="rId3"/>
    <sheet name="Sheet4" sheetId="4" r:id="rId4"/>
    <sheet name="project" sheetId="6" r:id="rId5"/>
    <sheet name="Sheet8" sheetId="8" r:id="rId6"/>
    <sheet name="PIVOTS" sheetId="7" r:id="rId7"/>
    <sheet name="Sheet1" sheetId="11" r:id="rId8"/>
    <sheet name="Sheet10" sheetId="10" r:id="rId9"/>
    <sheet name="Data" sheetId="1" r:id="rId10"/>
  </sheets>
  <definedNames>
    <definedName name="_xlcn.WorksheetConnection_Book1calls1" hidden="1">calls[]</definedName>
    <definedName name="_xlcn.WorksheetConnection_Book1CUSTOMER1" hidden="1">CUSTOMER[]</definedName>
    <definedName name="Slicer_Representative">#N/A</definedName>
  </definedNames>
  <calcPr calcId="191029"/>
  <pivotCaches>
    <pivotCache cacheId="153" r:id="rId11"/>
    <pivotCache cacheId="156" r:id="rId12"/>
    <pivotCache cacheId="159" r:id="rId13"/>
    <pivotCache cacheId="162" r:id="rId14"/>
    <pivotCache cacheId="244" r:id="rId15"/>
    <pivotCache cacheId="247" r:id="rId16"/>
    <pivotCache cacheId="250" r:id="rId17"/>
    <pivotCache cacheId="253" r:id="rId18"/>
    <pivotCache cacheId="256" r:id="rId19"/>
    <pivotCache cacheId="259" r:id="rId20"/>
  </pivotCaches>
  <extLst>
    <ext xmlns:x14="http://schemas.microsoft.com/office/spreadsheetml/2009/9/main" uri="{876F7934-8845-4945-9796-88D515C7AA90}">
      <x14:pivotCaches>
        <pivotCache cacheId="165" r:id="rId21"/>
      </x14:pivotCaches>
    </ext>
    <ext xmlns:x14="http://schemas.microsoft.com/office/spreadsheetml/2009/9/main" uri="{BBE1A952-AA13-448e-AADC-164F8A28A991}">
      <x14:slicerCaches>
        <x14:slicerCache r:id="rId2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 name="CUSTOMER" connection="WorksheetConnection_Book1!CUSTOMER"/>
          <x15:modelTable id="calls" name="calls" connection="WorksheetConnection_Book1!calls"/>
        </x15:modelTables>
        <x15:modelRelationships>
          <x15:modelRelationship fromTable="calls" fromColumn="Customer ID" toTable="CUSTOMER"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I2" i="10" l="1"/>
  <c r="E4" i="10"/>
  <c r="G5" i="10"/>
  <c r="G6" i="10"/>
  <c r="G7" i="10"/>
  <c r="G8" i="10"/>
  <c r="G4" i="10"/>
  <c r="F5" i="10"/>
  <c r="F6" i="10"/>
  <c r="F7" i="10"/>
  <c r="F8" i="10"/>
  <c r="F4" i="10"/>
  <c r="E5" i="10"/>
  <c r="E6" i="10"/>
  <c r="E7" i="10"/>
  <c r="E8" i="10"/>
  <c r="L6" i="1"/>
  <c r="L9" i="1"/>
  <c r="L10" i="1"/>
  <c r="L11" i="1"/>
  <c r="L14" i="1"/>
  <c r="L18" i="1"/>
  <c r="L19" i="1"/>
  <c r="L22" i="1"/>
  <c r="L23" i="1"/>
  <c r="L24" i="1"/>
  <c r="L25" i="1"/>
  <c r="L26" i="1"/>
  <c r="L29" i="1"/>
  <c r="L30" i="1"/>
  <c r="L31" i="1"/>
  <c r="L33" i="1"/>
  <c r="L34" i="1"/>
  <c r="L36" i="1"/>
  <c r="L37" i="1"/>
  <c r="L38" i="1"/>
  <c r="L43" i="1"/>
  <c r="L44" i="1"/>
  <c r="L45" i="1"/>
  <c r="L46" i="1"/>
  <c r="L47" i="1"/>
  <c r="L49" i="1"/>
  <c r="L50" i="1"/>
  <c r="L54" i="1"/>
  <c r="L56" i="1"/>
  <c r="L57" i="1"/>
  <c r="L58" i="1"/>
  <c r="L59" i="1"/>
  <c r="L62" i="1"/>
  <c r="L63" i="1"/>
  <c r="L66" i="1"/>
  <c r="L68" i="1"/>
  <c r="L71" i="1"/>
  <c r="L75" i="1"/>
  <c r="L81" i="1"/>
  <c r="L83" i="1"/>
  <c r="L85" i="1"/>
  <c r="L88" i="1"/>
  <c r="L89" i="1"/>
  <c r="L92" i="1"/>
  <c r="L93" i="1"/>
  <c r="L94" i="1"/>
  <c r="L95" i="1"/>
  <c r="L96" i="1"/>
  <c r="L97" i="1"/>
  <c r="L98" i="1"/>
  <c r="L99" i="1"/>
  <c r="L100" i="1"/>
  <c r="L102" i="1"/>
  <c r="L103" i="1"/>
  <c r="L104" i="1"/>
  <c r="L106" i="1"/>
  <c r="L108" i="1"/>
  <c r="L110" i="1"/>
  <c r="L114" i="1"/>
  <c r="L116" i="1"/>
  <c r="L117" i="1"/>
  <c r="L122" i="1"/>
  <c r="L123" i="1"/>
  <c r="L124" i="1"/>
  <c r="L127" i="1"/>
  <c r="L133" i="1"/>
  <c r="L136" i="1"/>
  <c r="L137" i="1"/>
  <c r="L139" i="1"/>
  <c r="L141" i="1"/>
  <c r="L143" i="1"/>
  <c r="L144" i="1"/>
  <c r="L145" i="1"/>
  <c r="L149" i="1"/>
  <c r="L153" i="1"/>
  <c r="L155" i="1"/>
  <c r="L156" i="1"/>
  <c r="L159" i="1"/>
  <c r="L160" i="1"/>
  <c r="L161" i="1"/>
  <c r="L162" i="1"/>
  <c r="L163" i="1"/>
  <c r="L164" i="1"/>
  <c r="L173" i="1"/>
  <c r="L175" i="1"/>
  <c r="L176" i="1"/>
  <c r="L177" i="1"/>
  <c r="L178" i="1"/>
  <c r="L179" i="1"/>
  <c r="L180" i="1"/>
  <c r="L185" i="1"/>
  <c r="L186" i="1"/>
  <c r="L187" i="1"/>
  <c r="L191" i="1"/>
  <c r="L197" i="1"/>
  <c r="L199" i="1"/>
  <c r="L200" i="1"/>
  <c r="L204" i="1"/>
  <c r="L207" i="1"/>
  <c r="L209" i="1"/>
  <c r="L210" i="1"/>
  <c r="L213" i="1"/>
  <c r="L215" i="1"/>
  <c r="L217" i="1"/>
  <c r="L222" i="1"/>
  <c r="L225" i="1"/>
  <c r="L229" i="1"/>
  <c r="L232" i="1"/>
  <c r="L233" i="1"/>
  <c r="L234" i="1"/>
  <c r="L235" i="1"/>
  <c r="L236" i="1"/>
  <c r="L240" i="1"/>
  <c r="L241" i="1"/>
  <c r="L242" i="1"/>
  <c r="L243" i="1"/>
  <c r="L244" i="1"/>
  <c r="L245" i="1"/>
  <c r="L246" i="1"/>
  <c r="L248" i="1"/>
  <c r="L252" i="1"/>
  <c r="L257" i="1"/>
  <c r="L258" i="1"/>
  <c r="L259" i="1"/>
  <c r="L260" i="1"/>
  <c r="L261" i="1"/>
  <c r="L262" i="1"/>
  <c r="L263" i="1"/>
  <c r="L264" i="1"/>
  <c r="L265" i="1"/>
  <c r="L266" i="1"/>
  <c r="L267" i="1"/>
  <c r="L269" i="1"/>
  <c r="L270" i="1"/>
  <c r="L271" i="1"/>
  <c r="L272" i="1"/>
  <c r="L274" i="1"/>
  <c r="L280" i="1"/>
  <c r="L281" i="1"/>
  <c r="L282" i="1"/>
  <c r="L283" i="1"/>
  <c r="L287" i="1"/>
  <c r="L288" i="1"/>
  <c r="L290" i="1"/>
  <c r="L293" i="1"/>
  <c r="L294" i="1"/>
  <c r="L295" i="1"/>
  <c r="L296" i="1"/>
  <c r="L297" i="1"/>
  <c r="L298" i="1"/>
  <c r="L302" i="1"/>
  <c r="L309" i="1"/>
  <c r="L311" i="1"/>
  <c r="L312" i="1"/>
  <c r="L313" i="1"/>
  <c r="L315" i="1"/>
  <c r="L316" i="1"/>
  <c r="L318" i="1"/>
  <c r="L319" i="1"/>
  <c r="L323" i="1"/>
  <c r="L325" i="1"/>
  <c r="L327" i="1"/>
  <c r="L330" i="1"/>
  <c r="L333" i="1"/>
  <c r="L335" i="1"/>
  <c r="L337" i="1"/>
  <c r="L339" i="1"/>
  <c r="L341" i="1"/>
  <c r="L346" i="1"/>
  <c r="L349" i="1"/>
  <c r="L351" i="1"/>
  <c r="L352" i="1"/>
  <c r="L356" i="1"/>
  <c r="L358" i="1"/>
  <c r="L359" i="1"/>
  <c r="L363" i="1"/>
  <c r="L364" i="1"/>
  <c r="L365" i="1"/>
  <c r="L366" i="1"/>
  <c r="L371" i="1"/>
  <c r="L373" i="1"/>
  <c r="L376" i="1"/>
  <c r="L377" i="1"/>
  <c r="L378" i="1"/>
  <c r="L379" i="1"/>
  <c r="L380" i="1"/>
  <c r="L384" i="1"/>
  <c r="L386" i="1"/>
  <c r="L387" i="1"/>
  <c r="L389" i="1"/>
  <c r="L391" i="1"/>
  <c r="L393" i="1"/>
  <c r="L395" i="1"/>
  <c r="L397" i="1"/>
  <c r="L398" i="1"/>
  <c r="L399" i="1"/>
  <c r="L401" i="1"/>
  <c r="L408" i="1"/>
  <c r="L410" i="1"/>
  <c r="L412" i="1"/>
  <c r="L413" i="1"/>
  <c r="L414" i="1"/>
  <c r="L416" i="1"/>
  <c r="L418" i="1"/>
  <c r="L419" i="1"/>
  <c r="L421" i="1"/>
  <c r="L423" i="1"/>
  <c r="L424" i="1"/>
  <c r="L425" i="1"/>
  <c r="L428" i="1"/>
  <c r="L432" i="1"/>
  <c r="L436" i="1"/>
  <c r="L437" i="1"/>
  <c r="L438" i="1"/>
  <c r="L440" i="1"/>
  <c r="L441" i="1"/>
  <c r="L444" i="1"/>
  <c r="L445" i="1"/>
  <c r="L446" i="1"/>
  <c r="L448" i="1"/>
  <c r="L452" i="1"/>
  <c r="L454" i="1"/>
  <c r="L455" i="1"/>
  <c r="L456" i="1"/>
  <c r="L458" i="1"/>
  <c r="L459" i="1"/>
  <c r="L460" i="1"/>
  <c r="L461" i="1"/>
  <c r="L465" i="1"/>
  <c r="L466" i="1"/>
  <c r="L469" i="1"/>
  <c r="L470" i="1"/>
  <c r="L474" i="1"/>
  <c r="L475" i="1"/>
  <c r="L477" i="1"/>
  <c r="L478" i="1"/>
  <c r="L480" i="1"/>
  <c r="L481" i="1"/>
  <c r="L482" i="1"/>
  <c r="L484" i="1"/>
  <c r="L485" i="1"/>
  <c r="L487" i="1"/>
  <c r="L488" i="1"/>
  <c r="L491" i="1"/>
  <c r="L493" i="1"/>
  <c r="L499" i="1"/>
  <c r="L501" i="1"/>
  <c r="L502" i="1"/>
  <c r="L508" i="1"/>
  <c r="L510" i="1"/>
  <c r="L511" i="1"/>
  <c r="L513" i="1"/>
  <c r="L514" i="1"/>
  <c r="L515" i="1"/>
  <c r="L518" i="1"/>
  <c r="L521" i="1"/>
  <c r="L523" i="1"/>
  <c r="L524" i="1"/>
  <c r="L525" i="1"/>
  <c r="L526" i="1"/>
  <c r="L527" i="1"/>
  <c r="L529" i="1"/>
  <c r="L530" i="1"/>
  <c r="L531" i="1"/>
  <c r="L532" i="1"/>
  <c r="L535" i="1"/>
  <c r="L537" i="1"/>
  <c r="L538" i="1"/>
  <c r="L539" i="1"/>
  <c r="L541" i="1"/>
  <c r="L542" i="1"/>
  <c r="L543" i="1"/>
  <c r="L545" i="1"/>
  <c r="L551" i="1"/>
  <c r="L554" i="1"/>
  <c r="L555" i="1"/>
  <c r="L557" i="1"/>
  <c r="L558" i="1"/>
  <c r="L564" i="1"/>
  <c r="L566" i="1"/>
  <c r="L567" i="1"/>
  <c r="L568" i="1"/>
  <c r="L571" i="1"/>
  <c r="L572" i="1"/>
  <c r="L574" i="1"/>
  <c r="L575" i="1"/>
  <c r="L578" i="1"/>
  <c r="L580" i="1"/>
  <c r="L581" i="1"/>
  <c r="L583" i="1"/>
  <c r="L589" i="1"/>
  <c r="L591" i="1"/>
  <c r="L593" i="1"/>
  <c r="L595" i="1"/>
  <c r="L596" i="1"/>
  <c r="L597" i="1"/>
  <c r="L603" i="1"/>
  <c r="L604" i="1"/>
  <c r="L605" i="1"/>
  <c r="L606" i="1"/>
  <c r="L607" i="1"/>
  <c r="L608" i="1"/>
  <c r="L609" i="1"/>
  <c r="L610" i="1"/>
  <c r="L614" i="1"/>
  <c r="L615" i="1"/>
  <c r="L616" i="1"/>
  <c r="L617" i="1"/>
  <c r="L621" i="1"/>
  <c r="L623" i="1"/>
  <c r="L624" i="1"/>
  <c r="L625" i="1"/>
  <c r="L628" i="1"/>
  <c r="L632" i="1"/>
  <c r="L633" i="1"/>
  <c r="L638" i="1"/>
  <c r="L639" i="1"/>
  <c r="L640" i="1"/>
  <c r="L642" i="1"/>
  <c r="L645" i="1"/>
  <c r="L646" i="1"/>
  <c r="L648" i="1"/>
  <c r="L650" i="1"/>
  <c r="L652" i="1"/>
  <c r="L653" i="1"/>
  <c r="L655" i="1"/>
  <c r="L656" i="1"/>
  <c r="L657" i="1"/>
  <c r="L660" i="1"/>
  <c r="L661" i="1"/>
  <c r="L667" i="1"/>
  <c r="L668" i="1"/>
  <c r="L670" i="1"/>
  <c r="L671" i="1"/>
  <c r="L672" i="1"/>
  <c r="L673" i="1"/>
  <c r="L675" i="1"/>
  <c r="L676" i="1"/>
  <c r="L677" i="1"/>
  <c r="L680" i="1"/>
  <c r="L681" i="1"/>
  <c r="L683" i="1"/>
  <c r="L686" i="1"/>
  <c r="L687" i="1"/>
  <c r="L688" i="1"/>
  <c r="L690" i="1"/>
  <c r="L691" i="1"/>
  <c r="L693" i="1"/>
  <c r="L694" i="1"/>
  <c r="L695" i="1"/>
  <c r="L698" i="1"/>
  <c r="L701" i="1"/>
  <c r="L702" i="1"/>
  <c r="L703" i="1"/>
  <c r="L705" i="1"/>
  <c r="L708" i="1"/>
  <c r="L709" i="1"/>
  <c r="L710" i="1"/>
  <c r="L711" i="1"/>
  <c r="L713" i="1"/>
  <c r="L714" i="1"/>
  <c r="L715" i="1"/>
  <c r="L719" i="1"/>
  <c r="L721" i="1"/>
  <c r="L722" i="1"/>
  <c r="L728" i="1"/>
  <c r="L729" i="1"/>
  <c r="L731" i="1"/>
  <c r="L733" i="1"/>
  <c r="L734" i="1"/>
  <c r="L736" i="1"/>
  <c r="L737" i="1"/>
  <c r="L740" i="1"/>
  <c r="L741" i="1"/>
  <c r="L742" i="1"/>
  <c r="L746" i="1"/>
  <c r="L747" i="1"/>
  <c r="L749" i="1"/>
  <c r="L750" i="1"/>
  <c r="L752" i="1"/>
  <c r="L754" i="1"/>
  <c r="L756" i="1"/>
  <c r="L758" i="1"/>
  <c r="L761" i="1"/>
  <c r="L763" i="1"/>
  <c r="L768" i="1"/>
  <c r="L770" i="1"/>
  <c r="L777" i="1"/>
  <c r="L778" i="1"/>
  <c r="L781" i="1"/>
  <c r="L782" i="1"/>
  <c r="L783" i="1"/>
  <c r="L785" i="1"/>
  <c r="L787" i="1"/>
  <c r="L788" i="1"/>
  <c r="L789" i="1"/>
  <c r="L793" i="1"/>
  <c r="L795" i="1"/>
  <c r="L797" i="1"/>
  <c r="L798" i="1"/>
  <c r="L800" i="1"/>
  <c r="L807" i="1"/>
  <c r="L808" i="1"/>
  <c r="L809" i="1"/>
  <c r="L810" i="1"/>
  <c r="L811" i="1"/>
  <c r="L812" i="1"/>
  <c r="L813" i="1"/>
  <c r="L819" i="1"/>
  <c r="L820" i="1"/>
  <c r="L821" i="1"/>
  <c r="L822" i="1"/>
  <c r="L824" i="1"/>
  <c r="L825" i="1"/>
  <c r="L826" i="1"/>
  <c r="L827" i="1"/>
  <c r="L828" i="1"/>
  <c r="L829" i="1"/>
  <c r="L830" i="1"/>
  <c r="L831" i="1"/>
  <c r="L832" i="1"/>
  <c r="L834" i="1"/>
  <c r="L836" i="1"/>
  <c r="L837" i="1"/>
  <c r="L839" i="1"/>
  <c r="L844" i="1"/>
  <c r="L846" i="1"/>
  <c r="L847" i="1"/>
  <c r="L849" i="1"/>
  <c r="L853" i="1"/>
  <c r="L854" i="1"/>
  <c r="L855" i="1"/>
  <c r="L859" i="1"/>
  <c r="L862" i="1"/>
  <c r="L864" i="1"/>
  <c r="L866" i="1"/>
  <c r="L868" i="1"/>
  <c r="L870" i="1"/>
  <c r="L874" i="1"/>
  <c r="L875" i="1"/>
  <c r="L877" i="1"/>
  <c r="L878" i="1"/>
  <c r="L881" i="1"/>
  <c r="L882" i="1"/>
  <c r="L884" i="1"/>
  <c r="L893" i="1"/>
  <c r="L894" i="1"/>
  <c r="L896" i="1"/>
  <c r="L899" i="1"/>
  <c r="L900" i="1"/>
  <c r="L906" i="1"/>
  <c r="L910" i="1"/>
  <c r="L912" i="1"/>
  <c r="L913" i="1"/>
  <c r="L914" i="1"/>
  <c r="L915" i="1"/>
  <c r="L916" i="1"/>
  <c r="L918" i="1"/>
  <c r="L922" i="1"/>
  <c r="L923" i="1"/>
  <c r="L924" i="1"/>
  <c r="L925" i="1"/>
  <c r="L929" i="1"/>
  <c r="L935" i="1"/>
  <c r="L939" i="1"/>
  <c r="L941" i="1"/>
  <c r="L942" i="1"/>
  <c r="L943" i="1"/>
  <c r="L944" i="1"/>
  <c r="L946" i="1"/>
  <c r="L948" i="1"/>
  <c r="L950" i="1"/>
  <c r="L951" i="1"/>
  <c r="L954" i="1"/>
  <c r="L956" i="1"/>
  <c r="L958" i="1"/>
  <c r="L964" i="1"/>
  <c r="L967" i="1"/>
  <c r="L969" i="1"/>
  <c r="L971" i="1"/>
  <c r="L973" i="1"/>
  <c r="L976" i="1"/>
  <c r="L977" i="1"/>
  <c r="L978" i="1"/>
  <c r="L980" i="1"/>
  <c r="L982" i="1"/>
  <c r="L985" i="1"/>
  <c r="L990" i="1"/>
  <c r="L991" i="1"/>
  <c r="L992" i="1"/>
  <c r="L993" i="1"/>
  <c r="L994" i="1"/>
  <c r="L4" i="1"/>
  <c r="L5" i="1"/>
  <c r="L7" i="1"/>
  <c r="L8" i="1"/>
  <c r="L12" i="1"/>
  <c r="L13" i="1"/>
  <c r="L15" i="1"/>
  <c r="L16" i="1"/>
  <c r="L17" i="1"/>
  <c r="L20" i="1"/>
  <c r="L21" i="1"/>
  <c r="L27" i="1"/>
  <c r="L28" i="1"/>
  <c r="L32" i="1"/>
  <c r="L35" i="1"/>
  <c r="L39" i="1"/>
  <c r="L40" i="1"/>
  <c r="L41" i="1"/>
  <c r="L42" i="1"/>
  <c r="L48" i="1"/>
  <c r="L51" i="1"/>
  <c r="L52" i="1"/>
  <c r="L53" i="1"/>
  <c r="L55" i="1"/>
  <c r="L60" i="1"/>
  <c r="L61" i="1"/>
  <c r="L64" i="1"/>
  <c r="L65" i="1"/>
  <c r="L67" i="1"/>
  <c r="L69" i="1"/>
  <c r="L70" i="1"/>
  <c r="L72" i="1"/>
  <c r="L73" i="1"/>
  <c r="L74" i="1"/>
  <c r="L76" i="1"/>
  <c r="L77" i="1"/>
  <c r="L78" i="1"/>
  <c r="L79" i="1"/>
  <c r="L80" i="1"/>
  <c r="L82" i="1"/>
  <c r="L84" i="1"/>
  <c r="L86" i="1"/>
  <c r="L87" i="1"/>
  <c r="L90" i="1"/>
  <c r="L91" i="1"/>
  <c r="L101" i="1"/>
  <c r="L105" i="1"/>
  <c r="L107" i="1"/>
  <c r="L109" i="1"/>
  <c r="L111" i="1"/>
  <c r="L112" i="1"/>
  <c r="L113" i="1"/>
  <c r="L115" i="1"/>
  <c r="L118" i="1"/>
  <c r="L119" i="1"/>
  <c r="L120" i="1"/>
  <c r="L121" i="1"/>
  <c r="L125" i="1"/>
  <c r="L126" i="1"/>
  <c r="L128" i="1"/>
  <c r="L129" i="1"/>
  <c r="L130" i="1"/>
  <c r="L131" i="1"/>
  <c r="L132" i="1"/>
  <c r="L134" i="1"/>
  <c r="L135" i="1"/>
  <c r="L138" i="1"/>
  <c r="L140" i="1"/>
  <c r="L142" i="1"/>
  <c r="L146" i="1"/>
  <c r="L147" i="1"/>
  <c r="L148" i="1"/>
  <c r="L150" i="1"/>
  <c r="L151" i="1"/>
  <c r="L152" i="1"/>
  <c r="L154" i="1"/>
  <c r="L157" i="1"/>
  <c r="L158" i="1"/>
  <c r="L165" i="1"/>
  <c r="L166" i="1"/>
  <c r="L167" i="1"/>
  <c r="L168" i="1"/>
  <c r="L169" i="1"/>
  <c r="L170" i="1"/>
  <c r="L171" i="1"/>
  <c r="L172" i="1"/>
  <c r="L174" i="1"/>
  <c r="L181" i="1"/>
  <c r="L182" i="1"/>
  <c r="L183" i="1"/>
  <c r="L184" i="1"/>
  <c r="L188" i="1"/>
  <c r="L189" i="1"/>
  <c r="L190" i="1"/>
  <c r="L192" i="1"/>
  <c r="L193" i="1"/>
  <c r="L194" i="1"/>
  <c r="L195" i="1"/>
  <c r="L196" i="1"/>
  <c r="L198" i="1"/>
  <c r="L201" i="1"/>
  <c r="L202" i="1"/>
  <c r="L203" i="1"/>
  <c r="L205" i="1"/>
  <c r="L206" i="1"/>
  <c r="L208" i="1"/>
  <c r="L211" i="1"/>
  <c r="L212" i="1"/>
  <c r="L214" i="1"/>
  <c r="L216" i="1"/>
  <c r="L218" i="1"/>
  <c r="L219" i="1"/>
  <c r="L220" i="1"/>
  <c r="L221" i="1"/>
  <c r="L223" i="1"/>
  <c r="L224" i="1"/>
  <c r="L226" i="1"/>
  <c r="L227" i="1"/>
  <c r="L228" i="1"/>
  <c r="L230" i="1"/>
  <c r="L231" i="1"/>
  <c r="L237" i="1"/>
  <c r="L238" i="1"/>
  <c r="L239" i="1"/>
  <c r="L247" i="1"/>
  <c r="L249" i="1"/>
  <c r="L250" i="1"/>
  <c r="L251" i="1"/>
  <c r="L253" i="1"/>
  <c r="L254" i="1"/>
  <c r="L255" i="1"/>
  <c r="L256" i="1"/>
  <c r="L268" i="1"/>
  <c r="L273" i="1"/>
  <c r="L275" i="1"/>
  <c r="L276" i="1"/>
  <c r="L277" i="1"/>
  <c r="L278" i="1"/>
  <c r="L279" i="1"/>
  <c r="L284" i="1"/>
  <c r="L285" i="1"/>
  <c r="L286" i="1"/>
  <c r="L289" i="1"/>
  <c r="L291" i="1"/>
  <c r="L292" i="1"/>
  <c r="L299" i="1"/>
  <c r="L300" i="1"/>
  <c r="L301" i="1"/>
  <c r="L303" i="1"/>
  <c r="L304" i="1"/>
  <c r="L305" i="1"/>
  <c r="L306" i="1"/>
  <c r="L307" i="1"/>
  <c r="L308" i="1"/>
  <c r="L310" i="1"/>
  <c r="L314" i="1"/>
  <c r="L317" i="1"/>
  <c r="L320" i="1"/>
  <c r="L321" i="1"/>
  <c r="L322" i="1"/>
  <c r="L324" i="1"/>
  <c r="L326" i="1"/>
  <c r="L328" i="1"/>
  <c r="L329" i="1"/>
  <c r="L331" i="1"/>
  <c r="L332" i="1"/>
  <c r="L334" i="1"/>
  <c r="L336" i="1"/>
  <c r="L338" i="1"/>
  <c r="L340" i="1"/>
  <c r="L342" i="1"/>
  <c r="L343" i="1"/>
  <c r="L344" i="1"/>
  <c r="L345" i="1"/>
  <c r="L347" i="1"/>
  <c r="L348" i="1"/>
  <c r="L350" i="1"/>
  <c r="L353" i="1"/>
  <c r="L354" i="1"/>
  <c r="L355" i="1"/>
  <c r="L357" i="1"/>
  <c r="L360" i="1"/>
  <c r="L361" i="1"/>
  <c r="L362" i="1"/>
  <c r="L367" i="1"/>
  <c r="L368" i="1"/>
  <c r="L369" i="1"/>
  <c r="L370" i="1"/>
  <c r="L372" i="1"/>
  <c r="L374" i="1"/>
  <c r="L375" i="1"/>
  <c r="L381" i="1"/>
  <c r="L382" i="1"/>
  <c r="L383" i="1"/>
  <c r="L385" i="1"/>
  <c r="L388" i="1"/>
  <c r="L390" i="1"/>
  <c r="L392" i="1"/>
  <c r="L394" i="1"/>
  <c r="L396" i="1"/>
  <c r="L400" i="1"/>
  <c r="L402" i="1"/>
  <c r="L403" i="1"/>
  <c r="L404" i="1"/>
  <c r="L405" i="1"/>
  <c r="L406" i="1"/>
  <c r="L407" i="1"/>
  <c r="L409" i="1"/>
  <c r="L411" i="1"/>
  <c r="L415" i="1"/>
  <c r="L417" i="1"/>
  <c r="L420" i="1"/>
  <c r="L422" i="1"/>
  <c r="L426" i="1"/>
  <c r="L427" i="1"/>
  <c r="L429" i="1"/>
  <c r="L430" i="1"/>
  <c r="L431" i="1"/>
  <c r="L433" i="1"/>
  <c r="L434" i="1"/>
  <c r="L435" i="1"/>
  <c r="L439" i="1"/>
  <c r="L442" i="1"/>
  <c r="L443" i="1"/>
  <c r="L447" i="1"/>
  <c r="L449" i="1"/>
  <c r="L450" i="1"/>
  <c r="L451" i="1"/>
  <c r="L453" i="1"/>
  <c r="L457" i="1"/>
  <c r="L462" i="1"/>
  <c r="L463" i="1"/>
  <c r="L464" i="1"/>
  <c r="L467" i="1"/>
  <c r="L468" i="1"/>
  <c r="L471" i="1"/>
  <c r="L472" i="1"/>
  <c r="L473" i="1"/>
  <c r="L476" i="1"/>
  <c r="L479" i="1"/>
  <c r="L483" i="1"/>
  <c r="L486" i="1"/>
  <c r="L489" i="1"/>
  <c r="L490" i="1"/>
  <c r="L492" i="1"/>
  <c r="L494" i="1"/>
  <c r="L495" i="1"/>
  <c r="L496" i="1"/>
  <c r="L497" i="1"/>
  <c r="L498" i="1"/>
  <c r="L500" i="1"/>
  <c r="L503" i="1"/>
  <c r="L504" i="1"/>
  <c r="L505" i="1"/>
  <c r="L506" i="1"/>
  <c r="L507" i="1"/>
  <c r="L509" i="1"/>
  <c r="L512" i="1"/>
  <c r="L516" i="1"/>
  <c r="L517" i="1"/>
  <c r="L519" i="1"/>
  <c r="L520" i="1"/>
  <c r="L522" i="1"/>
  <c r="L528" i="1"/>
  <c r="L533" i="1"/>
  <c r="L534" i="1"/>
  <c r="L536" i="1"/>
  <c r="L540" i="1"/>
  <c r="L544" i="1"/>
  <c r="L546" i="1"/>
  <c r="L547" i="1"/>
  <c r="L548" i="1"/>
  <c r="L549" i="1"/>
  <c r="L550" i="1"/>
  <c r="L552" i="1"/>
  <c r="L553" i="1"/>
  <c r="L556" i="1"/>
  <c r="L559" i="1"/>
  <c r="L560" i="1"/>
  <c r="L561" i="1"/>
  <c r="L562" i="1"/>
  <c r="L563" i="1"/>
  <c r="L565" i="1"/>
  <c r="L569" i="1"/>
  <c r="L570" i="1"/>
  <c r="L573" i="1"/>
  <c r="L576" i="1"/>
  <c r="L577" i="1"/>
  <c r="L579" i="1"/>
  <c r="L582" i="1"/>
  <c r="L584" i="1"/>
  <c r="L585" i="1"/>
  <c r="L586" i="1"/>
  <c r="L587" i="1"/>
  <c r="L588" i="1"/>
  <c r="L590" i="1"/>
  <c r="L592" i="1"/>
  <c r="L594" i="1"/>
  <c r="L598" i="1"/>
  <c r="L599" i="1"/>
  <c r="L600" i="1"/>
  <c r="L601" i="1"/>
  <c r="L602" i="1"/>
  <c r="L611" i="1"/>
  <c r="L612" i="1"/>
  <c r="L613" i="1"/>
  <c r="L618" i="1"/>
  <c r="L619" i="1"/>
  <c r="L620" i="1"/>
  <c r="L622" i="1"/>
  <c r="L626" i="1"/>
  <c r="L627" i="1"/>
  <c r="L629" i="1"/>
  <c r="L630" i="1"/>
  <c r="L631" i="1"/>
  <c r="L634" i="1"/>
  <c r="L635" i="1"/>
  <c r="L636" i="1"/>
  <c r="L637" i="1"/>
  <c r="L641" i="1"/>
  <c r="L643" i="1"/>
  <c r="L644" i="1"/>
  <c r="L647" i="1"/>
  <c r="L649" i="1"/>
  <c r="L651" i="1"/>
  <c r="L654" i="1"/>
  <c r="L658" i="1"/>
  <c r="L659" i="1"/>
  <c r="L662" i="1"/>
  <c r="L663" i="1"/>
  <c r="L664" i="1"/>
  <c r="L665" i="1"/>
  <c r="L666" i="1"/>
  <c r="L669" i="1"/>
  <c r="L674" i="1"/>
  <c r="L678" i="1"/>
  <c r="L679" i="1"/>
  <c r="L682" i="1"/>
  <c r="L684" i="1"/>
  <c r="L685" i="1"/>
  <c r="L689" i="1"/>
  <c r="L692" i="1"/>
  <c r="L696" i="1"/>
  <c r="L697" i="1"/>
  <c r="L699" i="1"/>
  <c r="L700" i="1"/>
  <c r="L704" i="1"/>
  <c r="L706" i="1"/>
  <c r="L707" i="1"/>
  <c r="L712" i="1"/>
  <c r="L716" i="1"/>
  <c r="L717" i="1"/>
  <c r="L718" i="1"/>
  <c r="L720" i="1"/>
  <c r="L723" i="1"/>
  <c r="L724" i="1"/>
  <c r="L725" i="1"/>
  <c r="L726" i="1"/>
  <c r="L727" i="1"/>
  <c r="L730" i="1"/>
  <c r="L732" i="1"/>
  <c r="L735" i="1"/>
  <c r="L738" i="1"/>
  <c r="L739" i="1"/>
  <c r="L743" i="1"/>
  <c r="L744" i="1"/>
  <c r="L745" i="1"/>
  <c r="L748" i="1"/>
  <c r="L751" i="1"/>
  <c r="L753" i="1"/>
  <c r="L755" i="1"/>
  <c r="L757" i="1"/>
  <c r="L759" i="1"/>
  <c r="L760" i="1"/>
  <c r="L762" i="1"/>
  <c r="L764" i="1"/>
  <c r="L765" i="1"/>
  <c r="L766" i="1"/>
  <c r="L767" i="1"/>
  <c r="L769" i="1"/>
  <c r="L771" i="1"/>
  <c r="L772" i="1"/>
  <c r="L773" i="1"/>
  <c r="L774" i="1"/>
  <c r="L775" i="1"/>
  <c r="L776" i="1"/>
  <c r="L779" i="1"/>
  <c r="L780" i="1"/>
  <c r="L784" i="1"/>
  <c r="L786" i="1"/>
  <c r="L790" i="1"/>
  <c r="L791" i="1"/>
  <c r="L792" i="1"/>
  <c r="L794" i="1"/>
  <c r="L796" i="1"/>
  <c r="L799" i="1"/>
  <c r="L801" i="1"/>
  <c r="L802" i="1"/>
  <c r="L803" i="1"/>
  <c r="L804" i="1"/>
  <c r="L805" i="1"/>
  <c r="L806" i="1"/>
  <c r="L814" i="1"/>
  <c r="L815" i="1"/>
  <c r="L816" i="1"/>
  <c r="L817" i="1"/>
  <c r="L818" i="1"/>
  <c r="L823" i="1"/>
  <c r="L833" i="1"/>
  <c r="L835" i="1"/>
  <c r="L838" i="1"/>
  <c r="L840" i="1"/>
  <c r="L841" i="1"/>
  <c r="L842" i="1"/>
  <c r="L843" i="1"/>
  <c r="L845" i="1"/>
  <c r="L848" i="1"/>
  <c r="L850" i="1"/>
  <c r="L851" i="1"/>
  <c r="L852" i="1"/>
  <c r="L856" i="1"/>
  <c r="L857" i="1"/>
  <c r="L858" i="1"/>
  <c r="L860" i="1"/>
  <c r="L861" i="1"/>
  <c r="L863" i="1"/>
  <c r="L865" i="1"/>
  <c r="L867" i="1"/>
  <c r="L869" i="1"/>
  <c r="L871" i="1"/>
  <c r="L872" i="1"/>
  <c r="L873" i="1"/>
  <c r="L876" i="1"/>
  <c r="L879" i="1"/>
  <c r="L880" i="1"/>
  <c r="L883" i="1"/>
  <c r="L885" i="1"/>
  <c r="L886" i="1"/>
  <c r="L887" i="1"/>
  <c r="L888" i="1"/>
  <c r="L889" i="1"/>
  <c r="L890" i="1"/>
  <c r="L891" i="1"/>
  <c r="L892" i="1"/>
  <c r="L895" i="1"/>
  <c r="L897" i="1"/>
  <c r="L898" i="1"/>
  <c r="L901" i="1"/>
  <c r="L902" i="1"/>
  <c r="L903" i="1"/>
  <c r="L904" i="1"/>
  <c r="L905" i="1"/>
  <c r="L907" i="1"/>
  <c r="L908" i="1"/>
  <c r="L909" i="1"/>
  <c r="L911" i="1"/>
  <c r="L917" i="1"/>
  <c r="L919" i="1"/>
  <c r="L920" i="1"/>
  <c r="L921" i="1"/>
  <c r="L926" i="1"/>
  <c r="L927" i="1"/>
  <c r="L928" i="1"/>
  <c r="L930" i="1"/>
  <c r="L931" i="1"/>
  <c r="L932" i="1"/>
  <c r="L933" i="1"/>
  <c r="L934" i="1"/>
  <c r="L936" i="1"/>
  <c r="L937" i="1"/>
  <c r="L938" i="1"/>
  <c r="L940" i="1"/>
  <c r="L945" i="1"/>
  <c r="L947" i="1"/>
  <c r="L949" i="1"/>
  <c r="L952" i="1"/>
  <c r="L953" i="1"/>
  <c r="L955" i="1"/>
  <c r="L957" i="1"/>
  <c r="L959" i="1"/>
  <c r="L960" i="1"/>
  <c r="L961" i="1"/>
  <c r="L962" i="1"/>
  <c r="L963" i="1"/>
  <c r="L965" i="1"/>
  <c r="L966" i="1"/>
  <c r="L968" i="1"/>
  <c r="L970" i="1"/>
  <c r="L972" i="1"/>
  <c r="L974" i="1"/>
  <c r="L975" i="1"/>
  <c r="L979" i="1"/>
  <c r="L981" i="1"/>
  <c r="L983" i="1"/>
  <c r="L984" i="1"/>
  <c r="L986" i="1"/>
  <c r="L987" i="1"/>
  <c r="L988" i="1"/>
  <c r="L989" i="1"/>
  <c r="L996" i="1"/>
  <c r="L997" i="1"/>
  <c r="L999" i="1"/>
  <c r="L1000" i="1"/>
  <c r="L1001" i="1"/>
  <c r="L1002" i="1"/>
  <c r="L100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J1002" i="1"/>
  <c r="J100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5" i="10" l="1"/>
  <c r="H4" i="10"/>
  <c r="H8" i="10"/>
  <c r="H7" i="10"/>
  <c r="H6" i="10"/>
  <c r="H5" i="10"/>
  <c r="I4" i="10"/>
  <c r="I8" i="10"/>
  <c r="I7" i="10"/>
  <c r="I6"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644449D-C857-467C-8E89-C29785DAE32C}"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49E097F-1922-4B5F-B870-E204A923FE7A}" name="WorksheetConnection_Book1!calls" type="102" refreshedVersion="8" minRefreshableVersion="5">
    <extLst>
      <ext xmlns:x15="http://schemas.microsoft.com/office/spreadsheetml/2010/11/main" uri="{DE250136-89BD-433C-8126-D09CA5730AF9}">
        <x15:connection id="calls" autoDelete="1">
          <x15:rangePr sourceName="_xlcn.WorksheetConnection_Book1calls1"/>
        </x15:connection>
      </ext>
    </extLst>
  </connection>
  <connection id="3" xr16:uid="{413A29E2-E401-45BE-A385-D709981469C6}" name="WorksheetConnection_Book1!CUSTOMER" type="102" refreshedVersion="8" minRefreshableVersion="5">
    <extLst>
      <ext xmlns:x15="http://schemas.microsoft.com/office/spreadsheetml/2010/11/main" uri="{DE250136-89BD-433C-8126-D09CA5730AF9}">
        <x15:connection id="CUSTOMER">
          <x15:rangePr sourceName="_xlcn.WorksheetConnection_Book1CUSTOMER1"/>
        </x15:connection>
      </ext>
    </extLst>
  </connection>
</connections>
</file>

<file path=xl/sharedStrings.xml><?xml version="1.0" encoding="utf-8"?>
<sst xmlns="http://schemas.openxmlformats.org/spreadsheetml/2006/main" count="3409" uniqueCount="1084">
  <si>
    <t>Call Centre Data</t>
  </si>
  <si>
    <t>Call number</t>
  </si>
  <si>
    <t>Customer ID</t>
  </si>
  <si>
    <t>Duration</t>
  </si>
  <si>
    <t>Representative</t>
  </si>
  <si>
    <t>Date of Call</t>
  </si>
  <si>
    <t>Purchase Amount</t>
  </si>
  <si>
    <t>Satisfaction Rating</t>
  </si>
  <si>
    <t>Call_7271</t>
  </si>
  <si>
    <t>C0003</t>
  </si>
  <si>
    <t>R05</t>
  </si>
  <si>
    <t>Call_7272</t>
  </si>
  <si>
    <t>C0004</t>
  </si>
  <si>
    <t>Call_7273</t>
  </si>
  <si>
    <t>C0005</t>
  </si>
  <si>
    <t>R02</t>
  </si>
  <si>
    <t>Call_7274</t>
  </si>
  <si>
    <t>C0014</t>
  </si>
  <si>
    <t>Call_7275</t>
  </si>
  <si>
    <t>C0011</t>
  </si>
  <si>
    <t>R01</t>
  </si>
  <si>
    <t>Call_7276</t>
  </si>
  <si>
    <t>Call_7277</t>
  </si>
  <si>
    <t>C0007</t>
  </si>
  <si>
    <t>Call_7278</t>
  </si>
  <si>
    <t>R04</t>
  </si>
  <si>
    <t>Call_7279</t>
  </si>
  <si>
    <t>Call_7280</t>
  </si>
  <si>
    <t>C0010</t>
  </si>
  <si>
    <t>R03</t>
  </si>
  <si>
    <t>Call_7281</t>
  </si>
  <si>
    <t>Call_7282</t>
  </si>
  <si>
    <t>C0013</t>
  </si>
  <si>
    <t>Call_7283</t>
  </si>
  <si>
    <t>C0002</t>
  </si>
  <si>
    <t>Call_7284</t>
  </si>
  <si>
    <t>Call_7285</t>
  </si>
  <si>
    <t>Call_7286</t>
  </si>
  <si>
    <t>Call_7287</t>
  </si>
  <si>
    <t>Call_7288</t>
  </si>
  <si>
    <t>C0009</t>
  </si>
  <si>
    <t>Call_7289</t>
  </si>
  <si>
    <t>Call_7290</t>
  </si>
  <si>
    <t>C0006</t>
  </si>
  <si>
    <t>Call_7291</t>
  </si>
  <si>
    <t>Call_7292</t>
  </si>
  <si>
    <t>Call_7293</t>
  </si>
  <si>
    <t>Call_7294</t>
  </si>
  <si>
    <t>C0015</t>
  </si>
  <si>
    <t>Call_7295</t>
  </si>
  <si>
    <t>Call_7296</t>
  </si>
  <si>
    <t>C0012</t>
  </si>
  <si>
    <t>Call_7297</t>
  </si>
  <si>
    <t>Call_7298</t>
  </si>
  <si>
    <t>Call_7299</t>
  </si>
  <si>
    <t>Call_7300</t>
  </si>
  <si>
    <t>Call_7301</t>
  </si>
  <si>
    <t>Call_7302</t>
  </si>
  <si>
    <t>Call_7303</t>
  </si>
  <si>
    <t>Call_7304</t>
  </si>
  <si>
    <t>Call_7305</t>
  </si>
  <si>
    <t>C0001</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</si>
  <si>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</si>
  <si>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</si>
  <si>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</si>
  <si>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</si>
  <si>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</si>
  <si>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</si>
  <si>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</si>
  <si>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</si>
  <si>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</si>
  <si>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</si>
  <si>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</si>
  <si>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</si>
  <si>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</si>
  <si>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</si>
  <si>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</si>
  <si>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</si>
  <si>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</si>
  <si>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</si>
  <si>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</si>
  <si>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C0008</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</si>
  <si>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</si>
  <si>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</si>
  <si>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</si>
  <si>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</si>
  <si>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</si>
  <si>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</si>
  <si>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</si>
  <si>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</si>
  <si>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</si>
  <si>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</si>
  <si>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</si>
  <si>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</si>
  <si>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</si>
  <si>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</si>
  <si>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</si>
  <si>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</si>
  <si>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</si>
  <si>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</si>
  <si>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</si>
  <si>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</si>
  <si>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</si>
  <si>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</si>
  <si>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</si>
  <si>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</si>
  <si>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</si>
  <si>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</si>
  <si>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</si>
  <si>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</si>
  <si>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</si>
  <si>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</si>
  <si>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</si>
  <si>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</si>
  <si>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</si>
  <si>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</si>
  <si>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</si>
  <si>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</si>
  <si>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</si>
  <si>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</si>
  <si>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</si>
  <si>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</si>
  <si>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</si>
  <si>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</si>
  <si>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</si>
  <si>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</si>
  <si>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</si>
  <si>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</si>
  <si>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</si>
  <si>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</si>
  <si>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</si>
  <si>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</si>
  <si>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</si>
  <si>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</si>
  <si>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</si>
  <si>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</si>
  <si>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</si>
  <si>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</si>
  <si>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</si>
  <si>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</si>
  <si>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</si>
  <si>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</si>
  <si>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</si>
  <si>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</si>
  <si>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</si>
  <si>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</si>
  <si>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</si>
  <si>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</si>
  <si>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</si>
  <si>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</si>
  <si>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</si>
  <si>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</si>
  <si>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</si>
  <si>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</si>
  <si>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</si>
  <si>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</si>
  <si>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</si>
  <si>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</si>
  <si>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</si>
  <si>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</si>
  <si>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</si>
  <si>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</si>
  <si>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</si>
  <si>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</si>
  <si>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</si>
  <si>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</si>
  <si>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</si>
  <si>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</si>
  <si>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</si>
  <si>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</si>
  <si>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</si>
  <si>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</si>
  <si>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</si>
  <si>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</si>
  <si>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</si>
  <si>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</si>
  <si>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</si>
  <si>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</si>
  <si>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</si>
  <si>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</si>
  <si>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</si>
  <si>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</si>
  <si>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</si>
  <si>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</si>
  <si>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</si>
  <si>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</si>
  <si>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</si>
  <si>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</si>
  <si>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</si>
  <si>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</si>
  <si>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</si>
  <si>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</si>
  <si>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</si>
  <si>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</si>
  <si>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</si>
  <si>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</si>
  <si>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</si>
  <si>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</si>
  <si>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</si>
  <si>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</si>
  <si>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</si>
  <si>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</si>
  <si>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</si>
  <si>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</si>
  <si>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</si>
  <si>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</si>
  <si>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</si>
  <si>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</si>
  <si>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</si>
  <si>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</si>
  <si>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</si>
  <si>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</si>
  <si>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</si>
  <si>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</si>
  <si>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</si>
  <si>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</si>
  <si>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</si>
  <si>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</si>
  <si>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</si>
  <si>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</si>
  <si>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</si>
  <si>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</si>
  <si>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</si>
  <si>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</si>
  <si>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</si>
  <si>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</si>
  <si>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</si>
  <si>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</si>
  <si>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</si>
  <si>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</si>
  <si>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</si>
  <si>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</si>
  <si>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</si>
  <si>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</si>
  <si>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</si>
  <si>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</si>
  <si>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</si>
  <si>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</si>
  <si>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</si>
  <si>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</si>
  <si>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</si>
  <si>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</si>
  <si>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</si>
  <si>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</si>
  <si>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</si>
  <si>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</si>
  <si>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</si>
  <si>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</si>
  <si>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</si>
  <si>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</si>
  <si>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</si>
  <si>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</si>
  <si>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</si>
  <si>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</si>
  <si>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</si>
  <si>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</si>
  <si>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</si>
  <si>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</si>
  <si>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</si>
  <si>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</si>
  <si>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</si>
  <si>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</si>
  <si>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</si>
  <si>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</si>
  <si>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</si>
  <si>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</si>
  <si>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</si>
  <si>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</si>
  <si>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</si>
  <si>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</si>
  <si>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</si>
  <si>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</si>
  <si>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</si>
  <si>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</si>
  <si>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</si>
  <si>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</si>
  <si>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</si>
  <si>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</si>
  <si>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</si>
  <si>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</si>
  <si>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</si>
  <si>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</si>
  <si>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</si>
  <si>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</si>
  <si>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</si>
  <si>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</si>
  <si>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</si>
  <si>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</si>
  <si>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</si>
  <si>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</si>
  <si>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</si>
  <si>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</si>
  <si>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</si>
  <si>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</si>
  <si>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</si>
  <si>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</si>
  <si>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</si>
  <si>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</si>
  <si>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</si>
  <si>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</si>
  <si>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</si>
  <si>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</si>
  <si>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</si>
  <si>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</si>
  <si>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</si>
  <si>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</si>
  <si>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</si>
  <si>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</si>
  <si>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</si>
  <si>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</si>
  <si>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</si>
  <si>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</si>
  <si>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</si>
  <si>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</si>
  <si>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</si>
  <si>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</si>
  <si>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</si>
  <si>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</si>
  <si>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</si>
  <si>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</si>
  <si>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</si>
  <si>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</si>
  <si>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</si>
  <si>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</si>
  <si>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</si>
  <si>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</si>
  <si>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</si>
  <si>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</si>
  <si>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</si>
  <si>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</si>
  <si>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</si>
  <si>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</si>
  <si>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</si>
  <si>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</si>
  <si>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</si>
  <si>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</si>
  <si>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</si>
  <si>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</si>
  <si>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</si>
  <si>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</si>
  <si>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</si>
  <si>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</si>
  <si>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</si>
  <si>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</si>
  <si>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</si>
  <si>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</si>
  <si>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</si>
  <si>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</si>
  <si>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</si>
  <si>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</si>
  <si>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</si>
  <si>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</si>
  <si>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</si>
  <si>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</si>
  <si>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</si>
  <si>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</si>
  <si>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</si>
  <si>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</si>
  <si>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</si>
  <si>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</si>
  <si>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</si>
  <si>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</si>
  <si>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</si>
  <si>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</si>
  <si>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</si>
  <si>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</si>
  <si>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</si>
  <si>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</si>
  <si>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</si>
  <si>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</si>
  <si>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</si>
  <si>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</si>
  <si>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</si>
  <si>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</si>
  <si>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</si>
  <si>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</si>
  <si>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</si>
  <si>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</si>
  <si>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</si>
  <si>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</si>
  <si>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</si>
  <si>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</si>
  <si>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</si>
  <si>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</si>
  <si>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</si>
  <si>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</si>
  <si>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</si>
  <si>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</si>
  <si>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</si>
  <si>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</si>
  <si>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</si>
  <si>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</si>
  <si>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</si>
  <si>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</si>
  <si>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</si>
  <si>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</si>
  <si>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</si>
  <si>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</si>
  <si>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</si>
  <si>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</si>
  <si>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</si>
  <si>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</si>
  <si>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</si>
  <si>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</si>
  <si>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</si>
  <si>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</si>
  <si>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</si>
  <si>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</si>
  <si>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</si>
  <si>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</si>
  <si>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</si>
  <si>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</si>
  <si>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</si>
  <si>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</si>
  <si>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</si>
  <si>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</si>
  <si>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</si>
  <si>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</si>
  <si>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</si>
  <si>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</si>
  <si>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</si>
  <si>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</si>
  <si>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</si>
  <si>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</si>
  <si>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</si>
  <si>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</si>
  <si>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</si>
  <si>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</si>
  <si>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</si>
  <si>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</si>
  <si>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</si>
  <si>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</si>
  <si>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</si>
  <si>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</si>
  <si>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</si>
  <si>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</si>
  <si>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</si>
  <si>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</si>
  <si>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</si>
  <si>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</si>
  <si>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</si>
  <si>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</si>
  <si>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</si>
  <si>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</si>
  <si>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</si>
  <si>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</si>
  <si>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</si>
  <si>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</si>
  <si>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</si>
  <si>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</si>
  <si>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</si>
  <si>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</si>
  <si>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</si>
  <si>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</si>
  <si>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</si>
  <si>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</si>
  <si>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</si>
  <si>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</si>
  <si>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</si>
  <si>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</si>
  <si>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</si>
  <si>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</si>
  <si>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</si>
  <si>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</si>
  <si>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</si>
  <si>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</si>
  <si>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</si>
  <si>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</si>
  <si>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</si>
  <si>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</si>
  <si>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</si>
  <si>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</si>
  <si>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</si>
  <si>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</si>
  <si>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</si>
  <si>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</si>
  <si>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</si>
  <si>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</si>
  <si>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</si>
  <si>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</si>
  <si>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</si>
  <si>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</si>
  <si>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</si>
  <si>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</si>
  <si>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</si>
  <si>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</si>
  <si>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</si>
  <si>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</si>
  <si>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</si>
  <si>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</si>
  <si>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</si>
  <si>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</si>
  <si>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</si>
  <si>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</si>
  <si>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</si>
  <si>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</si>
  <si>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</si>
  <si>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</si>
  <si>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</si>
  <si>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</si>
  <si>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</si>
  <si>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</si>
  <si>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</si>
  <si>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</si>
  <si>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</si>
  <si>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</si>
  <si>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</si>
  <si>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</si>
  <si>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</si>
  <si>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</si>
  <si>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</si>
  <si>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</si>
  <si>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</si>
  <si>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</si>
  <si>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</si>
  <si>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</si>
  <si>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</si>
  <si>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</si>
  <si>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</si>
  <si>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</si>
  <si>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</si>
  <si>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</si>
  <si>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</si>
  <si>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</si>
  <si>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</si>
  <si>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</si>
  <si>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</si>
  <si>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</si>
  <si>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</si>
  <si>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</si>
  <si>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</si>
  <si>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</si>
  <si>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</si>
  <si>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</si>
  <si>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</si>
  <si>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</si>
  <si>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</si>
  <si>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</si>
  <si>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</si>
  <si>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</si>
  <si>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</si>
  <si>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</si>
  <si>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</si>
  <si>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</si>
  <si>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</si>
  <si>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</si>
  <si>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</si>
  <si>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</si>
  <si>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</si>
  <si>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</si>
  <si>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</si>
  <si>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</si>
  <si>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</si>
  <si>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</si>
  <si>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</si>
  <si>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</si>
  <si>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</si>
  <si>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</si>
  <si>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</si>
  <si>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</si>
  <si>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</si>
  <si>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</si>
  <si>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</si>
  <si>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</si>
  <si>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</si>
  <si>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</si>
  <si>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</si>
  <si>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</si>
  <si>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</si>
  <si>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</si>
  <si>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</si>
  <si>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</si>
  <si>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</si>
  <si>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</si>
  <si>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</si>
  <si>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</si>
  <si>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</si>
  <si>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</si>
  <si>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</si>
  <si>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</si>
  <si>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</si>
  <si>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</si>
  <si>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</si>
  <si>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</si>
  <si>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</si>
  <si>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</si>
  <si>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</si>
  <si>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</si>
  <si>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</si>
  <si>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</si>
  <si>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</si>
  <si>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</si>
  <si>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</si>
  <si>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</si>
  <si>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</si>
  <si>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</si>
  <si>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</si>
  <si>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</si>
  <si>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</si>
  <si>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</si>
  <si>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</si>
  <si>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</si>
  <si>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</si>
  <si>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</si>
  <si>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</si>
  <si>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</si>
  <si>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</si>
  <si>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</si>
  <si>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</si>
  <si>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</si>
  <si>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</si>
  <si>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</si>
  <si>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</si>
  <si>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</si>
  <si>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</si>
  <si>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</si>
  <si>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</si>
  <si>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</si>
  <si>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</si>
  <si>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</si>
  <si>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</si>
  <si>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</si>
  <si>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</si>
  <si>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</si>
  <si>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</si>
  <si>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</si>
  <si>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</si>
  <si>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</si>
  <si>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</si>
  <si>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</si>
  <si>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</si>
  <si>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</si>
  <si>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</si>
  <si>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</si>
  <si>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</si>
  <si>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</si>
  <si>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</si>
  <si>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</si>
  <si>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</si>
  <si>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</si>
  <si>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</si>
  <si>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</si>
  <si>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</si>
  <si>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</si>
  <si>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</si>
  <si>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</si>
  <si>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</si>
  <si>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</si>
  <si>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</si>
  <si>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</si>
  <si>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</si>
  <si>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</si>
  <si>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</si>
  <si>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</si>
  <si>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</si>
  <si>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</si>
  <si>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</si>
  <si>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</si>
  <si>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</si>
  <si>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</si>
  <si>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</si>
  <si>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</si>
  <si>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</si>
  <si>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</si>
  <si>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</si>
  <si>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</si>
  <si>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</si>
  <si>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</si>
  <si>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</si>
  <si>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</si>
  <si>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</si>
  <si>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</si>
  <si>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</si>
  <si>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</si>
  <si>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</si>
  <si>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</si>
  <si>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</si>
  <si>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</si>
  <si>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</si>
  <si>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</si>
  <si>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</si>
  <si>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</si>
  <si>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</si>
  <si>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</si>
  <si>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</si>
  <si>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</si>
  <si>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</si>
  <si>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</si>
  <si>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</si>
  <si>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</si>
  <si>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</si>
  <si>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</si>
  <si>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</si>
  <si>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</si>
  <si>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</si>
  <si>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</si>
  <si>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</si>
  <si>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</si>
  <si>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</si>
  <si>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</si>
  <si>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</si>
  <si>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</si>
  <si>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</si>
  <si>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</si>
  <si>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</si>
  <si>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</si>
  <si>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</si>
  <si>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</si>
  <si>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</si>
  <si>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</si>
  <si>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</si>
  <si>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</si>
  <si>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</si>
  <si>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</si>
  <si>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</si>
  <si>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</si>
  <si>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</si>
  <si>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</si>
  <si>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</si>
  <si>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</si>
  <si>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</si>
  <si>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</si>
  <si>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</si>
  <si>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</si>
  <si>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</si>
  <si>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</si>
  <si>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</si>
  <si>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</si>
  <si>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</si>
  <si>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</si>
  <si>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</si>
  <si>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</si>
  <si>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</si>
  <si>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</si>
  <si>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</si>
  <si>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</si>
  <si>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</si>
  <si>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</si>
  <si>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</si>
  <si>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</si>
  <si>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</si>
  <si>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</si>
  <si>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</si>
  <si>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</si>
  <si>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</si>
  <si>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</si>
  <si>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</si>
  <si>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</si>
  <si>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</si>
  <si>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</si>
  <si>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</si>
  <si>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</si>
  <si>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</si>
  <si>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</si>
  <si>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</si>
  <si>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</si>
  <si>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</si>
  <si>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</si>
  <si>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</si>
  <si>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</si>
  <si>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</si>
  <si>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</si>
  <si>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</si>
  <si>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</si>
  <si>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</si>
  <si>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</si>
  <si>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</si>
  <si>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</si>
  <si>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</si>
  <si>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</si>
  <si>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</si>
  <si>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</si>
  <si>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</si>
  <si>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</si>
  <si>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</si>
  <si>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</si>
  <si>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</si>
  <si>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</si>
  <si>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</si>
  <si>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</si>
  <si>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</si>
  <si>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</si>
  <si>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</si>
  <si>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</si>
  <si>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</si>
  <si>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</si>
  <si>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</si>
  <si>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</si>
  <si>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</si>
  <si>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</si>
  <si>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</si>
  <si>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</si>
  <si>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</si>
  <si>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</si>
  <si>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</si>
  <si>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</si>
  <si>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</si>
  <si>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</si>
  <si>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</si>
  <si>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</si>
  <si>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</si>
  <si>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</si>
  <si>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</si>
  <si>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</si>
  <si>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</si>
  <si>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</si>
  <si>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</si>
  <si>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</si>
  <si>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</si>
  <si>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</si>
  <si>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</si>
  <si>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</si>
  <si>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</si>
  <si>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</si>
  <si>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</si>
  <si>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</si>
  <si>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</si>
  <si>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</si>
  <si>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</si>
  <si>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</si>
  <si>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</si>
  <si>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</si>
  <si>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</si>
  <si>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</si>
  <si>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</si>
  <si>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</si>
  <si>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</si>
  <si>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</si>
  <si>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</si>
  <si>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</si>
  <si>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</si>
  <si>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</si>
  <si>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</si>
  <si>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</si>
  <si>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</si>
  <si>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</si>
  <si>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</si>
  <si>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</si>
  <si>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</si>
  <si>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</si>
  <si>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</si>
  <si>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</si>
  <si>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</si>
  <si>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</si>
  <si>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</si>
  <si>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</si>
  <si>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</si>
  <si>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</si>
  <si>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</si>
  <si>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</si>
  <si>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</si>
  <si>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</si>
  <si>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</si>
  <si>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</si>
  <si>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</si>
  <si>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</si>
  <si>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</si>
  <si>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</si>
  <si>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</si>
  <si>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</si>
  <si>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</si>
  <si>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</si>
  <si>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</si>
  <si>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</si>
  <si>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</si>
  <si>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</si>
  <si>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</si>
  <si>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</si>
  <si>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</si>
  <si>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</si>
  <si>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</si>
  <si>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</si>
  <si>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</si>
  <si>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</si>
  <si>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</si>
  <si>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</si>
  <si>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</si>
  <si>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</si>
  <si>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</si>
  <si>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</si>
  <si>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</si>
  <si>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</si>
  <si>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</si>
  <si>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</si>
  <si>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</si>
  <si>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</si>
  <si>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</si>
  <si>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</si>
  <si>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</si>
  <si>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</si>
  <si>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</si>
  <si>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</si>
  <si>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</si>
  <si>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</si>
  <si>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</si>
  <si>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</si>
  <si>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</si>
  <si>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</si>
  <si>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</si>
  <si>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</si>
  <si>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</si>
  <si>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</si>
  <si>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</si>
  <si>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</si>
  <si>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</si>
  <si>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</si>
  <si>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</si>
  <si>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</si>
  <si>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</si>
  <si>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</si>
  <si>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</si>
  <si>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</si>
  <si>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</si>
  <si>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</si>
  <si>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</si>
  <si>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</si>
  <si>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</si>
  <si>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</si>
  <si>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</si>
  <si>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</si>
  <si>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</si>
  <si>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</si>
  <si>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</si>
  <si>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</si>
  <si>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</si>
  <si>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</si>
  <si>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</si>
  <si>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</si>
  <si>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</si>
  <si>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</si>
  <si>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</si>
  <si>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</si>
  <si>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</si>
  <si>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</si>
  <si>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</si>
  <si>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</si>
  <si>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</si>
  <si>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</si>
  <si>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</si>
  <si>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</si>
  <si>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</si>
  <si>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</si>
  <si>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</si>
  <si>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</si>
  <si>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</si>
  <si>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</si>
  <si>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</si>
  <si>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</si>
  <si>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</si>
  <si>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</si>
  <si>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</si>
  <si>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</si>
  <si>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</si>
  <si>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</si>
  <si>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</si>
  <si>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</si>
  <si>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</si>
  <si>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</si>
  <si>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</si>
  <si>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</si>
  <si>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</si>
  <si>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</si>
  <si>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</si>
  <si>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</si>
  <si>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</si>
  <si>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</si>
  <si>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</si>
  <si>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</si>
  <si>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</si>
  <si>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</si>
  <si>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</si>
  <si>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</si>
  <si>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</si>
  <si>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</si>
  <si>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</si>
  <si>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</si>
  <si>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</si>
  <si>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</si>
  <si>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</si>
  <si>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</si>
  <si>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</si>
  <si>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</si>
  <si>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</si>
  <si>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</si>
  <si>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</si>
  <si>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</si>
  <si>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</si>
  <si>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</si>
  <si>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</si>
  <si>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</si>
  <si>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</si>
  <si>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</si>
  <si>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</si>
  <si>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</si>
  <si>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</si>
  <si>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</si>
  <si>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</si>
  <si>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</si>
  <si>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</si>
  <si>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</si>
  <si>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</si>
  <si>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</si>
  <si>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</si>
  <si>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</si>
  <si>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</si>
  <si>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</si>
  <si>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</si>
  <si>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</si>
  <si>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</si>
  <si>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</si>
  <si>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</si>
  <si>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</si>
  <si>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</si>
  <si>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</si>
  <si>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</si>
  <si>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</si>
  <si>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</si>
  <si>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</si>
  <si>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</si>
  <si>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</si>
  <si>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</si>
  <si>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</si>
  <si>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</si>
  <si>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</si>
  <si>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</si>
  <si>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</si>
  <si>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</si>
  <si>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</si>
  <si>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Row Labels</t>
  </si>
  <si>
    <t>Grand Total</t>
  </si>
  <si>
    <t>Count of Call number</t>
  </si>
  <si>
    <t>Average of Satisfaction Rating</t>
  </si>
  <si>
    <t>Sum of Purchase Amount</t>
  </si>
  <si>
    <t>Column Labels</t>
  </si>
  <si>
    <t>Jan</t>
  </si>
  <si>
    <t>Feb</t>
  </si>
  <si>
    <t>Mar</t>
  </si>
  <si>
    <t>Apr</t>
  </si>
  <si>
    <t>May</t>
  </si>
  <si>
    <t>Jun</t>
  </si>
  <si>
    <t>Jul</t>
  </si>
  <si>
    <t>Aug</t>
  </si>
  <si>
    <t>Sep</t>
  </si>
  <si>
    <t>Oct</t>
  </si>
  <si>
    <t>Nov</t>
  </si>
  <si>
    <t>Dec</t>
  </si>
  <si>
    <t xml:space="preserve">  </t>
  </si>
  <si>
    <t>FY</t>
  </si>
  <si>
    <t>Date of week</t>
  </si>
  <si>
    <t>Sunday</t>
  </si>
  <si>
    <t>Monday</t>
  </si>
  <si>
    <t>Tuesday</t>
  </si>
  <si>
    <t>Wednesday</t>
  </si>
  <si>
    <t>Thursday</t>
  </si>
  <si>
    <t>Friday</t>
  </si>
  <si>
    <t>Saturday</t>
  </si>
  <si>
    <t>Duration Bucket</t>
  </si>
  <si>
    <t>Rating Rounded</t>
  </si>
  <si>
    <t>1 to 2hour</t>
  </si>
  <si>
    <t>above 2hour</t>
  </si>
  <si>
    <t>btw 10 to 30</t>
  </si>
  <si>
    <t>Under 10min</t>
  </si>
  <si>
    <t>under 60</t>
  </si>
  <si>
    <t>Average of Rating Rounded</t>
  </si>
  <si>
    <t>Gedner</t>
  </si>
  <si>
    <t>Age</t>
  </si>
  <si>
    <t>City</t>
  </si>
  <si>
    <t>Male</t>
  </si>
  <si>
    <t>Columbus</t>
  </si>
  <si>
    <t>Cleveland</t>
  </si>
  <si>
    <t>Cincinnati</t>
  </si>
  <si>
    <t>Female</t>
  </si>
  <si>
    <t>Total calls</t>
  </si>
  <si>
    <t>TOTAL Amount</t>
  </si>
  <si>
    <t>Total Duration</t>
  </si>
  <si>
    <t>Average Rating</t>
  </si>
  <si>
    <t>5*Rating</t>
  </si>
  <si>
    <t>For Graph</t>
  </si>
  <si>
    <t>Reps</t>
  </si>
  <si>
    <t>Calls</t>
  </si>
  <si>
    <t>Amount</t>
  </si>
  <si>
    <t>Sell.calls</t>
  </si>
  <si>
    <t>Sell.Amount</t>
  </si>
  <si>
    <t>selected.rep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</si>
</sst>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
    <numFmt numFmtId="166" formatCode="&quot;₹&quot;\ #,##0;#,##0\ \-&quot;₹&quot;;&quot;₹&quot;\ #,##0"/>
    <numFmt numFmtId="167" formatCode="&quot;₹&quot;\ #,##0;#,##0\ \-&quot;₹&quot;;&quot;₹&quot;\ #,##0"/>
  </numFmts>
  <fonts count="3" x14ac:knownFonts="1">
    <font>
      <sz val="11"/>
      <color theme="1"/>
      <name val="Georgia"/>
      <family val="2"/>
      <scheme val="minor"/>
    </font>
    <font>
      <b/>
      <sz val="11"/>
      <color theme="1"/>
      <name val="Georgia"/>
      <family val="2"/>
      <scheme val="minor"/>
    </font>
    <font>
      <sz val="18"/>
      <color theme="1"/>
      <name val="Aptos ExtraBold"/>
      <family val="2"/>
    </font>
  </fonts>
  <fills count="6">
    <fill>
      <patternFill patternType="none"/>
    </fill>
    <fill>
      <patternFill patternType="gray125"/>
    </fill>
    <fill>
      <patternFill patternType="solid">
        <fgColor theme="7"/>
        <bgColor indexed="64"/>
      </patternFill>
    </fill>
    <fill>
      <patternFill patternType="solid">
        <fgColor theme="0" tint="-0.14999847407452621"/>
        <bgColor indexed="64"/>
      </patternFill>
    </fill>
    <fill>
      <patternFill patternType="solid">
        <fgColor theme="0"/>
        <bgColor indexed="64"/>
      </patternFill>
    </fill>
    <fill>
      <patternFill patternType="solid">
        <fgColor theme="9" tint="0.399975585192419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s>
  <cellStyleXfs count="1">
    <xf numFmtId="0" fontId="0" fillId="0" borderId="0"/>
  </cellStyleXfs>
  <cellXfs count="35">
    <xf numFmtId="0" fontId="0" fillId="0" borderId="0" xfId="0"/>
    <xf numFmtId="0" fontId="0" fillId="2" borderId="0" xfId="0" applyFill="1"/>
    <xf numFmtId="0" fontId="2" fillId="2" borderId="0" xfId="0" applyFont="1" applyFill="1" applyAlignment="1">
      <alignment vertical="center"/>
    </xf>
    <xf numFmtId="0" fontId="0" fillId="0" borderId="1" xfId="0" applyBorder="1"/>
    <xf numFmtId="2" fontId="0" fillId="0" borderId="1" xfId="0" applyNumberFormat="1" applyBorder="1" applyAlignment="1">
      <alignment horizontal="center"/>
    </xf>
    <xf numFmtId="164" fontId="0" fillId="0" borderId="1" xfId="0" applyNumberFormat="1" applyBorder="1" applyAlignment="1">
      <alignment horizont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5" xfId="0" applyFont="1" applyBorder="1" applyAlignment="1">
      <alignment horizontal="right"/>
    </xf>
    <xf numFmtId="0" fontId="1" fillId="0" borderId="5" xfId="0" applyFont="1" applyBorder="1" applyAlignment="1">
      <alignment horizontal="center"/>
    </xf>
    <xf numFmtId="0" fontId="1" fillId="0" borderId="6" xfId="0" applyFont="1" applyBorder="1"/>
    <xf numFmtId="0" fontId="0" fillId="0" borderId="7" xfId="0" applyBorder="1"/>
    <xf numFmtId="0" fontId="0" fillId="0" borderId="8" xfId="0" applyBorder="1"/>
    <xf numFmtId="2" fontId="0" fillId="0" borderId="8" xfId="0" applyNumberFormat="1" applyBorder="1" applyAlignment="1">
      <alignment horizontal="center"/>
    </xf>
    <xf numFmtId="164" fontId="0" fillId="0" borderId="8" xfId="0" applyNumberFormat="1" applyBorder="1" applyAlignment="1">
      <alignment horizontal="center"/>
    </xf>
    <xf numFmtId="0" fontId="0" fillId="0" borderId="9" xfId="0" applyBorder="1"/>
    <xf numFmtId="0" fontId="0" fillId="0" borderId="0" xfId="0" pivotButton="1"/>
    <xf numFmtId="0" fontId="0" fillId="0" borderId="0" xfId="0" applyAlignment="1">
      <alignment horizontal="left"/>
    </xf>
    <xf numFmtId="165" fontId="0" fillId="0" borderId="0" xfId="0" applyNumberFormat="1"/>
    <xf numFmtId="0" fontId="0" fillId="0" borderId="0" xfId="0" applyAlignment="1">
      <alignment wrapText="1"/>
    </xf>
    <xf numFmtId="0" fontId="0" fillId="0" borderId="10" xfId="0" applyBorder="1"/>
    <xf numFmtId="0" fontId="0" fillId="0" borderId="0" xfId="0" applyAlignment="1">
      <alignment horizontal="left" indent="1"/>
    </xf>
    <xf numFmtId="10" fontId="0" fillId="0" borderId="0" xfId="0" applyNumberFormat="1"/>
    <xf numFmtId="9" fontId="0" fillId="0" borderId="1" xfId="0" applyNumberFormat="1" applyBorder="1"/>
    <xf numFmtId="0" fontId="0" fillId="3" borderId="0" xfId="0" applyFill="1"/>
    <xf numFmtId="9" fontId="0" fillId="0" borderId="8" xfId="0" applyNumberFormat="1" applyBorder="1"/>
    <xf numFmtId="1" fontId="0" fillId="0" borderId="0" xfId="0" applyNumberFormat="1"/>
    <xf numFmtId="166" fontId="0" fillId="0" borderId="0" xfId="0" applyNumberFormat="1"/>
    <xf numFmtId="1" fontId="0" fillId="3" borderId="0" xfId="0" applyNumberFormat="1" applyFill="1"/>
    <xf numFmtId="0" fontId="0" fillId="4" borderId="0" xfId="0" applyFill="1"/>
    <xf numFmtId="0" fontId="0" fillId="5" borderId="0" xfId="0" applyFill="1" applyAlignment="1">
      <alignment horizontal="left"/>
    </xf>
    <xf numFmtId="167" fontId="0" fillId="0" borderId="0" xfId="0" applyNumberFormat="1"/>
    <xf numFmtId="0" fontId="0" fillId="0" borderId="0" xfId="0" applyNumberFormat="1"/>
  </cellXfs>
  <cellStyles count="1">
    <cellStyle name="Normal" xfId="0" builtinId="0"/>
  </cellStyles>
  <dxfs count="33">
    <dxf>
      <numFmt numFmtId="165" formatCode="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Georgia"/>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409]d\-mmm\-yy;@"/>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2" formatCode="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bgColor theme="9" tint="0.39997558519241921"/>
        </patternFill>
      </fill>
    </dxf>
    <dxf>
      <fill>
        <patternFill>
          <bgColor theme="9" tint="0.39997558519241921"/>
        </patternFill>
      </fill>
    </dxf>
    <dxf>
      <fill>
        <patternFill>
          <bgColor theme="0"/>
        </patternFill>
      </fill>
    </dxf>
    <dxf>
      <fill>
        <patternFill>
          <bgColor theme="0"/>
        </patternFill>
      </fill>
    </dxf>
    <dxf>
      <fill>
        <patternFill patternType="solid">
          <bgColor theme="9" tint="-0.249977111117893"/>
        </patternFill>
      </fill>
    </dxf>
    <dxf>
      <fill>
        <patternFill patternType="solid">
          <bgColor theme="0" tint="-0.14999847407452621"/>
        </patternFill>
      </fill>
    </dxf>
    <dxf>
      <alignment wrapText="1"/>
    </dxf>
    <dxf>
      <font>
        <b/>
        <color theme="1"/>
      </font>
      <border>
        <bottom style="thin">
          <color theme="9"/>
        </bottom>
        <vertical/>
        <horizontal/>
      </border>
    </dxf>
    <dxf>
      <font>
        <color theme="1"/>
      </font>
      <border>
        <left style="thin">
          <color theme="9"/>
        </left>
        <right style="thin">
          <color theme="9"/>
        </right>
        <top style="thin">
          <color theme="9"/>
        </top>
        <bottom style="thin">
          <color theme="9"/>
        </bottom>
        <vertical/>
        <horizontal/>
      </border>
    </dxf>
    <dxf>
      <font>
        <b/>
        <color theme="1"/>
      </font>
      <border>
        <bottom style="thin">
          <color theme="9"/>
        </bottom>
        <vertical/>
        <horizontal/>
      </border>
    </dxf>
    <dxf>
      <font>
        <b/>
        <i val="0"/>
        <color theme="1"/>
        <name val="Georgia"/>
        <family val="1"/>
        <scheme val="minor"/>
      </font>
      <border>
        <left style="thin">
          <color theme="9"/>
        </left>
        <right style="thin">
          <color theme="9"/>
        </right>
        <top style="thin">
          <color theme="9"/>
        </top>
        <bottom style="thin">
          <color theme="9"/>
        </bottom>
        <vertical/>
        <horizontal/>
      </border>
    </dxf>
  </dxfs>
  <tableStyles count="2" defaultTableStyle="TableStyleMedium2" defaultPivotStyle="PivotStyleLight16">
    <tableStyle name="SlicerStyleDark6 2" pivot="0" table="0" count="10" xr9:uid="{81A4B464-8B3E-4214-B92B-4E9CF0EC1A4F}">
      <tableStyleElement type="wholeTable" dxfId="32"/>
      <tableStyleElement type="headerRow" dxfId="31"/>
    </tableStyle>
    <tableStyle name="SlicerStyleDark6 3" pivot="0" table="0" count="10" xr9:uid="{0DE851E1-BAF9-4AB5-ADEC-41B24F4ABDEA}">
      <tableStyleElement type="wholeTable" dxfId="30"/>
      <tableStyleElement type="headerRow" dxfId="29"/>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diagonalUp="0" diagonalDown="0">
            <left/>
            <right/>
            <top/>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9" tint="-0.249977111117893"/>
          </font>
          <fill>
            <patternFill patternType="solid">
              <fgColor theme="9" tint="0.59999389629810485"/>
              <bgColor theme="9" tint="0.59999389629810485"/>
            </patternFill>
          </fill>
          <border>
            <left style="thin">
              <color theme="9" tint="0.59999389629810485"/>
            </left>
            <right style="thin">
              <color theme="9" tint="0.59999389629810485"/>
            </right>
            <top style="thin">
              <color theme="9" tint="0.59999389629810485"/>
            </top>
            <bottom style="thin">
              <color theme="9" tint="0.59999389629810485"/>
            </bottom>
            <vertical/>
            <horizontal/>
          </border>
        </dxf>
        <dxf>
          <font>
            <color theme="0"/>
          </font>
          <fill>
            <patternFill patternType="solid">
              <fgColor theme="9"/>
              <bgColor theme="9"/>
            </patternFill>
          </fill>
          <border>
            <left style="thin">
              <color theme="9"/>
            </left>
            <right style="thin">
              <color theme="9"/>
            </right>
            <top style="thin">
              <color theme="9"/>
            </top>
            <bottom style="thin">
              <color theme="9"/>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6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6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pivotCacheDefinition" Target="pivotCache/pivotCacheDefinition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pivotCacheDefinition" Target="pivotCache/pivotCacheDefinition1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pivotCacheDefinition" Target="pivotCache/pivotCacheDefinition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pivotCacheDefinition" Target="pivotCache/pivotCacheDefinition6.xml"/><Relationship Id="rId20" Type="http://schemas.openxmlformats.org/officeDocument/2006/relationships/pivotCacheDefinition" Target="pivotCache/pivotCacheDefinition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pivotCacheDefinition" Target="pivotCache/pivotCacheDefinition5.xml"/><Relationship Id="rId23" Type="http://schemas.openxmlformats.org/officeDocument/2006/relationships/theme" Target="theme/theme1.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microsoft.com/office/2007/relationships/slicerCache" Target="slicerCaches/slicerCache1.xml"/><Relationship Id="rId27"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[Book1.xlsx]Sheet3!PivotTable2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Sheet3!$B$3</c:f>
              <c:strCache>
                <c:ptCount val="1"/>
                <c:pt idx="0">
                  <c:v>Total</c:v>
                </c:pt>
              </c:strCache>
            </c:strRef>
          </c:tx>
          <c:spPr>
            <a:ln w="28575" cap="rnd">
              <a:solidFill>
                <a:schemeClr val="accent1"/>
              </a:solidFill>
              <a:round/>
            </a:ln>
            <a:effectLst/>
          </c:spPr>
          <c:marker>
            <c:symbol val="none"/>
          </c:marker>
          <c:cat>
            <c:strRef>
              <c:f>Sheet3!$A$4:$A$16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Sheet3!$B$4:$B$16</c:f>
              <c:numCache>
                <c:formatCode>General</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0-6B4A-4EE0-8ABA-F5CAF5E16CEB}"/>
            </c:ext>
          </c:extLst>
        </c:ser>
        <c:dLbls>
          <c:showLegendKey val="0"/>
          <c:showVal val="0"/>
          <c:showCatName val="0"/>
          <c:showSerName val="0"/>
          <c:showPercent val="0"/>
          <c:showBubbleSize val="0"/>
        </c:dLbls>
        <c:smooth val="0"/>
        <c:axId val="153601951"/>
        <c:axId val="153600511"/>
      </c:lineChart>
      <c:catAx>
        <c:axId val="1536019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00511"/>
        <c:crosses val="autoZero"/>
        <c:auto val="1"/>
        <c:lblAlgn val="ctr"/>
        <c:lblOffset val="100"/>
        <c:noMultiLvlLbl val="0"/>
      </c:catAx>
      <c:valAx>
        <c:axId val="153600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3601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[Book1.xlsx]Sheet3!PivotTable4</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Sheet3!$B$25</c:f>
              <c:strCache>
                <c:ptCount val="1"/>
                <c:pt idx="0">
                  <c:v>Total</c:v>
                </c:pt>
              </c:strCache>
            </c:strRef>
          </c:tx>
          <c:spPr>
            <a:solidFill>
              <a:schemeClr val="accent1"/>
            </a:solidFill>
            <a:ln>
              <a:noFill/>
            </a:ln>
            <a:effectLst/>
          </c:spPr>
          <c:cat>
            <c:strRef>
              <c:f>Sheet3!$A$26:$A$38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Sheet3!$B$26:$B$38</c:f>
              <c:numCache>
                <c:formatCode>General</c:formatCode>
                <c:ptCount val="12"/>
                <c:pt idx="0">
                  <c:v>7790</c:v>
                </c:pt>
                <c:pt idx="1">
                  <c:v>13912</c:v>
                </c:pt>
                <c:pt idx="2">
                  <c:v>28475</c:v>
                </c:pt>
                <c:pt idx="3">
                  <c:v>42011</c:v>
                </c:pt>
                <c:pt idx="4">
                  <c:v>50182</c:v>
                </c:pt>
                <c:pt idx="5">
                  <c:v>56075</c:v>
                </c:pt>
                <c:pt idx="6">
                  <c:v>62082</c:v>
                </c:pt>
                <c:pt idx="7">
                  <c:v>67032</c:v>
                </c:pt>
                <c:pt idx="8">
                  <c:v>73721</c:v>
                </c:pt>
                <c:pt idx="9">
                  <c:v>84596</c:v>
                </c:pt>
                <c:pt idx="10">
                  <c:v>91371</c:v>
                </c:pt>
                <c:pt idx="11">
                  <c:v>96623</c:v>
                </c:pt>
              </c:numCache>
            </c:numRef>
          </c:val>
          <c:extLst>
            <c:ext xmlns:c16="http://schemas.microsoft.com/office/drawing/2014/chart" uri="{C3380CC4-5D6E-409C-BE32-E72D297353CC}">
              <c16:uniqueId val="{00000000-07A1-49AD-B936-AE2647D8778A}"/>
            </c:ext>
          </c:extLst>
        </c:ser>
        <c:dLbls>
          <c:showLegendKey val="0"/>
          <c:showVal val="0"/>
          <c:showCatName val="0"/>
          <c:showSerName val="0"/>
          <c:showPercent val="0"/>
          <c:showBubbleSize val="0"/>
        </c:dLbls>
        <c:axId val="280432399"/>
        <c:axId val="280430479"/>
      </c:areaChart>
      <c:catAx>
        <c:axId val="280432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430479"/>
        <c:crosses val="autoZero"/>
        <c:auto val="1"/>
        <c:lblAlgn val="ctr"/>
        <c:lblOffset val="100"/>
        <c:noMultiLvlLbl val="0"/>
      </c:catAx>
      <c:valAx>
        <c:axId val="280430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0432399"/>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[Book1.xlsx]Sheet3!PivotTable5</c:name>
    <c:fmtId val="19"/>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Sheet3!$B$48</c:f>
              <c:strCache>
                <c:ptCount val="1"/>
                <c:pt idx="0">
                  <c:v>Total</c:v>
                </c:pt>
              </c:strCache>
            </c:strRef>
          </c:tx>
          <c:spPr>
            <a:solidFill>
              <a:schemeClr val="accent1"/>
            </a:solidFill>
            <a:ln>
              <a:noFill/>
            </a:ln>
            <a:effectLst/>
          </c:spPr>
          <c:invertIfNegative val="0"/>
          <c:cat>
            <c:multiLvlStrRef>
              <c:f>Sheet3!$A$49:$A$63</c:f>
              <c:multiLvlStrCache>
                <c:ptCount val="12"/>
                <c:lvl>
                  <c:pt idx="0">
                    <c:v>Jan</c:v>
                  </c:pt>
                  <c:pt idx="1">
                    <c:v>Feb</c:v>
                  </c:pt>
                  <c:pt idx="2">
                    <c:v>Mar</c:v>
                  </c:pt>
                  <c:pt idx="3">
                    <c:v>Apr</c:v>
                  </c:pt>
                  <c:pt idx="4">
                    <c:v>May</c:v>
                  </c:pt>
                  <c:pt idx="5">
                    <c:v>Jun</c:v>
                  </c:pt>
                  <c:pt idx="6">
                    <c:v>Jul</c:v>
                  </c:pt>
                  <c:pt idx="7">
                    <c:v>Aug</c:v>
                  </c:pt>
                  <c:pt idx="8">
                    <c:v>Sep</c:v>
                  </c:pt>
                  <c:pt idx="9">
                    <c:v>Oct</c:v>
                  </c:pt>
                  <c:pt idx="10">
                    <c:v>Nov</c:v>
                  </c:pt>
                  <c:pt idx="11">
                    <c:v>Dec</c:v>
                  </c:pt>
                </c:lvl>
                <c:lvl>
                  <c:pt idx="0">
                    <c:v>2023</c:v>
                  </c:pt>
                  <c:pt idx="6">
                    <c:v>2024</c:v>
                  </c:pt>
                </c:lvl>
              </c:multiLvlStrCache>
            </c:multiLvlStrRef>
          </c:cat>
          <c:val>
            <c:numRef>
              <c:f>Sheet3!$B$49:$B$63</c:f>
              <c:numCache>
                <c:formatCode>General</c:formatCode>
                <c:ptCount val="12"/>
                <c:pt idx="0">
                  <c:v>7790</c:v>
                </c:pt>
                <c:pt idx="1">
                  <c:v>13912</c:v>
                </c:pt>
                <c:pt idx="2">
                  <c:v>28475</c:v>
                </c:pt>
                <c:pt idx="3">
                  <c:v>42011</c:v>
                </c:pt>
                <c:pt idx="4">
                  <c:v>50182</c:v>
                </c:pt>
                <c:pt idx="5">
                  <c:v>56075</c:v>
                </c:pt>
                <c:pt idx="6">
                  <c:v>6007</c:v>
                </c:pt>
                <c:pt idx="7">
                  <c:v>10957</c:v>
                </c:pt>
                <c:pt idx="8">
                  <c:v>17646</c:v>
                </c:pt>
                <c:pt idx="9">
                  <c:v>28521</c:v>
                </c:pt>
                <c:pt idx="10">
                  <c:v>35296</c:v>
                </c:pt>
                <c:pt idx="11">
                  <c:v>40548</c:v>
                </c:pt>
              </c:numCache>
            </c:numRef>
          </c:val>
          <c:extLst>
            <c:ext xmlns:c16="http://schemas.microsoft.com/office/drawing/2014/chart" uri="{C3380CC4-5D6E-409C-BE32-E72D297353CC}">
              <c16:uniqueId val="{00000000-E009-4B23-B7E1-B8D31BAD1D03}"/>
            </c:ext>
          </c:extLst>
        </c:ser>
        <c:dLbls>
          <c:showLegendKey val="0"/>
          <c:showVal val="0"/>
          <c:showCatName val="0"/>
          <c:showSerName val="0"/>
          <c:showPercent val="0"/>
          <c:showBubbleSize val="0"/>
        </c:dLbls>
        <c:gapWidth val="150"/>
        <c:overlap val="100"/>
        <c:axId val="364740559"/>
        <c:axId val="364742959"/>
      </c:barChart>
      <c:catAx>
        <c:axId val="3647405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742959"/>
        <c:crosses val="autoZero"/>
        <c:auto val="1"/>
        <c:lblAlgn val="ctr"/>
        <c:lblOffset val="100"/>
        <c:noMultiLvlLbl val="0"/>
      </c:catAx>
      <c:valAx>
        <c:axId val="36474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7405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[Book1.xlsx]Sheet5!PivotTable8</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Sheet5!$B$3:$B$4</c:f>
              <c:strCache>
                <c:ptCount val="1"/>
                <c:pt idx="0">
                  <c:v>1</c:v>
                </c:pt>
              </c:strCache>
            </c:strRef>
          </c:tx>
          <c:spPr>
            <a:solidFill>
              <a:schemeClr val="accent1"/>
            </a:solidFill>
            <a:ln>
              <a:noFill/>
            </a:ln>
            <a:effectLst/>
          </c:spPr>
          <c:invertIfNegative val="0"/>
          <c:cat>
            <c:strRef>
              <c:f>Sheet5!$A$5:$A$10</c:f>
              <c:strCache>
                <c:ptCount val="5"/>
                <c:pt idx="0">
                  <c:v>Under 10min</c:v>
                </c:pt>
                <c:pt idx="1">
                  <c:v>btw 10 to 30</c:v>
                </c:pt>
                <c:pt idx="2">
                  <c:v>under 60</c:v>
                </c:pt>
                <c:pt idx="3">
                  <c:v>1 to 2hour</c:v>
                </c:pt>
                <c:pt idx="4">
                  <c:v>above 2hour</c:v>
                </c:pt>
              </c:strCache>
            </c:strRef>
          </c:cat>
          <c:val>
            <c:numRef>
              <c:f>Sheet5!$B$5:$B$10</c:f>
              <c:numCache>
                <c:formatCode>0.00%</c:formatCode>
                <c:ptCount val="5"/>
                <c:pt idx="0">
                  <c:v>0</c:v>
                </c:pt>
                <c:pt idx="1">
                  <c:v>0</c:v>
                </c:pt>
                <c:pt idx="2">
                  <c:v>0</c:v>
                </c:pt>
                <c:pt idx="3">
                  <c:v>3.8167938931297708E-3</c:v>
                </c:pt>
                <c:pt idx="4">
                  <c:v>1.2658227848101266E-2</c:v>
                </c:pt>
              </c:numCache>
            </c:numRef>
          </c:val>
          <c:extLst>
            <c:ext xmlns:c16="http://schemas.microsoft.com/office/drawing/2014/chart" uri="{C3380CC4-5D6E-409C-BE32-E72D297353CC}">
              <c16:uniqueId val="{00000000-6994-45C1-AE2A-49FE298AFB18}"/>
            </c:ext>
          </c:extLst>
        </c:ser>
        <c:ser>
          <c:idx val="1"/>
          <c:order val="1"/>
          <c:tx>
            <c:strRef>
              <c:f>Sheet5!$C$3:$C$4</c:f>
              <c:strCache>
                <c:ptCount val="1"/>
                <c:pt idx="0">
                  <c:v>2</c:v>
                </c:pt>
              </c:strCache>
            </c:strRef>
          </c:tx>
          <c:spPr>
            <a:solidFill>
              <a:schemeClr val="accent2"/>
            </a:solidFill>
            <a:ln>
              <a:noFill/>
            </a:ln>
            <a:effectLst/>
          </c:spPr>
          <c:invertIfNegative val="0"/>
          <c:cat>
            <c:strRef>
              <c:f>Sheet5!$A$5:$A$10</c:f>
              <c:strCache>
                <c:ptCount val="5"/>
                <c:pt idx="0">
                  <c:v>Under 10min</c:v>
                </c:pt>
                <c:pt idx="1">
                  <c:v>btw 10 to 30</c:v>
                </c:pt>
                <c:pt idx="2">
                  <c:v>under 60</c:v>
                </c:pt>
                <c:pt idx="3">
                  <c:v>1 to 2hour</c:v>
                </c:pt>
                <c:pt idx="4">
                  <c:v>above 2hour</c:v>
                </c:pt>
              </c:strCache>
            </c:strRef>
          </c:cat>
          <c:val>
            <c:numRef>
              <c:f>Sheet5!$C$5:$C$10</c:f>
              <c:numCache>
                <c:formatCode>0.00%</c:formatCode>
                <c:ptCount val="5"/>
                <c:pt idx="0">
                  <c:v>0</c:v>
                </c:pt>
                <c:pt idx="1">
                  <c:v>1.9607843137254902E-2</c:v>
                </c:pt>
                <c:pt idx="2">
                  <c:v>3.3519553072625698E-2</c:v>
                </c:pt>
                <c:pt idx="3">
                  <c:v>2.4809160305343511E-2</c:v>
                </c:pt>
                <c:pt idx="4">
                  <c:v>2.5316455696202531E-2</c:v>
                </c:pt>
              </c:numCache>
            </c:numRef>
          </c:val>
          <c:extLst>
            <c:ext xmlns:c16="http://schemas.microsoft.com/office/drawing/2014/chart" uri="{C3380CC4-5D6E-409C-BE32-E72D297353CC}">
              <c16:uniqueId val="{00000001-6994-45C1-AE2A-49FE298AFB18}"/>
            </c:ext>
          </c:extLst>
        </c:ser>
        <c:ser>
          <c:idx val="2"/>
          <c:order val="2"/>
          <c:tx>
            <c:strRef>
              <c:f>Sheet5!$D$3:$D$4</c:f>
              <c:strCache>
                <c:ptCount val="1"/>
                <c:pt idx="0">
                  <c:v>3</c:v>
                </c:pt>
              </c:strCache>
            </c:strRef>
          </c:tx>
          <c:spPr>
            <a:solidFill>
              <a:schemeClr val="accent3"/>
            </a:solidFill>
            <a:ln>
              <a:noFill/>
            </a:ln>
            <a:effectLst/>
          </c:spPr>
          <c:invertIfNegative val="0"/>
          <c:cat>
            <c:strRef>
              <c:f>Sheet5!$A$5:$A$10</c:f>
              <c:strCache>
                <c:ptCount val="5"/>
                <c:pt idx="0">
                  <c:v>Under 10min</c:v>
                </c:pt>
                <c:pt idx="1">
                  <c:v>btw 10 to 30</c:v>
                </c:pt>
                <c:pt idx="2">
                  <c:v>under 60</c:v>
                </c:pt>
                <c:pt idx="3">
                  <c:v>1 to 2hour</c:v>
                </c:pt>
                <c:pt idx="4">
                  <c:v>above 2hour</c:v>
                </c:pt>
              </c:strCache>
            </c:strRef>
          </c:cat>
          <c:val>
            <c:numRef>
              <c:f>Sheet5!$D$5:$D$10</c:f>
              <c:numCache>
                <c:formatCode>0.00%</c:formatCode>
                <c:ptCount val="5"/>
                <c:pt idx="0">
                  <c:v>0.1111111111111111</c:v>
                </c:pt>
                <c:pt idx="1">
                  <c:v>0.11764705882352941</c:v>
                </c:pt>
                <c:pt idx="2">
                  <c:v>0.13966480446927373</c:v>
                </c:pt>
                <c:pt idx="3">
                  <c:v>0.12786259541984732</c:v>
                </c:pt>
                <c:pt idx="4">
                  <c:v>0.13924050632911392</c:v>
                </c:pt>
              </c:numCache>
            </c:numRef>
          </c:val>
          <c:extLst>
            <c:ext xmlns:c16="http://schemas.microsoft.com/office/drawing/2014/chart" uri="{C3380CC4-5D6E-409C-BE32-E72D297353CC}">
              <c16:uniqueId val="{00000002-6994-45C1-AE2A-49FE298AFB18}"/>
            </c:ext>
          </c:extLst>
        </c:ser>
        <c:ser>
          <c:idx val="3"/>
          <c:order val="3"/>
          <c:tx>
            <c:strRef>
              <c:f>Sheet5!$E$3:$E$4</c:f>
              <c:strCache>
                <c:ptCount val="1"/>
                <c:pt idx="0">
                  <c:v>4</c:v>
                </c:pt>
              </c:strCache>
            </c:strRef>
          </c:tx>
          <c:spPr>
            <a:solidFill>
              <a:schemeClr val="accent4"/>
            </a:solidFill>
            <a:ln>
              <a:noFill/>
            </a:ln>
            <a:effectLst/>
          </c:spPr>
          <c:invertIfNegative val="0"/>
          <c:cat>
            <c:strRef>
              <c:f>Sheet5!$A$5:$A$10</c:f>
              <c:strCache>
                <c:ptCount val="5"/>
                <c:pt idx="0">
                  <c:v>Under 10min</c:v>
                </c:pt>
                <c:pt idx="1">
                  <c:v>btw 10 to 30</c:v>
                </c:pt>
                <c:pt idx="2">
                  <c:v>under 60</c:v>
                </c:pt>
                <c:pt idx="3">
                  <c:v>1 to 2hour</c:v>
                </c:pt>
                <c:pt idx="4">
                  <c:v>above 2hour</c:v>
                </c:pt>
              </c:strCache>
            </c:strRef>
          </c:cat>
          <c:val>
            <c:numRef>
              <c:f>Sheet5!$E$5:$E$10</c:f>
              <c:numCache>
                <c:formatCode>0.00%</c:formatCode>
                <c:ptCount val="5"/>
                <c:pt idx="0">
                  <c:v>0.55555555555555558</c:v>
                </c:pt>
                <c:pt idx="1">
                  <c:v>0.33333333333333331</c:v>
                </c:pt>
                <c:pt idx="2">
                  <c:v>0.32402234636871508</c:v>
                </c:pt>
                <c:pt idx="3">
                  <c:v>0.37022900763358779</c:v>
                </c:pt>
                <c:pt idx="4">
                  <c:v>0.28691983122362869</c:v>
                </c:pt>
              </c:numCache>
            </c:numRef>
          </c:val>
          <c:extLst>
            <c:ext xmlns:c16="http://schemas.microsoft.com/office/drawing/2014/chart" uri="{C3380CC4-5D6E-409C-BE32-E72D297353CC}">
              <c16:uniqueId val="{00000003-6994-45C1-AE2A-49FE298AFB18}"/>
            </c:ext>
          </c:extLst>
        </c:ser>
        <c:ser>
          <c:idx val="4"/>
          <c:order val="4"/>
          <c:tx>
            <c:strRef>
              <c:f>Sheet5!$F$3:$F$4</c:f>
              <c:strCache>
                <c:ptCount val="1"/>
                <c:pt idx="0">
                  <c:v>5</c:v>
                </c:pt>
              </c:strCache>
            </c:strRef>
          </c:tx>
          <c:spPr>
            <a:solidFill>
              <a:schemeClr val="accent5"/>
            </a:solidFill>
            <a:ln>
              <a:noFill/>
            </a:ln>
            <a:effectLst/>
          </c:spPr>
          <c:invertIfNegative val="0"/>
          <c:cat>
            <c:strRef>
              <c:f>Sheet5!$A$5:$A$10</c:f>
              <c:strCache>
                <c:ptCount val="5"/>
                <c:pt idx="0">
                  <c:v>Under 10min</c:v>
                </c:pt>
                <c:pt idx="1">
                  <c:v>btw 10 to 30</c:v>
                </c:pt>
                <c:pt idx="2">
                  <c:v>under 60</c:v>
                </c:pt>
                <c:pt idx="3">
                  <c:v>1 to 2hour</c:v>
                </c:pt>
                <c:pt idx="4">
                  <c:v>above 2hour</c:v>
                </c:pt>
              </c:strCache>
            </c:strRef>
          </c:cat>
          <c:val>
            <c:numRef>
              <c:f>Sheet5!$F$5:$F$10</c:f>
              <c:numCache>
                <c:formatCode>0.00%</c:formatCode>
                <c:ptCount val="5"/>
                <c:pt idx="0">
                  <c:v>0.33333333333333331</c:v>
                </c:pt>
                <c:pt idx="1">
                  <c:v>0.52941176470588236</c:v>
                </c:pt>
                <c:pt idx="2">
                  <c:v>0.5027932960893855</c:v>
                </c:pt>
                <c:pt idx="3">
                  <c:v>0.47328244274809161</c:v>
                </c:pt>
                <c:pt idx="4">
                  <c:v>0.53586497890295359</c:v>
                </c:pt>
              </c:numCache>
            </c:numRef>
          </c:val>
          <c:extLst>
            <c:ext xmlns:c16="http://schemas.microsoft.com/office/drawing/2014/chart" uri="{C3380CC4-5D6E-409C-BE32-E72D297353CC}">
              <c16:uniqueId val="{00000004-6994-45C1-AE2A-49FE298AFB18}"/>
            </c:ext>
          </c:extLst>
        </c:ser>
        <c:dLbls>
          <c:showLegendKey val="0"/>
          <c:showVal val="0"/>
          <c:showCatName val="0"/>
          <c:showSerName val="0"/>
          <c:showPercent val="0"/>
          <c:showBubbleSize val="0"/>
        </c:dLbls>
        <c:gapWidth val="219"/>
        <c:overlap val="-27"/>
        <c:axId val="364742479"/>
        <c:axId val="364743439"/>
      </c:barChart>
      <c:catAx>
        <c:axId val="364742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743439"/>
        <c:crosses val="autoZero"/>
        <c:auto val="1"/>
        <c:lblAlgn val="ctr"/>
        <c:lblOffset val="100"/>
        <c:noMultiLvlLbl val="0"/>
      </c:catAx>
      <c:valAx>
        <c:axId val="36474343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742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[Book1.xlsx]Sheet4!PivotTable10</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Sheet4!$B$49:$B$50</c:f>
              <c:strCache>
                <c:ptCount val="1"/>
                <c:pt idx="0">
                  <c:v>Under 10min</c:v>
                </c:pt>
              </c:strCache>
            </c:strRef>
          </c:tx>
          <c:spPr>
            <a:solidFill>
              <a:schemeClr val="accent1"/>
            </a:solidFill>
            <a:ln>
              <a:noFill/>
            </a:ln>
            <a:effectLst/>
          </c:spPr>
          <c:invertIfNegative val="0"/>
          <c:cat>
            <c:strRef>
              <c:f>Sheet4!$A$51:$A$66</c:f>
              <c:strCache>
                <c:ptCount val="15"/>
                <c:pt idx="0">
                  <c:v>C0001</c:v>
                </c:pt>
                <c:pt idx="1">
                  <c:v>C0002</c:v>
                </c:pt>
                <c:pt idx="2">
                  <c:v>C0003</c:v>
                </c:pt>
                <c:pt idx="3">
                  <c:v>C0004</c:v>
                </c:pt>
                <c:pt idx="4">
                  <c:v>C0005</c:v>
                </c:pt>
                <c:pt idx="5">
                  <c:v>C0006</c:v>
                </c:pt>
                <c:pt idx="6">
                  <c:v>C0007</c:v>
                </c:pt>
                <c:pt idx="7">
                  <c:v>C0008</c:v>
                </c:pt>
                <c:pt idx="8">
                  <c:v>C0009</c:v>
                </c:pt>
                <c:pt idx="9">
                  <c:v>C0010</c:v>
                </c:pt>
                <c:pt idx="10">
                  <c:v>C0011</c:v>
                </c:pt>
                <c:pt idx="11">
                  <c:v>C0012</c:v>
                </c:pt>
                <c:pt idx="12">
                  <c:v>C0013</c:v>
                </c:pt>
                <c:pt idx="13">
                  <c:v>C0014</c:v>
                </c:pt>
                <c:pt idx="14">
                  <c:v>C0015</c:v>
                </c:pt>
              </c:strCache>
            </c:strRef>
          </c:cat>
          <c:val>
            <c:numRef>
              <c:f>Sheet4!$B$51:$B$66</c:f>
              <c:numCache>
                <c:formatCode>0.00%</c:formatCode>
                <c:ptCount val="15"/>
                <c:pt idx="0">
                  <c:v>0</c:v>
                </c:pt>
                <c:pt idx="1">
                  <c:v>0</c:v>
                </c:pt>
                <c:pt idx="2">
                  <c:v>0</c:v>
                </c:pt>
                <c:pt idx="3">
                  <c:v>0.16320000000000001</c:v>
                </c:pt>
                <c:pt idx="4">
                  <c:v>0</c:v>
                </c:pt>
                <c:pt idx="5">
                  <c:v>0.1024</c:v>
                </c:pt>
                <c:pt idx="6">
                  <c:v>0</c:v>
                </c:pt>
                <c:pt idx="7">
                  <c:v>4.6399999999999997E-2</c:v>
                </c:pt>
                <c:pt idx="8">
                  <c:v>0</c:v>
                </c:pt>
                <c:pt idx="9">
                  <c:v>4.9599999999999998E-2</c:v>
                </c:pt>
                <c:pt idx="10">
                  <c:v>0.27200000000000002</c:v>
                </c:pt>
                <c:pt idx="11">
                  <c:v>3.2000000000000001E-2</c:v>
                </c:pt>
                <c:pt idx="12">
                  <c:v>0.21920000000000001</c:v>
                </c:pt>
                <c:pt idx="13">
                  <c:v>0</c:v>
                </c:pt>
                <c:pt idx="14">
                  <c:v>0.1152</c:v>
                </c:pt>
              </c:numCache>
            </c:numRef>
          </c:val>
          <c:extLst>
            <c:ext xmlns:c16="http://schemas.microsoft.com/office/drawing/2014/chart" uri="{C3380CC4-5D6E-409C-BE32-E72D297353CC}">
              <c16:uniqueId val="{00000000-0427-4616-8352-9FB803BD969A}"/>
            </c:ext>
          </c:extLst>
        </c:ser>
        <c:ser>
          <c:idx val="1"/>
          <c:order val="1"/>
          <c:tx>
            <c:strRef>
              <c:f>Sheet4!$C$49:$C$50</c:f>
              <c:strCache>
                <c:ptCount val="1"/>
                <c:pt idx="0">
                  <c:v>btw 10 to 30</c:v>
                </c:pt>
              </c:strCache>
            </c:strRef>
          </c:tx>
          <c:spPr>
            <a:solidFill>
              <a:schemeClr val="accent2"/>
            </a:solidFill>
            <a:ln>
              <a:noFill/>
            </a:ln>
            <a:effectLst/>
          </c:spPr>
          <c:invertIfNegative val="0"/>
          <c:cat>
            <c:strRef>
              <c:f>Sheet4!$A$51:$A$66</c:f>
              <c:strCache>
                <c:ptCount val="15"/>
                <c:pt idx="0">
                  <c:v>C0001</c:v>
                </c:pt>
                <c:pt idx="1">
                  <c:v>C0002</c:v>
                </c:pt>
                <c:pt idx="2">
                  <c:v>C0003</c:v>
                </c:pt>
                <c:pt idx="3">
                  <c:v>C0004</c:v>
                </c:pt>
                <c:pt idx="4">
                  <c:v>C0005</c:v>
                </c:pt>
                <c:pt idx="5">
                  <c:v>C0006</c:v>
                </c:pt>
                <c:pt idx="6">
                  <c:v>C0007</c:v>
                </c:pt>
                <c:pt idx="7">
                  <c:v>C0008</c:v>
                </c:pt>
                <c:pt idx="8">
                  <c:v>C0009</c:v>
                </c:pt>
                <c:pt idx="9">
                  <c:v>C0010</c:v>
                </c:pt>
                <c:pt idx="10">
                  <c:v>C0011</c:v>
                </c:pt>
                <c:pt idx="11">
                  <c:v>C0012</c:v>
                </c:pt>
                <c:pt idx="12">
                  <c:v>C0013</c:v>
                </c:pt>
                <c:pt idx="13">
                  <c:v>C0014</c:v>
                </c:pt>
                <c:pt idx="14">
                  <c:v>C0015</c:v>
                </c:pt>
              </c:strCache>
            </c:strRef>
          </c:cat>
          <c:val>
            <c:numRef>
              <c:f>Sheet4!$C$51:$C$66</c:f>
              <c:numCache>
                <c:formatCode>0.00%</c:formatCode>
                <c:ptCount val="15"/>
                <c:pt idx="0">
                  <c:v>0.10312944523470839</c:v>
                </c:pt>
                <c:pt idx="1">
                  <c:v>6.733048838311996E-2</c:v>
                </c:pt>
                <c:pt idx="2">
                  <c:v>1.1616880037932669E-2</c:v>
                </c:pt>
                <c:pt idx="3">
                  <c:v>8.937885253674728E-2</c:v>
                </c:pt>
                <c:pt idx="4">
                  <c:v>8.0844001896633474E-2</c:v>
                </c:pt>
                <c:pt idx="5">
                  <c:v>4.5045045045045043E-2</c:v>
                </c:pt>
                <c:pt idx="6">
                  <c:v>1.7780938833570414E-2</c:v>
                </c:pt>
                <c:pt idx="7">
                  <c:v>1.0194404931247037E-2</c:v>
                </c:pt>
                <c:pt idx="8">
                  <c:v>6.3300142247510668E-2</c:v>
                </c:pt>
                <c:pt idx="9">
                  <c:v>5.3342816500711238E-2</c:v>
                </c:pt>
                <c:pt idx="10">
                  <c:v>0.16666666666666666</c:v>
                </c:pt>
                <c:pt idx="11">
                  <c:v>0.14532954006638218</c:v>
                </c:pt>
                <c:pt idx="12">
                  <c:v>9.6728307254623044E-2</c:v>
                </c:pt>
                <c:pt idx="13">
                  <c:v>9.0090090090090089E-3</c:v>
                </c:pt>
                <c:pt idx="14">
                  <c:v>4.0303461356092932E-2</c:v>
                </c:pt>
              </c:numCache>
            </c:numRef>
          </c:val>
          <c:extLst>
            <c:ext xmlns:c16="http://schemas.microsoft.com/office/drawing/2014/chart" uri="{C3380CC4-5D6E-409C-BE32-E72D297353CC}">
              <c16:uniqueId val="{00000001-0427-4616-8352-9FB803BD969A}"/>
            </c:ext>
          </c:extLst>
        </c:ser>
        <c:ser>
          <c:idx val="2"/>
          <c:order val="2"/>
          <c:tx>
            <c:strRef>
              <c:f>Sheet4!$D$49:$D$50</c:f>
              <c:strCache>
                <c:ptCount val="1"/>
                <c:pt idx="0">
                  <c:v>under 60</c:v>
                </c:pt>
              </c:strCache>
            </c:strRef>
          </c:tx>
          <c:spPr>
            <a:solidFill>
              <a:schemeClr val="accent3"/>
            </a:solidFill>
            <a:ln>
              <a:noFill/>
            </a:ln>
            <a:effectLst/>
          </c:spPr>
          <c:invertIfNegative val="0"/>
          <c:cat>
            <c:strRef>
              <c:f>Sheet4!$A$51:$A$66</c:f>
              <c:strCache>
                <c:ptCount val="15"/>
                <c:pt idx="0">
                  <c:v>C0001</c:v>
                </c:pt>
                <c:pt idx="1">
                  <c:v>C0002</c:v>
                </c:pt>
                <c:pt idx="2">
                  <c:v>C0003</c:v>
                </c:pt>
                <c:pt idx="3">
                  <c:v>C0004</c:v>
                </c:pt>
                <c:pt idx="4">
                  <c:v>C0005</c:v>
                </c:pt>
                <c:pt idx="5">
                  <c:v>C0006</c:v>
                </c:pt>
                <c:pt idx="6">
                  <c:v>C0007</c:v>
                </c:pt>
                <c:pt idx="7">
                  <c:v>C0008</c:v>
                </c:pt>
                <c:pt idx="8">
                  <c:v>C0009</c:v>
                </c:pt>
                <c:pt idx="9">
                  <c:v>C0010</c:v>
                </c:pt>
                <c:pt idx="10">
                  <c:v>C0011</c:v>
                </c:pt>
                <c:pt idx="11">
                  <c:v>C0012</c:v>
                </c:pt>
                <c:pt idx="12">
                  <c:v>C0013</c:v>
                </c:pt>
                <c:pt idx="13">
                  <c:v>C0014</c:v>
                </c:pt>
                <c:pt idx="14">
                  <c:v>C0015</c:v>
                </c:pt>
              </c:strCache>
            </c:strRef>
          </c:cat>
          <c:val>
            <c:numRef>
              <c:f>Sheet4!$D$51:$D$66</c:f>
              <c:numCache>
                <c:formatCode>0.00%</c:formatCode>
                <c:ptCount val="15"/>
                <c:pt idx="0">
                  <c:v>5.2676889965025557E-2</c:v>
                </c:pt>
                <c:pt idx="1">
                  <c:v>5.3806833467850416E-2</c:v>
                </c:pt>
                <c:pt idx="2">
                  <c:v>3.6319612590799029E-2</c:v>
                </c:pt>
                <c:pt idx="3">
                  <c:v>8.1086898036050584E-2</c:v>
                </c:pt>
                <c:pt idx="4">
                  <c:v>0.11138014527845036</c:v>
                </c:pt>
                <c:pt idx="5">
                  <c:v>9.4323379069141775E-2</c:v>
                </c:pt>
                <c:pt idx="6">
                  <c:v>0.1036319612590799</c:v>
                </c:pt>
                <c:pt idx="7">
                  <c:v>5.138552596179715E-2</c:v>
                </c:pt>
                <c:pt idx="8">
                  <c:v>4.4821092278719395E-2</c:v>
                </c:pt>
                <c:pt idx="9">
                  <c:v>4.0516545601291365E-2</c:v>
                </c:pt>
                <c:pt idx="10">
                  <c:v>7.9257465698143667E-2</c:v>
                </c:pt>
                <c:pt idx="11">
                  <c:v>6.0371267150928165E-2</c:v>
                </c:pt>
                <c:pt idx="12">
                  <c:v>6.1339790153349477E-2</c:v>
                </c:pt>
                <c:pt idx="13">
                  <c:v>4.5412967446865751E-2</c:v>
                </c:pt>
                <c:pt idx="14">
                  <c:v>8.3669626042507397E-2</c:v>
                </c:pt>
              </c:numCache>
            </c:numRef>
          </c:val>
          <c:extLst>
            <c:ext xmlns:c16="http://schemas.microsoft.com/office/drawing/2014/chart" uri="{C3380CC4-5D6E-409C-BE32-E72D297353CC}">
              <c16:uniqueId val="{00000002-0427-4616-8352-9FB803BD969A}"/>
            </c:ext>
          </c:extLst>
        </c:ser>
        <c:ser>
          <c:idx val="3"/>
          <c:order val="3"/>
          <c:tx>
            <c:strRef>
              <c:f>Sheet4!$E$49:$E$50</c:f>
              <c:strCache>
                <c:ptCount val="1"/>
                <c:pt idx="0">
                  <c:v>1 to 2hour</c:v>
                </c:pt>
              </c:strCache>
            </c:strRef>
          </c:tx>
          <c:spPr>
            <a:solidFill>
              <a:schemeClr val="accent4"/>
            </a:solidFill>
            <a:ln>
              <a:noFill/>
            </a:ln>
            <a:effectLst/>
          </c:spPr>
          <c:invertIfNegative val="0"/>
          <c:cat>
            <c:strRef>
              <c:f>Sheet4!$A$51:$A$66</c:f>
              <c:strCache>
                <c:ptCount val="15"/>
                <c:pt idx="0">
                  <c:v>C0001</c:v>
                </c:pt>
                <c:pt idx="1">
                  <c:v>C0002</c:v>
                </c:pt>
                <c:pt idx="2">
                  <c:v>C0003</c:v>
                </c:pt>
                <c:pt idx="3">
                  <c:v>C0004</c:v>
                </c:pt>
                <c:pt idx="4">
                  <c:v>C0005</c:v>
                </c:pt>
                <c:pt idx="5">
                  <c:v>C0006</c:v>
                </c:pt>
                <c:pt idx="6">
                  <c:v>C0007</c:v>
                </c:pt>
                <c:pt idx="7">
                  <c:v>C0008</c:v>
                </c:pt>
                <c:pt idx="8">
                  <c:v>C0009</c:v>
                </c:pt>
                <c:pt idx="9">
                  <c:v>C0010</c:v>
                </c:pt>
                <c:pt idx="10">
                  <c:v>C0011</c:v>
                </c:pt>
                <c:pt idx="11">
                  <c:v>C0012</c:v>
                </c:pt>
                <c:pt idx="12">
                  <c:v>C0013</c:v>
                </c:pt>
                <c:pt idx="13">
                  <c:v>C0014</c:v>
                </c:pt>
                <c:pt idx="14">
                  <c:v>C0015</c:v>
                </c:pt>
              </c:strCache>
            </c:strRef>
          </c:cat>
          <c:val>
            <c:numRef>
              <c:f>Sheet4!$E$51:$E$66</c:f>
              <c:numCache>
                <c:formatCode>0.00%</c:formatCode>
                <c:ptCount val="15"/>
                <c:pt idx="0">
                  <c:v>8.0994008447107357E-2</c:v>
                </c:pt>
                <c:pt idx="1">
                  <c:v>6.1310283862096061E-2</c:v>
                </c:pt>
                <c:pt idx="2">
                  <c:v>6.1212061683528142E-2</c:v>
                </c:pt>
                <c:pt idx="3">
                  <c:v>7.5257833218740786E-2</c:v>
                </c:pt>
                <c:pt idx="4">
                  <c:v>8.5178273254100781E-2</c:v>
                </c:pt>
                <c:pt idx="5">
                  <c:v>4.5417935369806504E-2</c:v>
                </c:pt>
                <c:pt idx="6">
                  <c:v>6.7734014340438076E-2</c:v>
                </c:pt>
                <c:pt idx="7">
                  <c:v>5.6988508005107553E-2</c:v>
                </c:pt>
                <c:pt idx="8">
                  <c:v>9.2368136725272568E-2</c:v>
                </c:pt>
                <c:pt idx="9">
                  <c:v>6.5494548669089478E-2</c:v>
                </c:pt>
                <c:pt idx="10">
                  <c:v>5.2941754248109221E-2</c:v>
                </c:pt>
                <c:pt idx="11">
                  <c:v>6.3569393969158242E-2</c:v>
                </c:pt>
                <c:pt idx="12">
                  <c:v>6.7144681269030546E-2</c:v>
                </c:pt>
                <c:pt idx="13">
                  <c:v>6.5376682054807969E-2</c:v>
                </c:pt>
                <c:pt idx="14">
                  <c:v>5.9011884883606716E-2</c:v>
                </c:pt>
              </c:numCache>
            </c:numRef>
          </c:val>
          <c:extLst>
            <c:ext xmlns:c16="http://schemas.microsoft.com/office/drawing/2014/chart" uri="{C3380CC4-5D6E-409C-BE32-E72D297353CC}">
              <c16:uniqueId val="{00000003-0427-4616-8352-9FB803BD969A}"/>
            </c:ext>
          </c:extLst>
        </c:ser>
        <c:ser>
          <c:idx val="4"/>
          <c:order val="4"/>
          <c:tx>
            <c:strRef>
              <c:f>Sheet4!$F$49:$F$50</c:f>
              <c:strCache>
                <c:ptCount val="1"/>
                <c:pt idx="0">
                  <c:v>above 2hour</c:v>
                </c:pt>
              </c:strCache>
            </c:strRef>
          </c:tx>
          <c:spPr>
            <a:solidFill>
              <a:schemeClr val="accent5"/>
            </a:solidFill>
            <a:ln>
              <a:noFill/>
            </a:ln>
            <a:effectLst/>
          </c:spPr>
          <c:invertIfNegative val="0"/>
          <c:cat>
            <c:strRef>
              <c:f>Sheet4!$A$51:$A$66</c:f>
              <c:strCache>
                <c:ptCount val="15"/>
                <c:pt idx="0">
                  <c:v>C0001</c:v>
                </c:pt>
                <c:pt idx="1">
                  <c:v>C0002</c:v>
                </c:pt>
                <c:pt idx="2">
                  <c:v>C0003</c:v>
                </c:pt>
                <c:pt idx="3">
                  <c:v>C0004</c:v>
                </c:pt>
                <c:pt idx="4">
                  <c:v>C0005</c:v>
                </c:pt>
                <c:pt idx="5">
                  <c:v>C0006</c:v>
                </c:pt>
                <c:pt idx="6">
                  <c:v>C0007</c:v>
                </c:pt>
                <c:pt idx="7">
                  <c:v>C0008</c:v>
                </c:pt>
                <c:pt idx="8">
                  <c:v>C0009</c:v>
                </c:pt>
                <c:pt idx="9">
                  <c:v>C0010</c:v>
                </c:pt>
                <c:pt idx="10">
                  <c:v>C0011</c:v>
                </c:pt>
                <c:pt idx="11">
                  <c:v>C0012</c:v>
                </c:pt>
                <c:pt idx="12">
                  <c:v>C0013</c:v>
                </c:pt>
                <c:pt idx="13">
                  <c:v>C0014</c:v>
                </c:pt>
                <c:pt idx="14">
                  <c:v>C0015</c:v>
                </c:pt>
              </c:strCache>
            </c:strRef>
          </c:cat>
          <c:val>
            <c:numRef>
              <c:f>Sheet4!$F$51:$F$66</c:f>
              <c:numCache>
                <c:formatCode>0.00%</c:formatCode>
                <c:ptCount val="15"/>
                <c:pt idx="0">
                  <c:v>5.598923283983849E-2</c:v>
                </c:pt>
                <c:pt idx="1">
                  <c:v>5.5136832660385826E-2</c:v>
                </c:pt>
                <c:pt idx="2">
                  <c:v>4.3248093315388064E-2</c:v>
                </c:pt>
                <c:pt idx="3">
                  <c:v>8.3983849259757742E-2</c:v>
                </c:pt>
                <c:pt idx="4">
                  <c:v>4.4863167339614179E-2</c:v>
                </c:pt>
                <c:pt idx="5">
                  <c:v>8.3310901749663532E-2</c:v>
                </c:pt>
                <c:pt idx="6">
                  <c:v>7.9273216689098244E-2</c:v>
                </c:pt>
                <c:pt idx="7">
                  <c:v>4.8497083894122925E-2</c:v>
                </c:pt>
                <c:pt idx="8">
                  <c:v>3.5845670704351726E-2</c:v>
                </c:pt>
                <c:pt idx="9">
                  <c:v>8.5195154777927315E-2</c:v>
                </c:pt>
                <c:pt idx="10">
                  <c:v>7.6626289816061011E-2</c:v>
                </c:pt>
                <c:pt idx="11">
                  <c:v>8.2009869896814719E-2</c:v>
                </c:pt>
                <c:pt idx="12">
                  <c:v>9.5423956931359355E-2</c:v>
                </c:pt>
                <c:pt idx="13">
                  <c:v>5.3566621803499324E-2</c:v>
                </c:pt>
                <c:pt idx="14">
                  <c:v>7.7030058322117539E-2</c:v>
                </c:pt>
              </c:numCache>
            </c:numRef>
          </c:val>
          <c:extLst>
            <c:ext xmlns:c16="http://schemas.microsoft.com/office/drawing/2014/chart" uri="{C3380CC4-5D6E-409C-BE32-E72D297353CC}">
              <c16:uniqueId val="{00000004-0427-4616-8352-9FB803BD969A}"/>
            </c:ext>
          </c:extLst>
        </c:ser>
        <c:dLbls>
          <c:showLegendKey val="0"/>
          <c:showVal val="0"/>
          <c:showCatName val="0"/>
          <c:showSerName val="0"/>
          <c:showPercent val="0"/>
          <c:showBubbleSize val="0"/>
        </c:dLbls>
        <c:gapWidth val="219"/>
        <c:overlap val="-27"/>
        <c:axId val="29844351"/>
        <c:axId val="29846271"/>
      </c:barChart>
      <c:catAx>
        <c:axId val="298443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46271"/>
        <c:crosses val="autoZero"/>
        <c:auto val="1"/>
        <c:lblAlgn val="ctr"/>
        <c:lblOffset val="100"/>
        <c:noMultiLvlLbl val="0"/>
      </c:catAx>
      <c:valAx>
        <c:axId val="298462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8443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[Book1.xlsx]PIVOTS!weekly pivot</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lumMod val="75000"/>
              <a:alpha val="86000"/>
            </a:schemeClr>
          </a:solidFill>
          <a:ln w="12700">
            <a:solidFill>
              <a:schemeClr val="bg2">
                <a:lumMod val="10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PIVOTS!$E$17</c:f>
              <c:strCache>
                <c:ptCount val="1"/>
                <c:pt idx="0">
                  <c:v>Total</c:v>
                </c:pt>
              </c:strCache>
            </c:strRef>
          </c:tx>
          <c:spPr>
            <a:solidFill>
              <a:schemeClr val="accent6">
                <a:lumMod val="75000"/>
                <a:alpha val="86000"/>
              </a:schemeClr>
            </a:solidFill>
            <a:ln w="12700">
              <a:solidFill>
                <a:schemeClr val="bg2">
                  <a:lumMod val="10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PIVOTS!$D$18:$D$25</c:f>
              <c:strCache>
                <c:ptCount val="7"/>
                <c:pt idx="0">
                  <c:v>Sunday</c:v>
                </c:pt>
                <c:pt idx="1">
                  <c:v>Monday</c:v>
                </c:pt>
                <c:pt idx="2">
                  <c:v>Tuesday</c:v>
                </c:pt>
                <c:pt idx="3">
                  <c:v>Wednesday</c:v>
                </c:pt>
                <c:pt idx="4">
                  <c:v>Thursday</c:v>
                </c:pt>
                <c:pt idx="5">
                  <c:v>Friday</c:v>
                </c:pt>
                <c:pt idx="6">
                  <c:v>Saturday</c:v>
                </c:pt>
              </c:strCache>
            </c:strRef>
          </c:cat>
          <c:val>
            <c:numRef>
              <c:f>PIVOTS!$E$18:$E$25</c:f>
              <c:numCache>
                <c:formatCode>0</c:formatCode>
                <c:ptCount val="7"/>
                <c:pt idx="0">
                  <c:v>25</c:v>
                </c:pt>
                <c:pt idx="1">
                  <c:v>23</c:v>
                </c:pt>
                <c:pt idx="2">
                  <c:v>28</c:v>
                </c:pt>
                <c:pt idx="3">
                  <c:v>29</c:v>
                </c:pt>
                <c:pt idx="4">
                  <c:v>18</c:v>
                </c:pt>
                <c:pt idx="5">
                  <c:v>29</c:v>
                </c:pt>
                <c:pt idx="6">
                  <c:v>34</c:v>
                </c:pt>
              </c:numCache>
            </c:numRef>
          </c:val>
          <c:extLst>
            <c:ext xmlns:c16="http://schemas.microsoft.com/office/drawing/2014/chart" uri="{C3380CC4-5D6E-409C-BE32-E72D297353CC}">
              <c16:uniqueId val="{00000000-51FF-4D1D-B352-2EF35F17F74D}"/>
            </c:ext>
          </c:extLst>
        </c:ser>
        <c:dLbls>
          <c:dLblPos val="outEnd"/>
          <c:showLegendKey val="0"/>
          <c:showVal val="1"/>
          <c:showCatName val="0"/>
          <c:showSerName val="0"/>
          <c:showPercent val="0"/>
          <c:showBubbleSize val="0"/>
        </c:dLbls>
        <c:gapWidth val="25"/>
        <c:axId val="1157084575"/>
        <c:axId val="1157089375"/>
      </c:barChart>
      <c:catAx>
        <c:axId val="115708457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89375"/>
        <c:crosses val="autoZero"/>
        <c:auto val="1"/>
        <c:lblAlgn val="ctr"/>
        <c:lblOffset val="100"/>
        <c:noMultiLvlLbl val="0"/>
      </c:catAx>
      <c:valAx>
        <c:axId val="1157089375"/>
        <c:scaling>
          <c:orientation val="minMax"/>
        </c:scaling>
        <c:delete val="1"/>
        <c:axPos val="b"/>
        <c:numFmt formatCode="0" sourceLinked="1"/>
        <c:majorTickMark val="out"/>
        <c:minorTickMark val="none"/>
        <c:tickLblPos val="nextTo"/>
        <c:crossAx val="115708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[Book1.xlsx]PIVOTS!PivotTable14</c:name>
    <c:fmtId val="6"/>
  </c:pivotSource>
  <c:chart>
    <c:title>
      <c:tx>
        <c:rich>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r>
              <a:rPr lang="en-US" sz="1600" b="1"/>
              <a:t>Call Trend</a:t>
            </a:r>
          </a:p>
        </c:rich>
      </c:tx>
      <c:layout>
        <c:manualLayout>
          <c:xMode val="edge"/>
          <c:yMode val="edge"/>
          <c:x val="4.6792328042328059E-2"/>
          <c:y val="5.738132498695879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tx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accen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379921259842513E-2"/>
          <c:y val="0.27634040536599591"/>
          <c:w val="0.73891141732283461"/>
          <c:h val="0.54767388451443566"/>
        </c:manualLayout>
      </c:layout>
      <c:areaChart>
        <c:grouping val="stacked"/>
        <c:varyColors val="0"/>
        <c:ser>
          <c:idx val="0"/>
          <c:order val="0"/>
          <c:tx>
            <c:strRef>
              <c:f>PIVOTS!$B$17</c:f>
              <c:strCache>
                <c:ptCount val="1"/>
                <c:pt idx="0">
                  <c:v>Total</c:v>
                </c:pt>
              </c:strCache>
            </c:strRef>
          </c:tx>
          <c:spPr>
            <a:gradFill>
              <a:gsLst>
                <a:gs pos="3000">
                  <a:schemeClr val="tx1">
                    <a:lumMod val="75000"/>
                    <a:lumOff val="25000"/>
                  </a:schemeClr>
                </a:gs>
                <a:gs pos="50000">
                  <a:schemeClr val="accent6">
                    <a:satMod val="110000"/>
                    <a:lumMod val="100000"/>
                    <a:shade val="100000"/>
                  </a:schemeClr>
                </a:gs>
                <a:gs pos="100000">
                  <a:schemeClr val="accent6">
                    <a:lumMod val="99000"/>
                    <a:satMod val="120000"/>
                    <a:shade val="78000"/>
                  </a:schemeClr>
                </a:gs>
              </a:gsLst>
              <a:lin ang="5400000" scaled="0"/>
            </a:gradFill>
            <a:ln>
              <a:solidFill>
                <a:schemeClr val="bg2"/>
              </a:solidFill>
              <a:prstDash val="dash"/>
            </a:ln>
            <a:effectLst/>
          </c:spPr>
          <c:cat>
            <c:strRef>
              <c:f>PIVOTS!$A$18:$A$30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PIVOTS!$B$18:$B$30</c:f>
              <c:numCache>
                <c:formatCode>0</c:formatCode>
                <c:ptCount val="12"/>
                <c:pt idx="0">
                  <c:v>10</c:v>
                </c:pt>
                <c:pt idx="1">
                  <c:v>11</c:v>
                </c:pt>
                <c:pt idx="2">
                  <c:v>30</c:v>
                </c:pt>
                <c:pt idx="3">
                  <c:v>23</c:v>
                </c:pt>
                <c:pt idx="4">
                  <c:v>22</c:v>
                </c:pt>
                <c:pt idx="5">
                  <c:v>11</c:v>
                </c:pt>
                <c:pt idx="6">
                  <c:v>17</c:v>
                </c:pt>
                <c:pt idx="7">
                  <c:v>12</c:v>
                </c:pt>
                <c:pt idx="8">
                  <c:v>13</c:v>
                </c:pt>
                <c:pt idx="9">
                  <c:v>15</c:v>
                </c:pt>
                <c:pt idx="10">
                  <c:v>8</c:v>
                </c:pt>
                <c:pt idx="11">
                  <c:v>14</c:v>
                </c:pt>
              </c:numCache>
            </c:numRef>
          </c:val>
          <c:extLst>
            <c:ext xmlns:c16="http://schemas.microsoft.com/office/drawing/2014/chart" uri="{C3380CC4-5D6E-409C-BE32-E72D297353CC}">
              <c16:uniqueId val="{00000000-B893-40EB-BF47-0B5F07D3D0CA}"/>
            </c:ext>
          </c:extLst>
        </c:ser>
        <c:dLbls>
          <c:showLegendKey val="0"/>
          <c:showVal val="0"/>
          <c:showCatName val="0"/>
          <c:showSerName val="0"/>
          <c:showPercent val="0"/>
          <c:showBubbleSize val="0"/>
        </c:dLbls>
        <c:axId val="25957119"/>
        <c:axId val="25959519"/>
      </c:areaChart>
      <c:catAx>
        <c:axId val="25957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25959519"/>
        <c:crosses val="autoZero"/>
        <c:auto val="1"/>
        <c:lblAlgn val="ctr"/>
        <c:lblOffset val="100"/>
        <c:noMultiLvlLbl val="0"/>
      </c:catAx>
      <c:valAx>
        <c:axId val="25959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accent1">
                    <a:lumMod val="75000"/>
                  </a:schemeClr>
                </a:solidFill>
                <a:latin typeface="+mn-lt"/>
                <a:ea typeface="+mn-ea"/>
                <a:cs typeface="+mn-cs"/>
              </a:defRPr>
            </a:pPr>
            <a:endParaRPr lang="en-US"/>
          </a:p>
        </c:txPr>
        <c:crossAx val="259571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solidFill>
            <a:schemeClr val="accent1">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r>
              <a:rPr lang="en-IN" sz="1600"/>
              <a:t>Amount</a:t>
            </a:r>
          </a:p>
          <a:p>
            <a:pPr>
              <a:defRPr sz="1600"/>
            </a:pPr>
            <a:endParaRPr lang="en-IN" sz="1600"/>
          </a:p>
        </c:rich>
      </c:tx>
      <c:layout>
        <c:manualLayout>
          <c:xMode val="edge"/>
          <c:yMode val="edge"/>
          <c:x val="0.37715457222776738"/>
          <c:y val="3.829117951165195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manualLayout>
          <c:layoutTarget val="inner"/>
          <c:xMode val="edge"/>
          <c:yMode val="edge"/>
          <c:x val="0.1221376016522525"/>
          <c:y val="0.17299229922992301"/>
          <c:w val="0.83492719147811445"/>
          <c:h val="0.71699669966996704"/>
        </c:manualLayout>
      </c:layout>
      <c:barChart>
        <c:barDir val="bar"/>
        <c:grouping val="clustered"/>
        <c:varyColors val="0"/>
        <c:ser>
          <c:idx val="2"/>
          <c:order val="0"/>
          <c:spPr>
            <a:solidFill>
              <a:schemeClr val="accent3">
                <a:alpha val="85000"/>
              </a:schemeClr>
            </a:solidFill>
            <a:ln w="9525" cap="flat" cmpd="sng" algn="ctr">
              <a:solidFill>
                <a:schemeClr val="lt1">
                  <a:alpha val="50000"/>
                </a:schemeClr>
              </a:solidFill>
              <a:round/>
            </a:ln>
            <a:effectLst/>
          </c:spPr>
          <c:invertIfNegative val="0"/>
          <c:dPt>
            <c:idx val="0"/>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A-F32B-4A8D-8F13-2CD24C7C5209}"/>
              </c:ext>
            </c:extLst>
          </c:dPt>
          <c:dPt>
            <c:idx val="1"/>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B-F32B-4A8D-8F13-2CD24C7C5209}"/>
              </c:ext>
            </c:extLst>
          </c:dPt>
          <c:dPt>
            <c:idx val="2"/>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C-F32B-4A8D-8F13-2CD24C7C5209}"/>
              </c:ext>
            </c:extLst>
          </c:dPt>
          <c:dPt>
            <c:idx val="3"/>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D-F32B-4A8D-8F13-2CD24C7C5209}"/>
              </c:ext>
            </c:extLst>
          </c:dPt>
          <c:dPt>
            <c:idx val="4"/>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E-F32B-4A8D-8F13-2CD24C7C5209}"/>
              </c:ext>
            </c:extLst>
          </c:dPt>
          <c:dLbls>
            <c:spPr>
              <a:solidFill>
                <a:sysClr val="window" lastClr="FFFFFF"/>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2">
                        <a:lumMod val="7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Sheet10!$E$4:$E$8</c:f>
              <c:strCache>
                <c:ptCount val="5"/>
                <c:pt idx="0">
                  <c:v>R01</c:v>
                </c:pt>
                <c:pt idx="1">
                  <c:v>R02</c:v>
                </c:pt>
                <c:pt idx="2">
                  <c:v>R03</c:v>
                </c:pt>
                <c:pt idx="3">
                  <c:v>R04</c:v>
                </c:pt>
                <c:pt idx="4">
                  <c:v>R05</c:v>
                </c:pt>
              </c:strCache>
            </c:strRef>
          </c:cat>
          <c:val>
            <c:numRef>
              <c:f>Sheet10!$G$4:$G$8</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19-F32B-4A8D-8F13-2CD24C7C5209}"/>
            </c:ext>
          </c:extLst>
        </c:ser>
        <c:ser>
          <c:idx val="0"/>
          <c:order val="1"/>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D-F32B-4A8D-8F13-2CD24C7C5209}"/>
              </c:ext>
            </c:extLst>
          </c:dPt>
          <c:dPt>
            <c:idx val="1"/>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F-F32B-4A8D-8F13-2CD24C7C5209}"/>
              </c:ext>
            </c:extLst>
          </c:dPt>
          <c:dPt>
            <c:idx val="2"/>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1-F32B-4A8D-8F13-2CD24C7C5209}"/>
              </c:ext>
            </c:extLst>
          </c:dPt>
          <c:dPt>
            <c:idx val="3"/>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3-F32B-4A8D-8F13-2CD24C7C5209}"/>
              </c:ext>
            </c:extLst>
          </c:dPt>
          <c:dPt>
            <c:idx val="4"/>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15-F32B-4A8D-8F13-2CD24C7C520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Sheet10!$E$4:$E$8</c:f>
              <c:strCache>
                <c:ptCount val="5"/>
                <c:pt idx="0">
                  <c:v>R01</c:v>
                </c:pt>
                <c:pt idx="1">
                  <c:v>R02</c:v>
                </c:pt>
                <c:pt idx="2">
                  <c:v>R03</c:v>
                </c:pt>
                <c:pt idx="3">
                  <c:v>R04</c:v>
                </c:pt>
                <c:pt idx="4">
                  <c:v>R05</c:v>
                </c:pt>
              </c:strCache>
            </c:strRef>
          </c:cat>
          <c:val>
            <c:numRef>
              <c:f>Sheet10!$G$4:$G$8</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16-F32B-4A8D-8F13-2CD24C7C5209}"/>
            </c:ext>
          </c:extLst>
        </c:ser>
        <c:ser>
          <c:idx val="1"/>
          <c:order val="2"/>
          <c:spPr>
            <a:gradFill>
              <a:gsLst>
                <a:gs pos="57000">
                  <a:srgbClr val="C00000"/>
                </a:gs>
                <a:gs pos="0">
                  <a:schemeClr val="accent1">
                    <a:lumMod val="5000"/>
                    <a:lumOff val="95000"/>
                  </a:schemeClr>
                </a:gs>
                <a:gs pos="74000">
                  <a:schemeClr val="accent6"/>
                </a:gs>
                <a:gs pos="100000">
                  <a:schemeClr val="accent6">
                    <a:lumMod val="75000"/>
                  </a:schemeClr>
                </a:gs>
                <a:gs pos="100000">
                  <a:schemeClr val="accent6">
                    <a:lumMod val="75000"/>
                  </a:schemeClr>
                </a:gs>
              </a:gsLst>
              <a:lin ang="5400000" scaled="1"/>
            </a:gradFill>
            <a:ln w="9525" cap="flat" cmpd="sng" algn="ctr">
              <a:solidFill>
                <a:schemeClr val="lt1">
                  <a:alpha val="50000"/>
                </a:schemeClr>
              </a:solidFill>
              <a:round/>
            </a:ln>
            <a:effectLst/>
          </c:spPr>
          <c:invertIfNegative val="0"/>
          <c:dLbls>
            <c:spPr>
              <a:solidFill>
                <a:schemeClr val="bg2"/>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Sheet10!$I$4:$I$8</c:f>
              <c:numCache>
                <c:formatCode>General</c:formatCode>
                <c:ptCount val="5"/>
                <c:pt idx="0">
                  <c:v>#N/A</c:v>
                </c:pt>
                <c:pt idx="1">
                  <c:v>#N/A</c:v>
                </c:pt>
                <c:pt idx="2">
                  <c:v>#N/A</c:v>
                </c:pt>
                <c:pt idx="3">
                  <c:v>16651</c:v>
                </c:pt>
                <c:pt idx="4">
                  <c:v>#N/A</c:v>
                </c:pt>
              </c:numCache>
            </c:numRef>
          </c:val>
          <c:extLst>
            <c:ext xmlns:c15="http://schemas.microsoft.com/office/drawing/2012/chart" uri="{02D57815-91ED-43cb-92C2-25804820EDAC}">
              <c15:filteredSeriesTitle>
                <c15:tx>
                  <c:v>Sell.Amount</c:v>
                </c15:tx>
              </c15:filteredSeriesTitle>
            </c:ext>
            <c:ext xmlns:c16="http://schemas.microsoft.com/office/drawing/2014/chart" uri="{C3380CC4-5D6E-409C-BE32-E72D297353CC}">
              <c16:uniqueId val="{00000018-F32B-4A8D-8F13-2CD24C7C5209}"/>
            </c:ext>
          </c:extLst>
        </c:ser>
        <c:dLbls>
          <c:dLblPos val="outEnd"/>
          <c:showLegendKey val="0"/>
          <c:showVal val="1"/>
          <c:showCatName val="0"/>
          <c:showSerName val="0"/>
          <c:showPercent val="0"/>
          <c:showBubbleSize val="0"/>
        </c:dLbls>
        <c:gapWidth val="20"/>
        <c:overlap val="100"/>
        <c:axId val="433843167"/>
        <c:axId val="424546431"/>
      </c:barChart>
      <c:catAx>
        <c:axId val="433843167"/>
        <c:scaling>
          <c:orientation val="maxMin"/>
        </c:scaling>
        <c:delete val="1"/>
        <c:axPos val="l"/>
        <c:numFmt formatCode="General" sourceLinked="1"/>
        <c:majorTickMark val="out"/>
        <c:minorTickMark val="none"/>
        <c:tickLblPos val="nextTo"/>
        <c:crossAx val="424546431"/>
        <c:crosses val="autoZero"/>
        <c:auto val="1"/>
        <c:lblAlgn val="ctr"/>
        <c:lblOffset val="100"/>
        <c:noMultiLvlLbl val="0"/>
      </c:catAx>
      <c:valAx>
        <c:axId val="424546431"/>
        <c:scaling>
          <c:orientation val="minMax"/>
        </c:scaling>
        <c:delete val="1"/>
        <c:axPos val="t"/>
        <c:numFmt formatCode="&quot;₹&quot;\ #,##0;#,##0\ \-&quot;₹&quot;;&quot;₹&quot;\ #,##0" sourceLinked="1"/>
        <c:majorTickMark val="none"/>
        <c:minorTickMark val="none"/>
        <c:tickLblPos val="nextTo"/>
        <c:crossAx val="433843167"/>
        <c:crosses val="autoZero"/>
        <c:crossBetween val="between"/>
      </c:valAx>
      <c:spPr>
        <a:solidFill>
          <a:schemeClr val="bg1"/>
        </a:solidFill>
        <a:ln>
          <a:noFill/>
        </a:ln>
        <a:effectLst/>
      </c:spPr>
    </c:plotArea>
    <c:plotVisOnly val="1"/>
    <c:dispBlanksAs val="gap"/>
    <c:showDLblsOverMax val="0"/>
    <c:extLst/>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sz="1600"/>
            </a:pPr>
            <a:r>
              <a:rPr lang="en-IN" sz="1600"/>
              <a:t>Calls</a:t>
            </a:r>
          </a:p>
        </c:rich>
      </c:tx>
      <c:layout>
        <c:manualLayout>
          <c:xMode val="edge"/>
          <c:yMode val="edge"/>
          <c:x val="0.10044091710758378"/>
          <c:y val="0"/>
        </c:manualLayout>
      </c:layout>
      <c:overlay val="0"/>
    </c:title>
    <c:autoTitleDeleted val="0"/>
    <c:plotArea>
      <c:layout>
        <c:manualLayout>
          <c:layoutTarget val="inner"/>
          <c:xMode val="edge"/>
          <c:yMode val="edge"/>
          <c:x val="0.14854549431321085"/>
          <c:y val="0.11153190443339597"/>
          <c:w val="0.83149712561233491"/>
          <c:h val="0.81444229019111303"/>
        </c:manualLayout>
      </c:layout>
      <c:barChart>
        <c:barDir val="bar"/>
        <c:grouping val="clustered"/>
        <c:varyColors val="0"/>
        <c:ser>
          <c:idx val="2"/>
          <c:order val="0"/>
          <c:spPr>
            <a:solidFill>
              <a:schemeClr val="bg1">
                <a:lumMod val="85000"/>
              </a:schemeClr>
            </a:solidFill>
          </c:spPr>
          <c:invertIfNegative val="0"/>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A-A72A-453F-B393-C8BD4B4EE385}"/>
              </c:ext>
            </c:extLst>
          </c:dPt>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Sheet10!$E$4:$E$8</c:f>
              <c:strCache>
                <c:ptCount val="5"/>
                <c:pt idx="0">
                  <c:v>R01</c:v>
                </c:pt>
                <c:pt idx="1">
                  <c:v>R02</c:v>
                </c:pt>
                <c:pt idx="2">
                  <c:v>R03</c:v>
                </c:pt>
                <c:pt idx="3">
                  <c:v>R04</c:v>
                </c:pt>
                <c:pt idx="4">
                  <c:v>R05</c:v>
                </c:pt>
              </c:strCache>
            </c:strRef>
          </c:cat>
          <c:val>
            <c:numRef>
              <c:f>Sheet10!$F$4:$F$8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9-A72A-453F-B393-C8BD4B4EE385}"/>
            </c:ext>
          </c:extLst>
        </c:ser>
        <c:ser>
          <c:idx val="0"/>
          <c:order val="1"/>
          <c:spPr>
            <a:solidFill>
              <a:schemeClr val="bg1">
                <a:lumMod val="85000"/>
              </a:schemeClr>
            </a:solidFill>
            <a:ln>
              <a:noFill/>
            </a:ln>
            <a:effectLst/>
          </c:spPr>
          <c:invertIfNegative val="0"/>
          <c:dPt>
            <c:idx val="3"/>
            <c:invertIfNegative val="0"/>
            <c:bubble3D val="0"/>
            <c:spPr>
              <a:solidFill>
                <a:schemeClr val="bg1">
                  <a:lumMod val="85000"/>
                </a:schemeClr>
              </a:solidFill>
              <a:ln>
                <a:noFill/>
              </a:ln>
              <a:effectLst/>
            </c:spPr>
            <c:extLst>
              <c:ext xmlns:c16="http://schemas.microsoft.com/office/drawing/2014/chart" uri="{C3380CC4-5D6E-409C-BE32-E72D297353CC}">
                <c16:uniqueId val="{00000005-A72A-453F-B393-C8BD4B4EE385}"/>
              </c:ext>
            </c:extLst>
          </c:dPt>
          <c:dLbls>
            <c:spPr>
              <a:noFill/>
              <a:ln>
                <a:noFill/>
              </a:ln>
              <a:effectLst/>
            </c:spPr>
            <c:txPr>
              <a:bodyPr wrap="square" lIns="38100" tIns="19050" rIns="38100" bIns="19050" anchor="ctr">
                <a:spAutoFit/>
              </a:bodyPr>
              <a:lstStyle/>
              <a:p>
                <a:pPr>
                  <a:defRPr>
                    <a:solidFill>
                      <a:schemeClr val="bg2">
                        <a:lumMod val="75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Sheet10!$E$4:$E$8</c:f>
              <c:strCache>
                <c:ptCount val="5"/>
                <c:pt idx="0">
                  <c:v>R01</c:v>
                </c:pt>
                <c:pt idx="1">
                  <c:v>R02</c:v>
                </c:pt>
                <c:pt idx="2">
                  <c:v>R03</c:v>
                </c:pt>
                <c:pt idx="3">
                  <c:v>R04</c:v>
                </c:pt>
                <c:pt idx="4">
                  <c:v>R05</c:v>
                </c:pt>
              </c:strCache>
            </c:strRef>
          </c:cat>
          <c:val>
            <c:numRef>
              <c:f>Sheet10!$F$4:$F$8</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6-A72A-453F-B393-C8BD4B4EE385}"/>
            </c:ext>
          </c:extLst>
        </c:ser>
        <c:ser>
          <c:idx val="1"/>
          <c:order val="2"/>
          <c:spPr>
            <a:gradFill>
              <a:gsLst>
                <a:gs pos="57000">
                  <a:srgbClr val="C00000"/>
                </a:gs>
                <a:gs pos="0">
                  <a:schemeClr val="accent1">
                    <a:lumMod val="5000"/>
                    <a:lumOff val="95000"/>
                  </a:schemeClr>
                </a:gs>
                <a:gs pos="74000">
                  <a:schemeClr val="accent6"/>
                </a:gs>
                <a:gs pos="100000">
                  <a:schemeClr val="accent6">
                    <a:lumMod val="75000"/>
                  </a:schemeClr>
                </a:gs>
                <a:gs pos="100000">
                  <a:schemeClr val="accent6">
                    <a:lumMod val="75000"/>
                  </a:schemeClr>
                </a:gs>
              </a:gsLst>
              <a:lin ang="5400000" scaled="1"/>
            </a:gradFill>
            <a:ln>
              <a:noFill/>
            </a:ln>
            <a:effectLst/>
          </c:spPr>
          <c:invertIfNegative val="0"/>
          <c:dLbls>
            <c:spPr>
              <a:noFill/>
              <a:ln>
                <a:noFill/>
              </a:ln>
              <a:effectLst/>
            </c:spPr>
            <c:txPr>
              <a:bodyPr wrap="square" lIns="38100" tIns="19050" rIns="38100" bIns="19050" anchor="ctr">
                <a:spAutoFit/>
              </a:bodyPr>
              <a:lstStyle/>
              <a:p>
                <a:pPr>
                  <a:defRPr>
                    <a:solidFill>
                      <a:schemeClr val="tx2">
                        <a:lumMod val="20000"/>
                        <a:lumOff val="80000"/>
                      </a:schemeClr>
                    </a:solidFill>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Sheet10!$H$4:$H$8</c:f>
              <c:numCache>
                <c:formatCode>General</c:formatCode>
                <c:ptCount val="5"/>
                <c:pt idx="0">
                  <c:v>#N/A</c:v>
                </c:pt>
                <c:pt idx="1">
                  <c:v>#N/A</c:v>
                </c:pt>
                <c:pt idx="2">
                  <c:v>#N/A</c:v>
                </c:pt>
                <c:pt idx="3">
                  <c:v>186</c:v>
                </c:pt>
                <c:pt idx="4">
                  <c:v>#N/A</c:v>
                </c:pt>
              </c:numCache>
            </c:numRef>
          </c:val>
          <c:extLst>
            <c:ext xmlns:c15="http://schemas.microsoft.com/office/drawing/2012/chart" uri="{02D57815-91ED-43cb-92C2-25804820EDAC}">
              <c15:filteredSeriesTitle>
                <c15:tx>
                  <c:v>Sell.calls</c:v>
                </c15:tx>
              </c15:filteredSeriesTitle>
            </c:ext>
            <c:ext xmlns:c16="http://schemas.microsoft.com/office/drawing/2014/chart" uri="{C3380CC4-5D6E-409C-BE32-E72D297353CC}">
              <c16:uniqueId val="{00000008-A72A-453F-B393-C8BD4B4EE385}"/>
            </c:ext>
          </c:extLst>
        </c:ser>
        <c:dLbls>
          <c:dLblPos val="outEnd"/>
          <c:showLegendKey val="0"/>
          <c:showVal val="1"/>
          <c:showCatName val="0"/>
          <c:showSerName val="0"/>
          <c:showPercent val="0"/>
          <c:showBubbleSize val="0"/>
        </c:dLbls>
        <c:gapWidth val="25"/>
        <c:overlap val="100"/>
        <c:axId val="1190392127"/>
        <c:axId val="1190392607"/>
      </c:barChart>
      <c:catAx>
        <c:axId val="1190392127"/>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0392607"/>
        <c:crosses val="autoZero"/>
        <c:auto val="1"/>
        <c:lblAlgn val="ctr"/>
        <c:lblOffset val="100"/>
        <c:noMultiLvlLbl val="0"/>
      </c:catAx>
      <c:valAx>
        <c:axId val="1190392607"/>
        <c:scaling>
          <c:orientation val="minMax"/>
          <c:min val="0"/>
        </c:scaling>
        <c:delete val="1"/>
        <c:axPos val="t"/>
        <c:numFmt formatCode="0" sourceLinked="1"/>
        <c:majorTickMark val="out"/>
        <c:minorTickMark val="none"/>
        <c:tickLblPos val="nextTo"/>
        <c:crossAx val="1190392127"/>
        <c:crosses val="autoZero"/>
        <c:crossBetween val="between"/>
      </c:valAx>
    </c:plotArea>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[Book1.xlsx]Sheet10!gender pivots</c:name>
    <c:fmtId val="5"/>
  </c:pivotSource>
  <c:chart>
    <c:title>
      <c:tx>
        <c:rich>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r>
              <a:rPr lang="en-IN">
                <a:solidFill>
                  <a:schemeClr val="accent6">
                    <a:lumMod val="75000"/>
                  </a:schemeClr>
                </a:solidFill>
              </a:rPr>
              <a:t>Men</a:t>
            </a:r>
            <a:r>
              <a:rPr lang="en-IN" baseline="0">
                <a:solidFill>
                  <a:schemeClr val="accent6">
                    <a:lumMod val="75000"/>
                  </a:schemeClr>
                </a:solidFill>
              </a:rPr>
              <a:t> </a:t>
            </a:r>
            <a:r>
              <a:rPr lang="en-IN" baseline="0">
                <a:solidFill>
                  <a:sysClr val="windowText" lastClr="000000"/>
                </a:solidFill>
              </a:rPr>
              <a:t>vs </a:t>
            </a:r>
            <a:r>
              <a:rPr lang="en-IN" baseline="0">
                <a:solidFill>
                  <a:schemeClr val="accent3">
                    <a:lumMod val="75000"/>
                  </a:schemeClr>
                </a:solidFill>
              </a:rPr>
              <a:t>Women </a:t>
            </a:r>
            <a:r>
              <a:rPr lang="en-IN" baseline="0">
                <a:solidFill>
                  <a:schemeClr val="accent6">
                    <a:lumMod val="75000"/>
                  </a:schemeClr>
                </a:solidFill>
              </a:rPr>
              <a:t>callers</a:t>
            </a:r>
            <a:endParaRPr lang="en-IN">
              <a:solidFill>
                <a:schemeClr val="accent6">
                  <a:lumMod val="75000"/>
                </a:schemeClr>
              </a:solidFill>
            </a:endParaRPr>
          </a:p>
        </c:rich>
      </c:tx>
      <c:layout>
        <c:manualLayout>
          <c:xMode val="edge"/>
          <c:yMode val="edge"/>
          <c:x val="9.1277856572276286E-2"/>
          <c:y val="0.14532739328636554"/>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accent6">
                  <a:lumMod val="7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75000"/>
            </a:schemeClr>
          </a:solidFill>
          <a:ln>
            <a:noFill/>
          </a:ln>
          <a:effectLst/>
        </c:spPr>
      </c:pivotFmt>
      <c:pivotFmt>
        <c:idx val="7"/>
        <c:spPr>
          <a:solidFill>
            <a:schemeClr val="accent1">
              <a:lumMod val="75000"/>
            </a:schemeClr>
          </a:solidFill>
          <a:ln>
            <a:noFill/>
          </a:ln>
          <a:effectLst/>
        </c:spPr>
      </c:pivotFmt>
    </c:pivotFmts>
    <c:plotArea>
      <c:layout/>
      <c:barChart>
        <c:barDir val="col"/>
        <c:grouping val="percentStacked"/>
        <c:varyColors val="0"/>
        <c:ser>
          <c:idx val="0"/>
          <c:order val="0"/>
          <c:tx>
            <c:strRef>
              <c:f>Sheet10!$B$38:$B$39</c:f>
              <c:strCache>
                <c:ptCount val="1"/>
                <c:pt idx="0">
                  <c:v>Female</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Sheet10!$A$40:$A$43</c:f>
              <c:strCache>
                <c:ptCount val="3"/>
                <c:pt idx="0">
                  <c:v>Cincinnati</c:v>
                </c:pt>
                <c:pt idx="1">
                  <c:v>Cleveland</c:v>
                </c:pt>
                <c:pt idx="2">
                  <c:v>Columbus</c:v>
                </c:pt>
              </c:strCache>
            </c:strRef>
          </c:cat>
          <c:val>
            <c:numRef>
              <c:f>Sheet10!$B$40:$B$43</c:f>
              <c:numCache>
                <c:formatCode>0</c:formatCode>
                <c:ptCount val="3"/>
                <c:pt idx="0">
                  <c:v>144</c:v>
                </c:pt>
                <c:pt idx="1">
                  <c:v>326</c:v>
                </c:pt>
                <c:pt idx="2">
                  <c:v>129</c:v>
                </c:pt>
              </c:numCache>
            </c:numRef>
          </c:val>
          <c:extLst>
            <c:ext xmlns:c16="http://schemas.microsoft.com/office/drawing/2014/chart" uri="{C3380CC4-5D6E-409C-BE32-E72D297353CC}">
              <c16:uniqueId val="{00000000-1771-4C23-BA98-AFDB0C9DD742}"/>
            </c:ext>
          </c:extLst>
        </c:ser>
        <c:ser>
          <c:idx val="1"/>
          <c:order val="1"/>
          <c:tx>
            <c:strRef>
              <c:f>Sheet10!$C$38:$C$39</c:f>
              <c:strCache>
                <c:ptCount val="1"/>
                <c:pt idx="0">
                  <c:v>Male</c:v>
                </c:pt>
              </c:strCache>
            </c:strRef>
          </c:tx>
          <c:spPr>
            <a:solidFill>
              <a:schemeClr val="accent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Sheet10!$A$40:$A$43</c:f>
              <c:strCache>
                <c:ptCount val="3"/>
                <c:pt idx="0">
                  <c:v>Cincinnati</c:v>
                </c:pt>
                <c:pt idx="1">
                  <c:v>Cleveland</c:v>
                </c:pt>
                <c:pt idx="2">
                  <c:v>Columbus</c:v>
                </c:pt>
              </c:strCache>
            </c:strRef>
          </c:cat>
          <c:val>
            <c:numRef>
              <c:f>Sheet10!$C$40:$C$43</c:f>
              <c:numCache>
                <c:formatCode>0</c:formatCode>
                <c:ptCount val="3"/>
                <c:pt idx="0">
                  <c:v>132</c:v>
                </c:pt>
                <c:pt idx="1">
                  <c:v>63</c:v>
                </c:pt>
                <c:pt idx="2">
                  <c:v>206</c:v>
                </c:pt>
              </c:numCache>
            </c:numRef>
          </c:val>
          <c:extLst>
            <c:ext xmlns:c16="http://schemas.microsoft.com/office/drawing/2014/chart" uri="{C3380CC4-5D6E-409C-BE32-E72D297353CC}">
              <c16:uniqueId val="{00000001-1771-4C23-BA98-AFDB0C9DD742}"/>
            </c:ext>
          </c:extLst>
        </c:ser>
        <c:dLbls>
          <c:dLblPos val="ctr"/>
          <c:showLegendKey val="0"/>
          <c:showVal val="1"/>
          <c:showCatName val="0"/>
          <c:showSerName val="0"/>
          <c:showPercent val="0"/>
          <c:showBubbleSize val="0"/>
        </c:dLbls>
        <c:gapWidth val="25"/>
        <c:overlap val="100"/>
        <c:axId val="25959519"/>
        <c:axId val="25959999"/>
      </c:barChart>
      <c:catAx>
        <c:axId val="2595951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59999"/>
        <c:crosses val="autoZero"/>
        <c:auto val="1"/>
        <c:lblAlgn val="ctr"/>
        <c:lblOffset val="100"/>
        <c:noMultiLvlLbl val="0"/>
      </c:catAx>
      <c:valAx>
        <c:axId val="25959999"/>
        <c:scaling>
          <c:orientation val="minMax"/>
        </c:scaling>
        <c:delete val="1"/>
        <c:axPos val="l"/>
        <c:numFmt formatCode="0%" sourceLinked="1"/>
        <c:majorTickMark val="none"/>
        <c:minorTickMark val="none"/>
        <c:tickLblPos val="nextTo"/>
        <c:crossAx val="25959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[Book1.xlsx]Sheet10!rating&amp;calls</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6">
                    <a:lumMod val="75000"/>
                  </a:schemeClr>
                </a:solidFill>
              </a:rPr>
              <a:t>Rating</a:t>
            </a:r>
          </a:p>
        </c:rich>
      </c:tx>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989501312335957"/>
          <c:y val="0.34109222358035562"/>
          <c:w val="0.72335089923098139"/>
          <c:h val="0.42838483185991644"/>
        </c:manualLayout>
      </c:layout>
      <c:barChart>
        <c:barDir val="col"/>
        <c:grouping val="clustered"/>
        <c:varyColors val="0"/>
        <c:ser>
          <c:idx val="0"/>
          <c:order val="0"/>
          <c:tx>
            <c:strRef>
              <c:f>Sheet10!$B$46</c:f>
              <c:strCache>
                <c:ptCount val="1"/>
                <c:pt idx="0">
                  <c:v>Total</c:v>
                </c:pt>
              </c:strCache>
            </c:strRef>
          </c:tx>
          <c:spPr>
            <a:solidFill>
              <a:schemeClr val="accent1"/>
            </a:solidFill>
            <a:ln>
              <a:noFill/>
            </a:ln>
            <a:effectLst/>
          </c:spPr>
          <c:invertIfNegative val="0"/>
          <c:cat>
            <c:strRef>
              <c:f>Sheet10!$A$47:$A$52</c:f>
              <c:strCache>
                <c:ptCount val="5"/>
                <c:pt idx="0">
                  <c:v>1</c:v>
                </c:pt>
                <c:pt idx="1">
                  <c:v>2</c:v>
                </c:pt>
                <c:pt idx="2">
                  <c:v>3</c:v>
                </c:pt>
                <c:pt idx="3">
                  <c:v>4</c:v>
                </c:pt>
                <c:pt idx="4">
                  <c:v>5</c:v>
                </c:pt>
              </c:strCache>
            </c:strRef>
          </c:cat>
          <c:val>
            <c:numRef>
              <c:f>Sheet10!$B$47:$B$52</c:f>
              <c:numCache>
                <c:formatCode>0</c:formatCode>
                <c:ptCount val="5"/>
                <c:pt idx="0">
                  <c:v>3</c:v>
                </c:pt>
                <c:pt idx="1">
                  <c:v>3</c:v>
                </c:pt>
                <c:pt idx="2">
                  <c:v>27</c:v>
                </c:pt>
                <c:pt idx="3">
                  <c:v>54</c:v>
                </c:pt>
                <c:pt idx="4">
                  <c:v>99</c:v>
                </c:pt>
              </c:numCache>
            </c:numRef>
          </c:val>
          <c:extLst>
            <c:ext xmlns:c16="http://schemas.microsoft.com/office/drawing/2014/chart" uri="{C3380CC4-5D6E-409C-BE32-E72D297353CC}">
              <c16:uniqueId val="{00000000-69CD-475E-9749-D4F1F61152B2}"/>
            </c:ext>
          </c:extLst>
        </c:ser>
        <c:dLbls>
          <c:showLegendKey val="0"/>
          <c:showVal val="0"/>
          <c:showCatName val="0"/>
          <c:showSerName val="0"/>
          <c:showPercent val="0"/>
          <c:showBubbleSize val="0"/>
        </c:dLbls>
        <c:gapWidth val="21"/>
        <c:overlap val="-27"/>
        <c:axId val="436259935"/>
        <c:axId val="436258015"/>
      </c:barChart>
      <c:catAx>
        <c:axId val="436259935"/>
        <c:scaling>
          <c:orientation val="minMax"/>
        </c:scaling>
        <c:delete val="0"/>
        <c:axPos val="b"/>
        <c:numFmt formatCode="General" sourceLinked="0"/>
        <c:majorTickMark val="in"/>
        <c:minorTickMark val="in"/>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258015"/>
        <c:crossesAt val="0"/>
        <c:auto val="1"/>
        <c:lblAlgn val="ctr"/>
        <c:lblOffset val="10"/>
        <c:noMultiLvlLbl val="0"/>
      </c:catAx>
      <c:valAx>
        <c:axId val="436258015"/>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259935"/>
        <c:crosses val="autoZero"/>
        <c:crossBetween val="midCat"/>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alpha val="85000"/>
              </a:schemeClr>
            </a:solidFill>
            <a:ln w="9525" cap="flat" cmpd="sng" algn="ctr">
              <a:solidFill>
                <a:schemeClr val="lt1">
                  <a:alpha val="50000"/>
                </a:schemeClr>
              </a:solidFill>
              <a:round/>
            </a:ln>
            <a:effectLst/>
          </c:spPr>
          <c:invertIfNegative val="0"/>
          <c:dPt>
            <c:idx val="0"/>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5-FA77-4128-89C3-B9AF71EAD4C5}"/>
              </c:ext>
            </c:extLst>
          </c:dPt>
          <c:dPt>
            <c:idx val="1"/>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4-FA77-4128-89C3-B9AF71EAD4C5}"/>
              </c:ext>
            </c:extLst>
          </c:dPt>
          <c:dPt>
            <c:idx val="2"/>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3-FA77-4128-89C3-B9AF71EAD4C5}"/>
              </c:ext>
            </c:extLst>
          </c:dPt>
          <c:dPt>
            <c:idx val="3"/>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2-FA77-4128-89C3-B9AF71EAD4C5}"/>
              </c:ext>
            </c:extLst>
          </c:dPt>
          <c:dPt>
            <c:idx val="4"/>
            <c:invertIfNegative val="0"/>
            <c:bubble3D val="0"/>
            <c:spPr>
              <a:solidFill>
                <a:schemeClr val="bg1">
                  <a:lumMod val="85000"/>
                </a:schemeClr>
              </a:solidFill>
              <a:ln w="9525" cap="flat" cmpd="sng" algn="ctr">
                <a:solidFill>
                  <a:schemeClr val="lt1">
                    <a:alpha val="50000"/>
                  </a:schemeClr>
                </a:solidFill>
                <a:round/>
              </a:ln>
              <a:effectLst/>
            </c:spPr>
            <c:extLst>
              <c:ext xmlns:c16="http://schemas.microsoft.com/office/drawing/2014/chart" uri="{C3380CC4-5D6E-409C-BE32-E72D297353CC}">
                <c16:uniqueId val="{00000001-FA77-4128-89C3-B9AF71EAD4C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2">
                        <a:lumMod val="60000"/>
                        <a:lumOff val="4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Sheet10!$E$4:$E$8</c:f>
              <c:strCache>
                <c:ptCount val="5"/>
                <c:pt idx="0">
                  <c:v>R01</c:v>
                </c:pt>
                <c:pt idx="1">
                  <c:v>R02</c:v>
                </c:pt>
                <c:pt idx="2">
                  <c:v>R03</c:v>
                </c:pt>
                <c:pt idx="3">
                  <c:v>R04</c:v>
                </c:pt>
                <c:pt idx="4">
                  <c:v>R05</c:v>
                </c:pt>
              </c:strCache>
            </c:strRef>
          </c:cat>
          <c:val>
            <c:numRef>
              <c:f>Sheet10!$G$4:$G$8</c:f>
              <c:numCache>
                <c:formatCode>"₹"\ #,##0;#,##0\ \-"₹";"₹"\ #,##0</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FA77-4128-89C3-B9AF71EAD4C5}"/>
            </c:ext>
          </c:extLst>
        </c:ser>
        <c:ser>
          <c:idx val="1"/>
          <c:order val="1"/>
          <c:tx>
            <c:v>Sell.Amount</c:v>
          </c:tx>
          <c:spPr>
            <a:gradFill>
              <a:gsLst>
                <a:gs pos="57000">
                  <a:srgbClr val="C00000"/>
                </a:gs>
                <a:gs pos="0">
                  <a:schemeClr val="accent1">
                    <a:lumMod val="5000"/>
                    <a:lumOff val="95000"/>
                  </a:schemeClr>
                </a:gs>
                <a:gs pos="74000">
                  <a:schemeClr val="accent6"/>
                </a:gs>
                <a:gs pos="100000">
                  <a:schemeClr val="accent6">
                    <a:lumMod val="75000"/>
                  </a:schemeClr>
                </a:gs>
                <a:gs pos="100000">
                  <a:schemeClr val="accent6">
                    <a:lumMod val="75000"/>
                  </a:schemeClr>
                </a:gs>
              </a:gsLst>
              <a:lin ang="5400000" scaled="1"/>
            </a:gra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val>
            <c:numRef>
              <c:f>Sheet10!$I$4:$I$8</c:f>
              <c:numCache>
                <c:formatCode>General</c:formatCode>
                <c:ptCount val="5"/>
                <c:pt idx="0">
                  <c:v>#N/A</c:v>
                </c:pt>
                <c:pt idx="1">
                  <c:v>#N/A</c:v>
                </c:pt>
                <c:pt idx="2">
                  <c:v>#N/A</c:v>
                </c:pt>
                <c:pt idx="3">
                  <c:v>16651</c:v>
                </c:pt>
                <c:pt idx="4">
                  <c:v>#N/A</c:v>
                </c:pt>
              </c:numCache>
            </c:numRef>
          </c:val>
          <c:extLst>
            <c:ext xmlns:c16="http://schemas.microsoft.com/office/drawing/2014/chart" uri="{C3380CC4-5D6E-409C-BE32-E72D297353CC}">
              <c16:uniqueId val="{00000006-FA77-4128-89C3-B9AF71EAD4C5}"/>
            </c:ext>
          </c:extLst>
        </c:ser>
        <c:dLbls>
          <c:dLblPos val="outEnd"/>
          <c:showLegendKey val="0"/>
          <c:showVal val="1"/>
          <c:showCatName val="0"/>
          <c:showSerName val="0"/>
          <c:showPercent val="0"/>
          <c:showBubbleSize val="0"/>
        </c:dLbls>
        <c:gapWidth val="35"/>
        <c:overlap val="100"/>
        <c:axId val="433843167"/>
        <c:axId val="424546431"/>
      </c:barChart>
      <c:catAx>
        <c:axId val="433843167"/>
        <c:scaling>
          <c:orientation val="maxMin"/>
        </c:scaling>
        <c:delete val="0"/>
        <c:axPos val="l"/>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24546431"/>
        <c:crosses val="autoZero"/>
        <c:auto val="1"/>
        <c:lblAlgn val="ctr"/>
        <c:lblOffset val="100"/>
        <c:noMultiLvlLbl val="0"/>
      </c:catAx>
      <c:valAx>
        <c:axId val="424546431"/>
        <c:scaling>
          <c:orientation val="minMax"/>
        </c:scaling>
        <c:delete val="1"/>
        <c:axPos val="t"/>
        <c:numFmt formatCode="&quot;₹&quot;\ #,##0;#,##0\ \-&quot;₹&quot;;&quot;₹&quot;\ #,##0" sourceLinked="1"/>
        <c:majorTickMark val="none"/>
        <c:minorTickMark val="none"/>
        <c:tickLblPos val="nextTo"/>
        <c:crossAx val="433843167"/>
        <c:crosses val="autoZero"/>
        <c:crossBetween val="between"/>
      </c:valAx>
      <c:spPr>
        <a:solidFill>
          <a:schemeClr val="bg1"/>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[Book1.xlsx]Sheet10!rating&amp;calls</c:name>
    <c:fmtId val="3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Sheet10!$B$46</c:f>
              <c:strCache>
                <c:ptCount val="1"/>
                <c:pt idx="0">
                  <c:v>Total</c:v>
                </c:pt>
              </c:strCache>
            </c:strRef>
          </c:tx>
          <c:spPr>
            <a:solidFill>
              <a:schemeClr val="accent1"/>
            </a:solidFill>
            <a:ln>
              <a:noFill/>
            </a:ln>
            <a:effectLst/>
          </c:spPr>
          <c:invertIfNegative val="0"/>
          <c:cat>
            <c:strRef>
              <c:f>Sheet10!$A$47:$A$52</c:f>
              <c:strCache>
                <c:ptCount val="5"/>
                <c:pt idx="0">
                  <c:v>1</c:v>
                </c:pt>
                <c:pt idx="1">
                  <c:v>2</c:v>
                </c:pt>
                <c:pt idx="2">
                  <c:v>3</c:v>
                </c:pt>
                <c:pt idx="3">
                  <c:v>4</c:v>
                </c:pt>
                <c:pt idx="4">
                  <c:v>5</c:v>
                </c:pt>
              </c:strCache>
            </c:strRef>
          </c:cat>
          <c:val>
            <c:numRef>
              <c:f>Sheet10!$B$47:$B$52</c:f>
              <c:numCache>
                <c:formatCode>0</c:formatCode>
                <c:ptCount val="5"/>
                <c:pt idx="0">
                  <c:v>3</c:v>
                </c:pt>
                <c:pt idx="1">
                  <c:v>3</c:v>
                </c:pt>
                <c:pt idx="2">
                  <c:v>27</c:v>
                </c:pt>
                <c:pt idx="3">
                  <c:v>54</c:v>
                </c:pt>
                <c:pt idx="4">
                  <c:v>99</c:v>
                </c:pt>
              </c:numCache>
            </c:numRef>
          </c:val>
          <c:extLst>
            <c:ext xmlns:c16="http://schemas.microsoft.com/office/drawing/2014/chart" uri="{C3380CC4-5D6E-409C-BE32-E72D297353CC}">
              <c16:uniqueId val="{00000000-02FA-4EFC-B2A5-CF926D049C81}"/>
            </c:ext>
          </c:extLst>
        </c:ser>
        <c:dLbls>
          <c:showLegendKey val="0"/>
          <c:showVal val="0"/>
          <c:showCatName val="0"/>
          <c:showSerName val="0"/>
          <c:showPercent val="0"/>
          <c:showBubbleSize val="0"/>
        </c:dLbls>
        <c:gapWidth val="219"/>
        <c:axId val="1724484032"/>
        <c:axId val="1724476832"/>
      </c:barChart>
      <c:catAx>
        <c:axId val="1724484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476832"/>
        <c:crosses val="autoZero"/>
        <c:auto val="1"/>
        <c:lblAlgn val="ctr"/>
        <c:lblOffset val="100"/>
        <c:noMultiLvlLbl val="0"/>
      </c:catAx>
      <c:valAx>
        <c:axId val="1724476832"/>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48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chart" Target="../charts/chart9.xml"/><Relationship Id="rId3" Type="http://schemas.openxmlformats.org/officeDocument/2006/relationships/image" Target="../media/image3.svg"/><Relationship Id="rId7" Type="http://schemas.openxmlformats.org/officeDocument/2006/relationships/image" Target="../media/image7.svg"/><Relationship Id="rId12" Type="http://schemas.openxmlformats.org/officeDocument/2006/relationships/chart" Target="../charts/chart8.xml"/><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7.xml"/><Relationship Id="rId5" Type="http://schemas.openxmlformats.org/officeDocument/2006/relationships/image" Target="../media/image5.svg"/><Relationship Id="rId15" Type="http://schemas.openxmlformats.org/officeDocument/2006/relationships/chart" Target="../charts/chart11.xml"/><Relationship Id="rId10" Type="http://schemas.openxmlformats.org/officeDocument/2006/relationships/chart" Target="../charts/chart6.xml"/><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image" Target="../media/image17.svg"/><Relationship Id="rId3" Type="http://schemas.openxmlformats.org/officeDocument/2006/relationships/image" Target="../media/image12.png"/><Relationship Id="rId7" Type="http://schemas.openxmlformats.org/officeDocument/2006/relationships/image" Target="../media/image16.png"/><Relationship Id="rId2" Type="http://schemas.openxmlformats.org/officeDocument/2006/relationships/image" Target="../media/image11.svg"/><Relationship Id="rId1" Type="http://schemas.openxmlformats.org/officeDocument/2006/relationships/image" Target="../media/image10.png"/><Relationship Id="rId6" Type="http://schemas.openxmlformats.org/officeDocument/2006/relationships/image" Target="../media/image15.svg"/><Relationship Id="rId5" Type="http://schemas.openxmlformats.org/officeDocument/2006/relationships/image" Target="../media/image14.png"/><Relationship Id="rId10" Type="http://schemas.openxmlformats.org/officeDocument/2006/relationships/image" Target="../media/image19.svg"/><Relationship Id="rId4" Type="http://schemas.openxmlformats.org/officeDocument/2006/relationships/image" Target="../media/image13.svg"/><Relationship Id="rId9" Type="http://schemas.openxmlformats.org/officeDocument/2006/relationships/image" Target="../media/image18.png"/></Relationships>
</file>

<file path=xl/drawings/_rels/drawing6.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998220</xdr:colOff>
      <xdr:row>1</xdr:row>
      <xdr:rowOff>15240</xdr:rowOff>
    </xdr:from>
    <xdr:to>
      <xdr:col>13</xdr:col>
      <xdr:colOff>99060</xdr:colOff>
      <xdr:row>15</xdr:row>
      <xdr:rowOff>114300</xdr:rowOff>
    </xdr:to>
    <xdr:graphicFrame macro="">
      <xdr:nvGraphicFramePr>
        <xdr:cNvPr id="4" name="Chart 3">
          <a:extLst>
            <a:ext uri="{FF2B5EF4-FFF2-40B4-BE49-F238E27FC236}">
              <a16:creationId xmlns:a16="http://schemas.microsoft.com/office/drawing/2014/main" id="{FE3D2FD1-4049-A2FC-EE55-51373B8137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708660</xdr:colOff>
      <xdr:row>23</xdr:row>
      <xdr:rowOff>152400</xdr:rowOff>
    </xdr:from>
    <xdr:to>
      <xdr:col>12</xdr:col>
      <xdr:colOff>182880</xdr:colOff>
      <xdr:row>37</xdr:row>
      <xdr:rowOff>167640</xdr:rowOff>
    </xdr:to>
    <xdr:graphicFrame macro="">
      <xdr:nvGraphicFramePr>
        <xdr:cNvPr id="6" name="Chart 5">
          <a:extLst>
            <a:ext uri="{FF2B5EF4-FFF2-40B4-BE49-F238E27FC236}">
              <a16:creationId xmlns:a16="http://schemas.microsoft.com/office/drawing/2014/main" id="{48B9E6C7-ADAD-BF44-3B64-BF4B79A152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708660</xdr:colOff>
      <xdr:row>46</xdr:row>
      <xdr:rowOff>91440</xdr:rowOff>
    </xdr:from>
    <xdr:to>
      <xdr:col>12</xdr:col>
      <xdr:colOff>182880</xdr:colOff>
      <xdr:row>61</xdr:row>
      <xdr:rowOff>91440</xdr:rowOff>
    </xdr:to>
    <xdr:graphicFrame macro="">
      <xdr:nvGraphicFramePr>
        <xdr:cNvPr id="7" name="Chart 6">
          <a:extLst>
            <a:ext uri="{FF2B5EF4-FFF2-40B4-BE49-F238E27FC236}">
              <a16:creationId xmlns:a16="http://schemas.microsoft.com/office/drawing/2014/main" id="{BB3B14C0-559D-EBAE-8955-29035FDA43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320040</xdr:colOff>
      <xdr:row>1</xdr:row>
      <xdr:rowOff>137160</xdr:rowOff>
    </xdr:from>
    <xdr:to>
      <xdr:col>15</xdr:col>
      <xdr:colOff>365760</xdr:colOff>
      <xdr:row>15</xdr:row>
      <xdr:rowOff>60960</xdr:rowOff>
    </xdr:to>
    <xdr:graphicFrame macro="">
      <xdr:nvGraphicFramePr>
        <xdr:cNvPr id="2" name="Chart 1">
          <a:extLst>
            <a:ext uri="{FF2B5EF4-FFF2-40B4-BE49-F238E27FC236}">
              <a16:creationId xmlns:a16="http://schemas.microsoft.com/office/drawing/2014/main" id="{69C49D60-9537-FC58-F955-30D271A46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8</xdr:col>
      <xdr:colOff>129540</xdr:colOff>
      <xdr:row>47</xdr:row>
      <xdr:rowOff>30480</xdr:rowOff>
    </xdr:from>
    <xdr:to>
      <xdr:col>27</xdr:col>
      <xdr:colOff>190500</xdr:colOff>
      <xdr:row>70</xdr:row>
      <xdr:rowOff>76200</xdr:rowOff>
    </xdr:to>
    <xdr:graphicFrame macro="">
      <xdr:nvGraphicFramePr>
        <xdr:cNvPr id="2" name="Chart 1">
          <a:extLst>
            <a:ext uri="{FF2B5EF4-FFF2-40B4-BE49-F238E27FC236}">
              <a16:creationId xmlns:a16="http://schemas.microsoft.com/office/drawing/2014/main" id="{3BA6259B-8B81-398F-FC25-05222C11D8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259080</xdr:colOff>
      <xdr:row>4</xdr:row>
      <xdr:rowOff>22860</xdr:rowOff>
    </xdr:from>
    <xdr:to>
      <xdr:col>4</xdr:col>
      <xdr:colOff>350520</xdr:colOff>
      <xdr:row>10</xdr:row>
      <xdr:rowOff>45720</xdr:rowOff>
    </xdr:to>
    <xdr:sp macro="" textlink="PIVOTS!$A$4">
      <xdr:nvSpPr>
        <xdr:cNvPr id="2" name="Rectangle 1">
          <a:extLst>
            <a:ext uri="{FF2B5EF4-FFF2-40B4-BE49-F238E27FC236}">
              <a16:creationId xmlns:a16="http://schemas.microsoft.com/office/drawing/2014/main" id="{D736E1C0-297B-1612-2EB9-4E457FB98C85}"/>
            </a:ext>
          </a:extLst>
        </xdr:cNvPr>
        <xdr:cNvSpPr/>
      </xdr:nvSpPr>
      <xdr:spPr>
        <a:xfrm>
          <a:off x="579120" y="723900"/>
          <a:ext cx="1554480" cy="107442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fld id="{D85B2E22-C01D-4E83-AFD9-AD26608A3263}"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algn="ctr"/>
            <a:t>1000</a:t>
          </a:fld>
          <a:endParaRPr lang="en-IN" sz="2400" b="1"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502920</xdr:colOff>
      <xdr:row>4</xdr:row>
      <xdr:rowOff>114300</xdr:rowOff>
    </xdr:from>
    <xdr:ext cx="1211580" cy="243840"/>
    <xdr:sp macro="" textlink="">
      <xdr:nvSpPr>
        <xdr:cNvPr id="3" name="TextBox 2">
          <a:extLst>
            <a:ext uri="{FF2B5EF4-FFF2-40B4-BE49-F238E27FC236}">
              <a16:creationId xmlns:a16="http://schemas.microsoft.com/office/drawing/2014/main" id="{6FDF8923-39DD-650E-0D29-74261993367D}"/>
            </a:ext>
          </a:extLst>
        </xdr:cNvPr>
        <xdr:cNvSpPr txBox="1"/>
      </xdr:nvSpPr>
      <xdr:spPr>
        <a:xfrm>
          <a:off x="822960" y="81534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CALLS</a:t>
          </a:r>
        </a:p>
      </xdr:txBody>
    </xdr:sp>
    <xdr:clientData/>
  </xdr:oneCellAnchor>
  <xdr:twoCellAnchor editAs="oneCell">
    <xdr:from>
      <xdr:col>2</xdr:col>
      <xdr:colOff>488900</xdr:colOff>
      <xdr:row>4</xdr:row>
      <xdr:rowOff>49784</xdr:rowOff>
    </xdr:from>
    <xdr:to>
      <xdr:col>3</xdr:col>
      <xdr:colOff>90706</xdr:colOff>
      <xdr:row>6</xdr:row>
      <xdr:rowOff>32590</xdr:rowOff>
    </xdr:to>
    <xdr:pic>
      <xdr:nvPicPr>
        <xdr:cNvPr id="4" name="Picture 3">
          <a:extLst>
            <a:ext uri="{FF2B5EF4-FFF2-40B4-BE49-F238E27FC236}">
              <a16:creationId xmlns:a16="http://schemas.microsoft.com/office/drawing/2014/main" id="{3E15C114-0873-215D-933D-267D19767CB5}"/>
            </a:ext>
          </a:extLst>
        </xdr:cNvPr>
        <xdr:cNvPicPr>
          <a:picLocks noChangeAspect="1"/>
        </xdr:cNvPicPr>
      </xdr:nvPicPr>
      <xdr:blipFill>
        <a:blip xmlns:r="http://schemas.openxmlformats.org/officeDocument/2006/relationships" r:embed="rId1">
          <a:lum bright="70000" contrast="-70000"/>
        </a:blip>
        <a:stretch>
          <a:fillRect/>
        </a:stretch>
      </xdr:blipFill>
      <xdr:spPr>
        <a:xfrm rot="312346">
          <a:off x="808940" y="750824"/>
          <a:ext cx="333326" cy="333326"/>
        </a:xfrm>
        <a:prstGeom prst="rect">
          <a:avLst/>
        </a:prstGeom>
      </xdr:spPr>
    </xdr:pic>
    <xdr:clientData/>
  </xdr:twoCellAnchor>
  <xdr:twoCellAnchor>
    <xdr:from>
      <xdr:col>2</xdr:col>
      <xdr:colOff>525780</xdr:colOff>
      <xdr:row>8</xdr:row>
      <xdr:rowOff>45720</xdr:rowOff>
    </xdr:from>
    <xdr:to>
      <xdr:col>4</xdr:col>
      <xdr:colOff>60960</xdr:colOff>
      <xdr:row>9</xdr:row>
      <xdr:rowOff>22860</xdr:rowOff>
    </xdr:to>
    <xdr:sp macro="" textlink="PIVOTS!$A$13">
      <xdr:nvSpPr>
        <xdr:cNvPr id="5" name="TextBox 4">
          <a:extLst>
            <a:ext uri="{FF2B5EF4-FFF2-40B4-BE49-F238E27FC236}">
              <a16:creationId xmlns:a16="http://schemas.microsoft.com/office/drawing/2014/main" id="{7C530FB7-ADAA-81B8-8C6F-0E7C517606EC}"/>
            </a:ext>
          </a:extLst>
        </xdr:cNvPr>
        <xdr:cNvSpPr txBox="1"/>
      </xdr:nvSpPr>
      <xdr:spPr>
        <a:xfrm>
          <a:off x="845820" y="144780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EAC3537B-19E1-4B45-AF14-A71963D06219}" type="TxLink">
            <a:rPr lang="en-US" sz="1100" b="1" i="0" u="none" strike="noStrike" kern="1200">
              <a:solidFill>
                <a:schemeClr val="accent6">
                  <a:lumMod val="40000"/>
                  <a:lumOff val="60000"/>
                </a:schemeClr>
              </a:solidFill>
              <a:latin typeface="Georgia"/>
            </a:rPr>
            <a:pPr algn="ctr"/>
            <a:t>186</a:t>
          </a:fld>
          <a:endParaRPr lang="en-IN" sz="1100" b="1" kern="1200">
            <a:solidFill>
              <a:schemeClr val="accent6">
                <a:lumMod val="40000"/>
                <a:lumOff val="60000"/>
              </a:schemeClr>
            </a:solidFill>
          </a:endParaRPr>
        </a:p>
      </xdr:txBody>
    </xdr:sp>
    <xdr:clientData/>
  </xdr:twoCellAnchor>
  <xdr:twoCellAnchor>
    <xdr:from>
      <xdr:col>2</xdr:col>
      <xdr:colOff>198120</xdr:colOff>
      <xdr:row>12</xdr:row>
      <xdr:rowOff>144780</xdr:rowOff>
    </xdr:from>
    <xdr:to>
      <xdr:col>4</xdr:col>
      <xdr:colOff>289560</xdr:colOff>
      <xdr:row>18</xdr:row>
      <xdr:rowOff>167640</xdr:rowOff>
    </xdr:to>
    <xdr:sp macro="" textlink="PIVOTS!$B$4">
      <xdr:nvSpPr>
        <xdr:cNvPr id="6" name="Rectangle 5">
          <a:extLst>
            <a:ext uri="{FF2B5EF4-FFF2-40B4-BE49-F238E27FC236}">
              <a16:creationId xmlns:a16="http://schemas.microsoft.com/office/drawing/2014/main" id="{69BA3736-B232-46E7-88D9-CDAB987D7CBA}"/>
            </a:ext>
          </a:extLst>
        </xdr:cNvPr>
        <xdr:cNvSpPr/>
      </xdr:nvSpPr>
      <xdr:spPr>
        <a:xfrm>
          <a:off x="518160" y="2247900"/>
          <a:ext cx="1554480" cy="107442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E591A720-A5DC-4615-85FD-E1F50F682BE0}" type="TxLink">
            <a:rPr lang="en-US" sz="20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 96,623</a:t>
          </a:fld>
          <a:endParaRPr lang="en-IN" sz="20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381000</xdr:colOff>
      <xdr:row>13</xdr:row>
      <xdr:rowOff>83820</xdr:rowOff>
    </xdr:from>
    <xdr:ext cx="1386840" cy="312420"/>
    <xdr:sp macro="" textlink="">
      <xdr:nvSpPr>
        <xdr:cNvPr id="7" name="TextBox 6">
          <a:extLst>
            <a:ext uri="{FF2B5EF4-FFF2-40B4-BE49-F238E27FC236}">
              <a16:creationId xmlns:a16="http://schemas.microsoft.com/office/drawing/2014/main" id="{3B60842F-C6C1-4E35-9DD8-8444086966A3}"/>
            </a:ext>
          </a:extLst>
        </xdr:cNvPr>
        <xdr:cNvSpPr txBox="1"/>
      </xdr:nvSpPr>
      <xdr:spPr>
        <a:xfrm>
          <a:off x="701040" y="2362200"/>
          <a:ext cx="1386840" cy="3124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200" b="1" kern="1200">
              <a:solidFill>
                <a:schemeClr val="bg1">
                  <a:lumMod val="95000"/>
                </a:schemeClr>
              </a:solidFill>
              <a:latin typeface="Arial Black" panose="020B0A04020102020204" pitchFamily="34" charset="0"/>
            </a:rPr>
            <a:t>Amount</a:t>
          </a:r>
          <a:endParaRPr lang="en-IN" sz="1100" b="1" kern="1200">
            <a:solidFill>
              <a:schemeClr val="bg1">
                <a:lumMod val="95000"/>
              </a:schemeClr>
            </a:solidFill>
            <a:latin typeface="Arial Black" panose="020B0A04020102020204" pitchFamily="34" charset="0"/>
          </a:endParaRPr>
        </a:p>
      </xdr:txBody>
    </xdr:sp>
    <xdr:clientData/>
  </xdr:oneCellAnchor>
  <xdr:oneCellAnchor>
    <xdr:from>
      <xdr:col>2</xdr:col>
      <xdr:colOff>409678</xdr:colOff>
      <xdr:row>13</xdr:row>
      <xdr:rowOff>98920</xdr:rowOff>
    </xdr:from>
    <xdr:ext cx="280399" cy="280399"/>
    <xdr:pic>
      <xdr:nvPicPr>
        <xdr:cNvPr id="8" name="Picture 7">
          <a:extLst>
            <a:ext uri="{FF2B5EF4-FFF2-40B4-BE49-F238E27FC236}">
              <a16:creationId xmlns:a16="http://schemas.microsoft.com/office/drawing/2014/main" id="{86870E1E-18F0-423E-9F12-115E630228F1}"/>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rcRect/>
        <a:stretch/>
      </xdr:blipFill>
      <xdr:spPr>
        <a:xfrm rot="21180853">
          <a:off x="729718" y="2377300"/>
          <a:ext cx="280399" cy="280399"/>
        </a:xfrm>
        <a:prstGeom prst="rect">
          <a:avLst/>
        </a:prstGeom>
      </xdr:spPr>
    </xdr:pic>
    <xdr:clientData/>
  </xdr:oneCellAnchor>
  <xdr:twoCellAnchor>
    <xdr:from>
      <xdr:col>2</xdr:col>
      <xdr:colOff>502920</xdr:colOff>
      <xdr:row>17</xdr:row>
      <xdr:rowOff>30480</xdr:rowOff>
    </xdr:from>
    <xdr:to>
      <xdr:col>4</xdr:col>
      <xdr:colOff>38100</xdr:colOff>
      <xdr:row>18</xdr:row>
      <xdr:rowOff>7620</xdr:rowOff>
    </xdr:to>
    <xdr:sp macro="" textlink="PIVOTS!$B$13">
      <xdr:nvSpPr>
        <xdr:cNvPr id="9" name="TextBox 8">
          <a:extLst>
            <a:ext uri="{FF2B5EF4-FFF2-40B4-BE49-F238E27FC236}">
              <a16:creationId xmlns:a16="http://schemas.microsoft.com/office/drawing/2014/main" id="{5F5C413E-FEB9-411D-A1A7-66EB93154C7B}"/>
            </a:ext>
          </a:extLst>
        </xdr:cNvPr>
        <xdr:cNvSpPr txBox="1"/>
      </xdr:nvSpPr>
      <xdr:spPr>
        <a:xfrm>
          <a:off x="822960" y="300990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4E6C1EE4-81D5-474D-B739-ED9AD224F127}" type="TxLink">
            <a:rPr lang="en-US" sz="1100" b="0" i="0" u="none" strike="noStrike" kern="1200">
              <a:solidFill>
                <a:schemeClr val="accent6">
                  <a:lumMod val="20000"/>
                  <a:lumOff val="80000"/>
                </a:schemeClr>
              </a:solidFill>
              <a:latin typeface="Georgia"/>
            </a:rPr>
            <a:pPr algn="ctr"/>
            <a:t>₹ 16,651</a:t>
          </a:fld>
          <a:endParaRPr lang="en-IN" sz="1100" b="1" kern="1200">
            <a:solidFill>
              <a:schemeClr val="accent6">
                <a:lumMod val="20000"/>
                <a:lumOff val="80000"/>
              </a:schemeClr>
            </a:solidFill>
          </a:endParaRPr>
        </a:p>
      </xdr:txBody>
    </xdr:sp>
    <xdr:clientData/>
  </xdr:twoCellAnchor>
  <xdr:twoCellAnchor>
    <xdr:from>
      <xdr:col>2</xdr:col>
      <xdr:colOff>243840</xdr:colOff>
      <xdr:row>20</xdr:row>
      <xdr:rowOff>160020</xdr:rowOff>
    </xdr:from>
    <xdr:to>
      <xdr:col>4</xdr:col>
      <xdr:colOff>335280</xdr:colOff>
      <xdr:row>27</xdr:row>
      <xdr:rowOff>7620</xdr:rowOff>
    </xdr:to>
    <xdr:sp macro="" textlink="PIVOTS!$C$4">
      <xdr:nvSpPr>
        <xdr:cNvPr id="10" name="Rectangle 9">
          <a:extLst>
            <a:ext uri="{FF2B5EF4-FFF2-40B4-BE49-F238E27FC236}">
              <a16:creationId xmlns:a16="http://schemas.microsoft.com/office/drawing/2014/main" id="{CB4609B1-E99B-403E-B318-31725939BD17}"/>
            </a:ext>
          </a:extLst>
        </xdr:cNvPr>
        <xdr:cNvSpPr/>
      </xdr:nvSpPr>
      <xdr:spPr>
        <a:xfrm>
          <a:off x="563880" y="3665220"/>
          <a:ext cx="1554480" cy="107442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9E16CF6A-00AB-4835-A515-E25780C0DA81}"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89850</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419100</xdr:colOff>
      <xdr:row>21</xdr:row>
      <xdr:rowOff>83820</xdr:rowOff>
    </xdr:from>
    <xdr:ext cx="1211580" cy="243840"/>
    <xdr:sp macro="" textlink="">
      <xdr:nvSpPr>
        <xdr:cNvPr id="11" name="TextBox 10">
          <a:extLst>
            <a:ext uri="{FF2B5EF4-FFF2-40B4-BE49-F238E27FC236}">
              <a16:creationId xmlns:a16="http://schemas.microsoft.com/office/drawing/2014/main" id="{9637736E-262D-4AE4-AD55-9A9C7178089E}"/>
            </a:ext>
          </a:extLst>
        </xdr:cNvPr>
        <xdr:cNvSpPr txBox="1"/>
      </xdr:nvSpPr>
      <xdr:spPr>
        <a:xfrm>
          <a:off x="739140" y="376428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Duration</a:t>
          </a:r>
        </a:p>
      </xdr:txBody>
    </xdr:sp>
    <xdr:clientData/>
  </xdr:oneCellAnchor>
  <xdr:oneCellAnchor>
    <xdr:from>
      <xdr:col>2</xdr:col>
      <xdr:colOff>396293</xdr:colOff>
      <xdr:row>21</xdr:row>
      <xdr:rowOff>76012</xdr:rowOff>
    </xdr:from>
    <xdr:ext cx="258720" cy="258720"/>
    <xdr:pic>
      <xdr:nvPicPr>
        <xdr:cNvPr id="12" name="Picture 11">
          <a:extLst>
            <a:ext uri="{FF2B5EF4-FFF2-40B4-BE49-F238E27FC236}">
              <a16:creationId xmlns:a16="http://schemas.microsoft.com/office/drawing/2014/main" id="{F8A53326-9F92-45AF-B78E-134D0F8998E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rot="21006925">
          <a:off x="716333" y="3756472"/>
          <a:ext cx="258720" cy="258720"/>
        </a:xfrm>
        <a:prstGeom prst="rect">
          <a:avLst/>
        </a:prstGeom>
      </xdr:spPr>
    </xdr:pic>
    <xdr:clientData/>
  </xdr:oneCellAnchor>
  <xdr:twoCellAnchor>
    <xdr:from>
      <xdr:col>2</xdr:col>
      <xdr:colOff>400936</xdr:colOff>
      <xdr:row>25</xdr:row>
      <xdr:rowOff>29344</xdr:rowOff>
    </xdr:from>
    <xdr:to>
      <xdr:col>4</xdr:col>
      <xdr:colOff>86481</xdr:colOff>
      <xdr:row>26</xdr:row>
      <xdr:rowOff>64007</xdr:rowOff>
    </xdr:to>
    <xdr:sp macro="" textlink="PIVOTS!$C$13">
      <xdr:nvSpPr>
        <xdr:cNvPr id="13" name="TextBox 12">
          <a:extLst>
            <a:ext uri="{FF2B5EF4-FFF2-40B4-BE49-F238E27FC236}">
              <a16:creationId xmlns:a16="http://schemas.microsoft.com/office/drawing/2014/main" id="{7632254A-D803-450E-991F-26B9EF68541E}"/>
            </a:ext>
          </a:extLst>
        </xdr:cNvPr>
        <xdr:cNvSpPr txBox="1"/>
      </xdr:nvSpPr>
      <xdr:spPr>
        <a:xfrm>
          <a:off x="720976" y="4410844"/>
          <a:ext cx="1148585" cy="209923"/>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86F32212-3A36-4AA8-834C-50055D222C87}" type="TxLink">
            <a:rPr lang="en-US" sz="1100" b="0" i="0" u="none" strike="noStrike" kern="1200">
              <a:solidFill>
                <a:schemeClr val="accent6">
                  <a:lumMod val="20000"/>
                  <a:lumOff val="80000"/>
                </a:schemeClr>
              </a:solidFill>
              <a:latin typeface="Georgia"/>
            </a:rPr>
            <a:pPr algn="ctr"/>
            <a:t>17807</a:t>
          </a:fld>
          <a:endParaRPr lang="en-IN" sz="1100" b="1" kern="1200">
            <a:solidFill>
              <a:schemeClr val="accent6">
                <a:lumMod val="20000"/>
                <a:lumOff val="80000"/>
              </a:schemeClr>
            </a:solidFill>
          </a:endParaRPr>
        </a:p>
      </xdr:txBody>
    </xdr:sp>
    <xdr:clientData/>
  </xdr:twoCellAnchor>
  <xdr:twoCellAnchor>
    <xdr:from>
      <xdr:col>2</xdr:col>
      <xdr:colOff>213360</xdr:colOff>
      <xdr:row>29</xdr:row>
      <xdr:rowOff>91440</xdr:rowOff>
    </xdr:from>
    <xdr:to>
      <xdr:col>4</xdr:col>
      <xdr:colOff>304800</xdr:colOff>
      <xdr:row>35</xdr:row>
      <xdr:rowOff>114300</xdr:rowOff>
    </xdr:to>
    <xdr:sp macro="" textlink="PIVOTS!$D$4">
      <xdr:nvSpPr>
        <xdr:cNvPr id="18" name="Rectangle 17">
          <a:extLst>
            <a:ext uri="{FF2B5EF4-FFF2-40B4-BE49-F238E27FC236}">
              <a16:creationId xmlns:a16="http://schemas.microsoft.com/office/drawing/2014/main" id="{52D2E927-3B1A-450F-9BB6-997A9C9F9E94}"/>
            </a:ext>
          </a:extLst>
        </xdr:cNvPr>
        <xdr:cNvSpPr/>
      </xdr:nvSpPr>
      <xdr:spPr>
        <a:xfrm>
          <a:off x="533400" y="5173980"/>
          <a:ext cx="1554480" cy="107442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E53A4435-4147-47CA-A168-23E1492872C1}"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3.9</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457200</xdr:colOff>
      <xdr:row>29</xdr:row>
      <xdr:rowOff>137160</xdr:rowOff>
    </xdr:from>
    <xdr:ext cx="1348740" cy="342900"/>
    <xdr:sp macro="" textlink="">
      <xdr:nvSpPr>
        <xdr:cNvPr id="19" name="TextBox 18">
          <a:extLst>
            <a:ext uri="{FF2B5EF4-FFF2-40B4-BE49-F238E27FC236}">
              <a16:creationId xmlns:a16="http://schemas.microsoft.com/office/drawing/2014/main" id="{F0B59BA0-88E6-450C-B899-37206E3EBC81}"/>
            </a:ext>
          </a:extLst>
        </xdr:cNvPr>
        <xdr:cNvSpPr txBox="1"/>
      </xdr:nvSpPr>
      <xdr:spPr>
        <a:xfrm>
          <a:off x="777240" y="5219700"/>
          <a:ext cx="1348740" cy="3429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Avg.Amount</a:t>
          </a:r>
        </a:p>
      </xdr:txBody>
    </xdr:sp>
    <xdr:clientData/>
  </xdr:oneCellAnchor>
  <xdr:twoCellAnchor editAs="oneCell">
    <xdr:from>
      <xdr:col>2</xdr:col>
      <xdr:colOff>328880</xdr:colOff>
      <xdr:row>29</xdr:row>
      <xdr:rowOff>156463</xdr:rowOff>
    </xdr:from>
    <xdr:to>
      <xdr:col>2</xdr:col>
      <xdr:colOff>662206</xdr:colOff>
      <xdr:row>31</xdr:row>
      <xdr:rowOff>139269</xdr:rowOff>
    </xdr:to>
    <xdr:pic>
      <xdr:nvPicPr>
        <xdr:cNvPr id="20" name="Picture 19">
          <a:extLst>
            <a:ext uri="{FF2B5EF4-FFF2-40B4-BE49-F238E27FC236}">
              <a16:creationId xmlns:a16="http://schemas.microsoft.com/office/drawing/2014/main" id="{1306E8DD-9CA7-4D3B-8438-DDEAF1020D36}"/>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rot="20849946">
          <a:off x="648920" y="5239003"/>
          <a:ext cx="333326" cy="333326"/>
        </a:xfrm>
        <a:prstGeom prst="rect">
          <a:avLst/>
        </a:prstGeom>
      </xdr:spPr>
    </xdr:pic>
    <xdr:clientData/>
  </xdr:twoCellAnchor>
  <xdr:twoCellAnchor>
    <xdr:from>
      <xdr:col>2</xdr:col>
      <xdr:colOff>472440</xdr:colOff>
      <xdr:row>33</xdr:row>
      <xdr:rowOff>129540</xdr:rowOff>
    </xdr:from>
    <xdr:to>
      <xdr:col>4</xdr:col>
      <xdr:colOff>7620</xdr:colOff>
      <xdr:row>34</xdr:row>
      <xdr:rowOff>106680</xdr:rowOff>
    </xdr:to>
    <xdr:sp macro="" textlink="PIVOTS!$D$13">
      <xdr:nvSpPr>
        <xdr:cNvPr id="21" name="TextBox 20">
          <a:extLst>
            <a:ext uri="{FF2B5EF4-FFF2-40B4-BE49-F238E27FC236}">
              <a16:creationId xmlns:a16="http://schemas.microsoft.com/office/drawing/2014/main" id="{F5BB9C82-ABD2-43FA-A5DB-C0AE2D6BC4B6}"/>
            </a:ext>
          </a:extLst>
        </xdr:cNvPr>
        <xdr:cNvSpPr txBox="1"/>
      </xdr:nvSpPr>
      <xdr:spPr>
        <a:xfrm>
          <a:off x="792480" y="591312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23336E9A-4221-429F-813C-B6785632F82A}" type="TxLink">
            <a:rPr lang="en-US" sz="1100" b="0" i="0" u="none" strike="noStrike" kern="1200">
              <a:solidFill>
                <a:schemeClr val="accent6">
                  <a:lumMod val="20000"/>
                  <a:lumOff val="80000"/>
                </a:schemeClr>
              </a:solidFill>
              <a:latin typeface="Georgia"/>
            </a:rPr>
            <a:pPr algn="ctr"/>
            <a:t>3.9</a:t>
          </a:fld>
          <a:endParaRPr lang="en-IN" sz="1100" b="1" kern="1200">
            <a:solidFill>
              <a:schemeClr val="accent6">
                <a:lumMod val="20000"/>
                <a:lumOff val="80000"/>
              </a:schemeClr>
            </a:solidFill>
          </a:endParaRPr>
        </a:p>
      </xdr:txBody>
    </xdr:sp>
    <xdr:clientData/>
  </xdr:twoCellAnchor>
  <xdr:twoCellAnchor>
    <xdr:from>
      <xdr:col>2</xdr:col>
      <xdr:colOff>198120</xdr:colOff>
      <xdr:row>37</xdr:row>
      <xdr:rowOff>91440</xdr:rowOff>
    </xdr:from>
    <xdr:to>
      <xdr:col>4</xdr:col>
      <xdr:colOff>289560</xdr:colOff>
      <xdr:row>43</xdr:row>
      <xdr:rowOff>114300</xdr:rowOff>
    </xdr:to>
    <xdr:sp macro="" textlink="PIVOTS!$E$4">
      <xdr:nvSpPr>
        <xdr:cNvPr id="22" name="Rectangle 21">
          <a:extLst>
            <a:ext uri="{FF2B5EF4-FFF2-40B4-BE49-F238E27FC236}">
              <a16:creationId xmlns:a16="http://schemas.microsoft.com/office/drawing/2014/main" id="{A7284D1E-25C5-446E-87B2-89D0BE19172C}"/>
            </a:ext>
          </a:extLst>
        </xdr:cNvPr>
        <xdr:cNvSpPr/>
      </xdr:nvSpPr>
      <xdr:spPr>
        <a:xfrm>
          <a:off x="518160" y="6576060"/>
          <a:ext cx="1554480" cy="1074420"/>
        </a:xfrm>
        <a:prstGeom prst="rect">
          <a:avLst/>
        </a:prstGeom>
        <a:effectLst>
          <a:outerShdw blurRad="254000" dist="88900" dir="18900000" algn="b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marL="0" indent="0" algn="ctr"/>
          <a:fld id="{1C6ED5F0-CC87-43B1-A04A-44E9C5FD3F83}" type="TxLink">
            <a:rPr lang="en-US"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rPr>
            <a:pPr marL="0" indent="0" algn="ctr"/>
            <a:t>495</a:t>
          </a:fld>
          <a:endParaRPr lang="en-IN" sz="2400" b="1" i="0" u="none" strike="noStrike" kern="1200">
            <a:solidFill>
              <a:schemeClr val="bg1">
                <a:lumMod val="95000"/>
              </a:schemeClr>
            </a:solidFill>
            <a:latin typeface="Arial Black" panose="020B0A04020102020204" pitchFamily="34" charset="0"/>
            <a:ea typeface="Cascadia Mono" panose="020B0609020000020004" pitchFamily="49" charset="0"/>
            <a:cs typeface="Cascadia Mono" panose="020B0609020000020004" pitchFamily="49" charset="0"/>
          </a:endParaRPr>
        </a:p>
      </xdr:txBody>
    </xdr:sp>
    <xdr:clientData/>
  </xdr:twoCellAnchor>
  <xdr:oneCellAnchor>
    <xdr:from>
      <xdr:col>2</xdr:col>
      <xdr:colOff>441960</xdr:colOff>
      <xdr:row>38</xdr:row>
      <xdr:rowOff>15240</xdr:rowOff>
    </xdr:from>
    <xdr:ext cx="1211580" cy="243840"/>
    <xdr:sp macro="" textlink="">
      <xdr:nvSpPr>
        <xdr:cNvPr id="23" name="TextBox 22">
          <a:extLst>
            <a:ext uri="{FF2B5EF4-FFF2-40B4-BE49-F238E27FC236}">
              <a16:creationId xmlns:a16="http://schemas.microsoft.com/office/drawing/2014/main" id="{60253B45-3B37-47B1-9B44-17D5EA1F7283}"/>
            </a:ext>
          </a:extLst>
        </xdr:cNvPr>
        <xdr:cNvSpPr txBox="1"/>
      </xdr:nvSpPr>
      <xdr:spPr>
        <a:xfrm>
          <a:off x="762000" y="6675120"/>
          <a:ext cx="1211580" cy="2438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IN" sz="1100" b="1" kern="1200">
              <a:solidFill>
                <a:schemeClr val="bg1">
                  <a:lumMod val="95000"/>
                </a:schemeClr>
              </a:solidFill>
              <a:latin typeface="Arial Black" panose="020B0A04020102020204" pitchFamily="34" charset="0"/>
            </a:rPr>
            <a:t>HappyCallers</a:t>
          </a:r>
        </a:p>
      </xdr:txBody>
    </xdr:sp>
    <xdr:clientData/>
  </xdr:oneCellAnchor>
  <xdr:twoCellAnchor editAs="oneCell">
    <xdr:from>
      <xdr:col>2</xdr:col>
      <xdr:colOff>222166</xdr:colOff>
      <xdr:row>38</xdr:row>
      <xdr:rowOff>50267</xdr:rowOff>
    </xdr:from>
    <xdr:to>
      <xdr:col>2</xdr:col>
      <xdr:colOff>513988</xdr:colOff>
      <xdr:row>39</xdr:row>
      <xdr:rowOff>96482</xdr:rowOff>
    </xdr:to>
    <xdr:pic>
      <xdr:nvPicPr>
        <xdr:cNvPr id="24" name="Picture 23">
          <a:extLst>
            <a:ext uri="{FF2B5EF4-FFF2-40B4-BE49-F238E27FC236}">
              <a16:creationId xmlns:a16="http://schemas.microsoft.com/office/drawing/2014/main" id="{7C1998A5-1342-469B-8261-56C1C0759371}"/>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rot="19817349">
          <a:off x="542206" y="6710147"/>
          <a:ext cx="291822" cy="221475"/>
        </a:xfrm>
        <a:prstGeom prst="rect">
          <a:avLst/>
        </a:prstGeom>
      </xdr:spPr>
    </xdr:pic>
    <xdr:clientData/>
  </xdr:twoCellAnchor>
  <xdr:twoCellAnchor>
    <xdr:from>
      <xdr:col>2</xdr:col>
      <xdr:colOff>426720</xdr:colOff>
      <xdr:row>42</xdr:row>
      <xdr:rowOff>0</xdr:rowOff>
    </xdr:from>
    <xdr:to>
      <xdr:col>3</xdr:col>
      <xdr:colOff>693420</xdr:colOff>
      <xdr:row>42</xdr:row>
      <xdr:rowOff>152400</xdr:rowOff>
    </xdr:to>
    <xdr:sp macro="" textlink="PIVOTS!$E$13">
      <xdr:nvSpPr>
        <xdr:cNvPr id="25" name="TextBox 24">
          <a:extLst>
            <a:ext uri="{FF2B5EF4-FFF2-40B4-BE49-F238E27FC236}">
              <a16:creationId xmlns:a16="http://schemas.microsoft.com/office/drawing/2014/main" id="{638BA3D3-A387-4728-95D0-C9CB11A1A2A6}"/>
            </a:ext>
          </a:extLst>
        </xdr:cNvPr>
        <xdr:cNvSpPr txBox="1"/>
      </xdr:nvSpPr>
      <xdr:spPr>
        <a:xfrm>
          <a:off x="746760" y="7360920"/>
          <a:ext cx="998220" cy="15240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fld id="{C6C591FB-37F6-4A5D-87E2-17642FD5F13A}" type="TxLink">
            <a:rPr lang="en-US" sz="1100" b="0" i="0" u="none" strike="noStrike" kern="1200">
              <a:solidFill>
                <a:schemeClr val="accent6">
                  <a:lumMod val="20000"/>
                  <a:lumOff val="80000"/>
                </a:schemeClr>
              </a:solidFill>
              <a:latin typeface="Georgia"/>
            </a:rPr>
            <a:pPr algn="ctr"/>
            <a:t>99</a:t>
          </a:fld>
          <a:endParaRPr lang="en-IN" sz="1100" b="1" kern="1200">
            <a:solidFill>
              <a:schemeClr val="accent6">
                <a:lumMod val="20000"/>
                <a:lumOff val="80000"/>
              </a:schemeClr>
            </a:solidFill>
          </a:endParaRPr>
        </a:p>
      </xdr:txBody>
    </xdr:sp>
    <xdr:clientData/>
  </xdr:twoCellAnchor>
  <xdr:twoCellAnchor editAs="oneCell">
    <xdr:from>
      <xdr:col>11</xdr:col>
      <xdr:colOff>297180</xdr:colOff>
      <xdr:row>18</xdr:row>
      <xdr:rowOff>22861</xdr:rowOff>
    </xdr:from>
    <xdr:to>
      <xdr:col>13</xdr:col>
      <xdr:colOff>259080</xdr:colOff>
      <xdr:row>28</xdr:row>
      <xdr:rowOff>99061</xdr:rowOff>
    </xdr:to>
    <mc:AlternateContent xmlns:mc="http://schemas.openxmlformats.org/markup-compatibility/2006" xmlns:a14="http://schemas.microsoft.com/office/drawing/2010/main">
      <mc:Choice Requires="a14">
        <xdr:graphicFrame macro="">
          <xdr:nvGraphicFramePr>
            <xdr:cNvPr id="27" name="Representative">
              <a:extLst>
                <a:ext uri="{FF2B5EF4-FFF2-40B4-BE49-F238E27FC236}">
                  <a16:creationId xmlns:a16="http://schemas.microsoft.com/office/drawing/2014/main" id="{F608C9CF-8117-438B-8B4D-EDA866F6BCCE}"/>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7200900" y="3177541"/>
              <a:ext cx="1424940" cy="182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15240</xdr:colOff>
      <xdr:row>4</xdr:row>
      <xdr:rowOff>68580</xdr:rowOff>
    </xdr:from>
    <xdr:to>
      <xdr:col>11</xdr:col>
      <xdr:colOff>403860</xdr:colOff>
      <xdr:row>17</xdr:row>
      <xdr:rowOff>106680</xdr:rowOff>
    </xdr:to>
    <xdr:graphicFrame macro="">
      <xdr:nvGraphicFramePr>
        <xdr:cNvPr id="29" name="Chart 28">
          <a:extLst>
            <a:ext uri="{FF2B5EF4-FFF2-40B4-BE49-F238E27FC236}">
              <a16:creationId xmlns:a16="http://schemas.microsoft.com/office/drawing/2014/main" id="{1324C27E-CBC3-41C1-B236-CD0D7941E4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4</xdr:col>
      <xdr:colOff>487680</xdr:colOff>
      <xdr:row>4</xdr:row>
      <xdr:rowOff>0</xdr:rowOff>
    </xdr:from>
    <xdr:to>
      <xdr:col>8</xdr:col>
      <xdr:colOff>647700</xdr:colOff>
      <xdr:row>17</xdr:row>
      <xdr:rowOff>133350</xdr:rowOff>
    </xdr:to>
    <xdr:graphicFrame macro="">
      <xdr:nvGraphicFramePr>
        <xdr:cNvPr id="28" name="Chart 27">
          <a:extLst>
            <a:ext uri="{FF2B5EF4-FFF2-40B4-BE49-F238E27FC236}">
              <a16:creationId xmlns:a16="http://schemas.microsoft.com/office/drawing/2014/main" id="{0CAE90DF-BA4B-431B-A2BB-53BB7DA864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4</xdr:col>
      <xdr:colOff>548640</xdr:colOff>
      <xdr:row>18</xdr:row>
      <xdr:rowOff>129540</xdr:rowOff>
    </xdr:from>
    <xdr:to>
      <xdr:col>11</xdr:col>
      <xdr:colOff>220980</xdr:colOff>
      <xdr:row>37</xdr:row>
      <xdr:rowOff>91440</xdr:rowOff>
    </xdr:to>
    <xdr:sp macro="" textlink="">
      <xdr:nvSpPr>
        <xdr:cNvPr id="32" name="Rectangle 31">
          <a:extLst>
            <a:ext uri="{FF2B5EF4-FFF2-40B4-BE49-F238E27FC236}">
              <a16:creationId xmlns:a16="http://schemas.microsoft.com/office/drawing/2014/main" id="{B1752CCD-C061-0098-DD30-83AF516174D8}"/>
            </a:ext>
          </a:extLst>
        </xdr:cNvPr>
        <xdr:cNvSpPr/>
      </xdr:nvSpPr>
      <xdr:spPr>
        <a:xfrm>
          <a:off x="2331720" y="3284220"/>
          <a:ext cx="4792980" cy="329184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clientData/>
  </xdr:twoCellAnchor>
  <xdr:twoCellAnchor>
    <xdr:from>
      <xdr:col>6</xdr:col>
      <xdr:colOff>297180</xdr:colOff>
      <xdr:row>20</xdr:row>
      <xdr:rowOff>15240</xdr:rowOff>
    </xdr:from>
    <xdr:to>
      <xdr:col>11</xdr:col>
      <xdr:colOff>99060</xdr:colOff>
      <xdr:row>34</xdr:row>
      <xdr:rowOff>144780</xdr:rowOff>
    </xdr:to>
    <xdr:graphicFrame macro="">
      <xdr:nvGraphicFramePr>
        <xdr:cNvPr id="30" name="Chart 29">
          <a:extLst>
            <a:ext uri="{FF2B5EF4-FFF2-40B4-BE49-F238E27FC236}">
              <a16:creationId xmlns:a16="http://schemas.microsoft.com/office/drawing/2014/main" id="{55C4ECBE-D240-45B8-B4F0-EF3921A979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4</xdr:col>
      <xdr:colOff>556260</xdr:colOff>
      <xdr:row>20</xdr:row>
      <xdr:rowOff>68580</xdr:rowOff>
    </xdr:from>
    <xdr:to>
      <xdr:col>7</xdr:col>
      <xdr:colOff>647700</xdr:colOff>
      <xdr:row>34</xdr:row>
      <xdr:rowOff>137160</xdr:rowOff>
    </xdr:to>
    <xdr:graphicFrame macro="">
      <xdr:nvGraphicFramePr>
        <xdr:cNvPr id="31" name="Chart 30">
          <a:extLst>
            <a:ext uri="{FF2B5EF4-FFF2-40B4-BE49-F238E27FC236}">
              <a16:creationId xmlns:a16="http://schemas.microsoft.com/office/drawing/2014/main" id="{0449A381-C1FA-4B09-BFBE-81A411F04E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426720</xdr:colOff>
      <xdr:row>4</xdr:row>
      <xdr:rowOff>121920</xdr:rowOff>
    </xdr:from>
    <xdr:to>
      <xdr:col>14</xdr:col>
      <xdr:colOff>358140</xdr:colOff>
      <xdr:row>16</xdr:row>
      <xdr:rowOff>99060</xdr:rowOff>
    </xdr:to>
    <xdr:graphicFrame macro="">
      <xdr:nvGraphicFramePr>
        <xdr:cNvPr id="33" name="Chart 32">
          <a:extLst>
            <a:ext uri="{FF2B5EF4-FFF2-40B4-BE49-F238E27FC236}">
              <a16:creationId xmlns:a16="http://schemas.microsoft.com/office/drawing/2014/main" id="{7B11CD3A-C10E-4EBD-AA44-51B6E496B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14</xdr:col>
      <xdr:colOff>472440</xdr:colOff>
      <xdr:row>4</xdr:row>
      <xdr:rowOff>160020</xdr:rowOff>
    </xdr:from>
    <xdr:to>
      <xdr:col>17</xdr:col>
      <xdr:colOff>236220</xdr:colOff>
      <xdr:row>16</xdr:row>
      <xdr:rowOff>167640</xdr:rowOff>
    </xdr:to>
    <xdr:graphicFrame macro="">
      <xdr:nvGraphicFramePr>
        <xdr:cNvPr id="35" name="Chart 34">
          <a:extLst>
            <a:ext uri="{FF2B5EF4-FFF2-40B4-BE49-F238E27FC236}">
              <a16:creationId xmlns:a16="http://schemas.microsoft.com/office/drawing/2014/main" id="{7BCAB43C-1D07-446B-86B9-63A3CDB08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502920</xdr:colOff>
      <xdr:row>10</xdr:row>
      <xdr:rowOff>45720</xdr:rowOff>
    </xdr:from>
    <xdr:to>
      <xdr:col>2</xdr:col>
      <xdr:colOff>662940</xdr:colOff>
      <xdr:row>15</xdr:row>
      <xdr:rowOff>60960</xdr:rowOff>
    </xdr:to>
    <xdr:pic>
      <xdr:nvPicPr>
        <xdr:cNvPr id="3" name="Graphic 2" descr="Receiver">
          <a:extLst>
            <a:ext uri="{FF2B5EF4-FFF2-40B4-BE49-F238E27FC236}">
              <a16:creationId xmlns:a16="http://schemas.microsoft.com/office/drawing/2014/main" id="{5A051052-4F71-C9A5-847A-3B72799926CF}"/>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34440" y="1798320"/>
          <a:ext cx="891540" cy="891540"/>
        </a:xfrm>
        <a:prstGeom prst="rect">
          <a:avLst/>
        </a:prstGeom>
      </xdr:spPr>
    </xdr:pic>
    <xdr:clientData/>
  </xdr:twoCellAnchor>
  <xdr:twoCellAnchor editAs="oneCell">
    <xdr:from>
      <xdr:col>2</xdr:col>
      <xdr:colOff>548640</xdr:colOff>
      <xdr:row>4</xdr:row>
      <xdr:rowOff>38100</xdr:rowOff>
    </xdr:from>
    <xdr:to>
      <xdr:col>3</xdr:col>
      <xdr:colOff>480060</xdr:colOff>
      <xdr:row>8</xdr:row>
      <xdr:rowOff>51995</xdr:rowOff>
    </xdr:to>
    <xdr:pic>
      <xdr:nvPicPr>
        <xdr:cNvPr id="5" name="Graphic 4" descr="Shopping cart">
          <a:extLst>
            <a:ext uri="{FF2B5EF4-FFF2-40B4-BE49-F238E27FC236}">
              <a16:creationId xmlns:a16="http://schemas.microsoft.com/office/drawing/2014/main" id="{AF9461A3-5109-019E-46A8-583705BFBAE7}"/>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rot="20737944">
          <a:off x="2011680" y="739140"/>
          <a:ext cx="662940" cy="714935"/>
        </a:xfrm>
        <a:prstGeom prst="rect">
          <a:avLst/>
        </a:prstGeom>
      </xdr:spPr>
    </xdr:pic>
    <xdr:clientData/>
  </xdr:twoCellAnchor>
  <xdr:twoCellAnchor editAs="oneCell">
    <xdr:from>
      <xdr:col>8</xdr:col>
      <xdr:colOff>594360</xdr:colOff>
      <xdr:row>10</xdr:row>
      <xdr:rowOff>83820</xdr:rowOff>
    </xdr:from>
    <xdr:to>
      <xdr:col>9</xdr:col>
      <xdr:colOff>289560</xdr:colOff>
      <xdr:row>13</xdr:row>
      <xdr:rowOff>99060</xdr:rowOff>
    </xdr:to>
    <xdr:pic>
      <xdr:nvPicPr>
        <xdr:cNvPr id="7" name="Graphic 6" descr="Hourglass">
          <a:extLst>
            <a:ext uri="{FF2B5EF4-FFF2-40B4-BE49-F238E27FC236}">
              <a16:creationId xmlns:a16="http://schemas.microsoft.com/office/drawing/2014/main" id="{3ADDBBB5-9510-16D2-23C5-2A5E96B2017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446520" y="1836420"/>
          <a:ext cx="426720" cy="541020"/>
        </a:xfrm>
        <a:prstGeom prst="rect">
          <a:avLst/>
        </a:prstGeom>
      </xdr:spPr>
    </xdr:pic>
    <xdr:clientData/>
  </xdr:twoCellAnchor>
  <xdr:twoCellAnchor editAs="oneCell">
    <xdr:from>
      <xdr:col>5</xdr:col>
      <xdr:colOff>35700</xdr:colOff>
      <xdr:row>7</xdr:row>
      <xdr:rowOff>73800</xdr:rowOff>
    </xdr:from>
    <xdr:to>
      <xdr:col>6</xdr:col>
      <xdr:colOff>129540</xdr:colOff>
      <xdr:row>10</xdr:row>
      <xdr:rowOff>60960</xdr:rowOff>
    </xdr:to>
    <xdr:pic>
      <xdr:nvPicPr>
        <xdr:cNvPr id="9" name="Graphic 8" descr="Smiling face with solid fill">
          <a:extLst>
            <a:ext uri="{FF2B5EF4-FFF2-40B4-BE49-F238E27FC236}">
              <a16:creationId xmlns:a16="http://schemas.microsoft.com/office/drawing/2014/main" id="{2F63AB15-931E-7D9D-17F6-FEA05BC2A709}"/>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3693300" y="1300620"/>
          <a:ext cx="825360" cy="512940"/>
        </a:xfrm>
        <a:prstGeom prst="rect">
          <a:avLst/>
        </a:prstGeom>
      </xdr:spPr>
    </xdr:pic>
    <xdr:clientData/>
  </xdr:twoCellAnchor>
  <xdr:twoCellAnchor editAs="oneCell">
    <xdr:from>
      <xdr:col>5</xdr:col>
      <xdr:colOff>0</xdr:colOff>
      <xdr:row>11</xdr:row>
      <xdr:rowOff>0</xdr:rowOff>
    </xdr:from>
    <xdr:to>
      <xdr:col>5</xdr:col>
      <xdr:colOff>563880</xdr:colOff>
      <xdr:row>14</xdr:row>
      <xdr:rowOff>38100</xdr:rowOff>
    </xdr:to>
    <xdr:pic>
      <xdr:nvPicPr>
        <xdr:cNvPr id="11" name="Graphic 10" descr="Statistics">
          <a:extLst>
            <a:ext uri="{FF2B5EF4-FFF2-40B4-BE49-F238E27FC236}">
              <a16:creationId xmlns:a16="http://schemas.microsoft.com/office/drawing/2014/main" id="{764ED21F-B427-B80F-4A6B-F212278CD0F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3657600" y="1927860"/>
          <a:ext cx="563880" cy="56388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624840</xdr:colOff>
      <xdr:row>11</xdr:row>
      <xdr:rowOff>60960</xdr:rowOff>
    </xdr:from>
    <xdr:to>
      <xdr:col>6</xdr:col>
      <xdr:colOff>502920</xdr:colOff>
      <xdr:row>24</xdr:row>
      <xdr:rowOff>34290</xdr:rowOff>
    </xdr:to>
    <xdr:graphicFrame macro="">
      <xdr:nvGraphicFramePr>
        <xdr:cNvPr id="3" name="Chart 2">
          <a:extLst>
            <a:ext uri="{FF2B5EF4-FFF2-40B4-BE49-F238E27FC236}">
              <a16:creationId xmlns:a16="http://schemas.microsoft.com/office/drawing/2014/main" id="{71EF2BCC-98A6-3908-4D2A-40B0F9BDB4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487680</xdr:colOff>
      <xdr:row>49</xdr:row>
      <xdr:rowOff>34290</xdr:rowOff>
    </xdr:from>
    <xdr:to>
      <xdr:col>13</xdr:col>
      <xdr:colOff>670560</xdr:colOff>
      <xdr:row>64</xdr:row>
      <xdr:rowOff>148590</xdr:rowOff>
    </xdr:to>
    <xdr:graphicFrame macro="">
      <xdr:nvGraphicFramePr>
        <xdr:cNvPr id="2" name="Chart 1">
          <a:extLst>
            <a:ext uri="{FF2B5EF4-FFF2-40B4-BE49-F238E27FC236}">
              <a16:creationId xmlns:a16="http://schemas.microsoft.com/office/drawing/2014/main" id="{93AD232B-D73A-B045-AAC0-D819AE689A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var shahith" refreshedDate="45668.311791435182" createdVersion="8" refreshedVersion="8" minRefreshableVersion="3" recordCount="1000" xr:uid="{590CFB2C-79EA-4C92-953F-35DECABE9FE0}">
  <cacheSource type="worksheet">
    <worksheetSource name="calls"/>
  </cacheSource>
  <cacheFields count="14">
    <cacheField name="Call number" numFmtId="0">
      <sharedItems/>
    </cacheField>
    <cacheField name="Customer ID" numFmtId="0">
      <sharedItems count="15">
        <s v="C0003"/>
        <s v="C0004"/>
        <s v="C0005"/>
        <s v="C0014"/>
        <s v="C0011"/>
        <s v="C0007"/>
        <s v="C0010"/>
        <s v="C0013"/>
        <s v="C0002"/>
        <s v="C0009"/>
        <s v="C0006"/>
        <s v="C0015"/>
        <s v="C0012"/>
        <s v="C0001"/>
        <s v="C0008"/>
      </sharedItems>
    </cacheField>
    <cacheField name="Duration" numFmtId="0">
      <sharedItems containsSemiMixedTypes="0" containsString="0" containsNumber="1" containsInteger="1" minValue="2" maxValue="176" count="164">
        <n v="116"/>
        <n v="119"/>
        <n v="68"/>
        <n v="128"/>
        <n v="49"/>
        <n v="84"/>
        <n v="103"/>
        <n v="31"/>
        <n v="44"/>
        <n v="102"/>
        <n v="135"/>
        <n v="98"/>
        <n v="139"/>
        <n v="48"/>
        <n v="176"/>
        <n v="99"/>
        <n v="28"/>
        <n v="54"/>
        <n v="38"/>
        <n v="67"/>
        <n v="58"/>
        <n v="73"/>
        <n v="81"/>
        <n v="155"/>
        <n v="80"/>
        <n v="82"/>
        <n v="29"/>
        <n v="160"/>
        <n v="105"/>
        <n v="75"/>
        <n v="94"/>
        <n v="90"/>
        <n v="106"/>
        <n v="74"/>
        <n v="89"/>
        <n v="132"/>
        <n v="13"/>
        <n v="131"/>
        <n v="104"/>
        <n v="37"/>
        <n v="149"/>
        <n v="100"/>
        <n v="79"/>
        <n v="157"/>
        <n v="59"/>
        <n v="83"/>
        <n v="118"/>
        <n v="63"/>
        <n v="95"/>
        <n v="130"/>
        <n v="110"/>
        <n v="71"/>
        <n v="147"/>
        <n v="69"/>
        <n v="50"/>
        <n v="124"/>
        <n v="141"/>
        <n v="168"/>
        <n v="101"/>
        <n v="114"/>
        <n v="42"/>
        <n v="145"/>
        <n v="43"/>
        <n v="62"/>
        <n v="45"/>
        <n v="137"/>
        <n v="109"/>
        <n v="78"/>
        <n v="47"/>
        <n v="87"/>
        <n v="143"/>
        <n v="55"/>
        <n v="152"/>
        <n v="60"/>
        <n v="96"/>
        <n v="111"/>
        <n v="127"/>
        <n v="76"/>
        <n v="30"/>
        <n v="19"/>
        <n v="27"/>
        <n v="32"/>
        <n v="57"/>
        <n v="65"/>
        <n v="61"/>
        <n v="154"/>
        <n v="115"/>
        <n v="138"/>
        <n v="153"/>
        <n v="151"/>
        <n v="64"/>
        <n v="6"/>
        <n v="129"/>
        <n v="53"/>
        <n v="166"/>
        <n v="70"/>
        <n v="86"/>
        <n v="113"/>
        <n v="21"/>
        <n v="107"/>
        <n v="11"/>
        <n v="40"/>
        <n v="92"/>
        <n v="41"/>
        <n v="134"/>
        <n v="20"/>
        <n v="85"/>
        <n v="93"/>
        <n v="56"/>
        <n v="46"/>
        <n v="121"/>
        <n v="144"/>
        <n v="142"/>
        <n v="72"/>
        <n v="123"/>
        <n v="140"/>
        <n v="126"/>
        <n v="88"/>
        <n v="125"/>
        <n v="158"/>
        <n v="77"/>
        <n v="39"/>
        <n v="133"/>
        <n v="23"/>
        <n v="150"/>
        <n v="36"/>
        <n v="8"/>
        <n v="159"/>
        <n v="25"/>
        <n v="91"/>
        <n v="108"/>
        <n v="66"/>
        <n v="17"/>
        <n v="165"/>
        <n v="120"/>
        <n v="24"/>
        <n v="163"/>
        <n v="26"/>
        <n v="15"/>
        <n v="156"/>
        <n v="14"/>
        <n v="112"/>
        <n v="35"/>
        <n v="52"/>
        <n v="34"/>
        <n v="51"/>
        <n v="117"/>
        <n v="33"/>
        <n v="146"/>
        <n v="148"/>
        <n v="122"/>
        <n v="136"/>
        <n v="172"/>
        <n v="162"/>
        <n v="10"/>
        <n v="164"/>
        <n v="97"/>
        <n v="18"/>
        <n v="12"/>
        <n v="4"/>
        <n v="173"/>
        <n v="171"/>
        <n v="2"/>
        <n v="7"/>
      </sharedItems>
      <fieldGroup par="13"/>
    </cacheField>
    <cacheField name="Representative" numFmtId="2">
      <sharedItems count="5">
        <s v="R05"/>
        <s v="R02"/>
        <s v="R01"/>
        <s v="R04"/>
        <s v="R03"/>
      </sharedItems>
    </cacheField>
    <cacheField name="Date of Call" numFmtId="164">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fieldGroup par="12"/>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ount="2">
        <n v="2023"/>
        <n v="2024"/>
      </sharedItems>
    </cacheField>
    <cacheField name="Date of week" numFmtId="0">
      <sharedItems count="7">
        <s v="Sunday"/>
        <s v="Monday"/>
        <s v="Tuesday"/>
        <s v="Wednesday"/>
        <s v="Thursday"/>
        <s v="Friday"/>
        <s v="Saturday"/>
      </sharedItems>
    </cacheField>
    <cacheField name="Duration Bucket" numFmtId="0">
      <sharedItems count="5">
        <s v="1 to 2hour"/>
        <s v="above 2hour"/>
        <s v="under 60"/>
        <s v="btw 10 to 30"/>
        <s v="Under 10min"/>
      </sharedItems>
    </cacheField>
    <cacheField name="Rating Rounded" numFmtId="165">
      <sharedItems containsSemiMixedTypes="0" containsString="0" containsNumber="1" containsInteger="1" minValue="1" maxValue="5" count="5">
        <n v="5"/>
        <n v="3"/>
        <n v="4"/>
        <n v="2"/>
        <n v="1"/>
      </sharedItems>
    </cacheField>
    <cacheField name="Days (Date of Call)" numFmtId="0" databaseField="0">
      <fieldGroup base="4">
        <rangePr groupBy="days" startDate="2023-01-01T00:00:00" endDate="2024-01-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4"/>
        </groupItems>
      </fieldGroup>
    </cacheField>
    <cacheField name="Months (Date of Call)" numFmtId="0" databaseField="0">
      <fieldGroup base="4">
        <rangePr groupBy="months" startDate="2023-01-01T00:00:00" endDate="2024-01-01T00:00:00"/>
        <groupItems count="14">
          <s v="&lt;01-01-2023"/>
          <s v="Jan"/>
          <s v="Feb"/>
          <s v="Mar"/>
          <s v="Apr"/>
          <s v="May"/>
          <s v="Jun"/>
          <s v="Jul"/>
          <s v="Aug"/>
          <s v="Sep"/>
          <s v="Oct"/>
          <s v="Nov"/>
          <s v="Dec"/>
          <s v="&gt;01-01-2024"/>
        </groupItems>
      </fieldGroup>
    </cacheField>
    <cacheField name="Duration2" numFmtId="0" databaseField="0">
      <fieldGroup base="2">
        <discretePr count="164">
          <x v="3"/>
          <x v="3"/>
          <x v="2"/>
          <x v="3"/>
          <x v="2"/>
          <x v="3"/>
          <x v="3"/>
          <x v="2"/>
          <x v="2"/>
          <x v="3"/>
          <x v="3"/>
          <x v="3"/>
          <x v="3"/>
          <x v="2"/>
          <x v="3"/>
          <x v="3"/>
          <x v="1"/>
          <x v="2"/>
          <x v="2"/>
          <x v="2"/>
          <x v="2"/>
          <x v="2"/>
          <x v="3"/>
          <x v="3"/>
          <x v="2"/>
          <x v="3"/>
          <x v="1"/>
          <x v="3"/>
          <x v="3"/>
          <x v="2"/>
          <x v="3"/>
          <x v="3"/>
          <x v="3"/>
          <x v="2"/>
          <x v="3"/>
          <x v="3"/>
          <x v="0"/>
          <x v="3"/>
          <x v="3"/>
          <x v="2"/>
          <x v="3"/>
          <x v="3"/>
          <x v="2"/>
          <x v="3"/>
          <x v="2"/>
          <x v="3"/>
          <x v="3"/>
          <x v="2"/>
          <x v="3"/>
          <x v="3"/>
          <x v="3"/>
          <x v="2"/>
          <x v="3"/>
          <x v="2"/>
          <x v="2"/>
          <x v="3"/>
          <x v="3"/>
          <x v="3"/>
          <x v="3"/>
          <x v="3"/>
          <x v="2"/>
          <x v="3"/>
          <x v="2"/>
          <x v="2"/>
          <x v="2"/>
          <x v="3"/>
          <x v="3"/>
          <x v="2"/>
          <x v="2"/>
          <x v="3"/>
          <x v="3"/>
          <x v="2"/>
          <x v="3"/>
          <x v="2"/>
          <x v="3"/>
          <x v="3"/>
          <x v="3"/>
          <x v="2"/>
          <x v="1"/>
          <x v="1"/>
          <x v="1"/>
          <x v="2"/>
          <x v="2"/>
          <x v="2"/>
          <x v="2"/>
          <x v="3"/>
          <x v="3"/>
          <x v="3"/>
          <x v="3"/>
          <x v="3"/>
          <x v="2"/>
          <x v="0"/>
          <x v="3"/>
          <x v="2"/>
          <x v="3"/>
          <x v="2"/>
          <x v="3"/>
          <x v="3"/>
          <x v="1"/>
          <x v="3"/>
          <x v="0"/>
          <x v="2"/>
          <x v="3"/>
          <x v="2"/>
          <x v="3"/>
          <x v="1"/>
          <x v="3"/>
          <x v="3"/>
          <x v="2"/>
          <x v="2"/>
          <x v="3"/>
          <x v="3"/>
          <x v="3"/>
          <x v="2"/>
          <x v="3"/>
          <x v="3"/>
          <x v="3"/>
          <x v="3"/>
          <x v="3"/>
          <x v="3"/>
          <x v="2"/>
          <x v="2"/>
          <x v="3"/>
          <x v="1"/>
          <x v="3"/>
          <x v="2"/>
          <x v="0"/>
          <x v="3"/>
          <x v="1"/>
          <x v="3"/>
          <x v="3"/>
          <x v="2"/>
          <x v="1"/>
          <x v="3"/>
          <x v="3"/>
          <x v="1"/>
          <x v="3"/>
          <x v="1"/>
          <x v="0"/>
          <x v="3"/>
          <x v="0"/>
          <x v="3"/>
          <x v="2"/>
          <x v="2"/>
          <x v="2"/>
          <x v="2"/>
          <x v="3"/>
          <x v="2"/>
          <x v="3"/>
          <x v="3"/>
          <x v="3"/>
          <x v="3"/>
          <x v="3"/>
          <x v="3"/>
          <x v="0"/>
          <x v="3"/>
          <x v="3"/>
          <x v="1"/>
          <x v="0"/>
          <x v="0"/>
          <x v="3"/>
          <x v="3"/>
          <x v="0"/>
          <x v="0"/>
        </discretePr>
        <groupItems count="4">
          <s v="Group1"/>
          <s v="Group2"/>
          <s v="Group3"/>
          <s v="Group4"/>
        </groupItems>
      </fieldGroup>
    </cacheField>
  </cacheFields>
  <extLst>
    <ext xmlns:x14="http://schemas.microsoft.com/office/spreadsheetml/2009/9/main" uri="{725AE2AE-9491-48be-B2B4-4EB974FC3084}">
      <x14:pivotCacheDefinition pivotCacheId="15978380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4143518" backgroundQuery="1" createdVersion="8" refreshedVersion="8" minRefreshableVersion="3" recordCount="0" supportSubquery="1" supportAdvancedDrill="1" xr:uid="{7363B284-ED10-4901-A532-47A77737DF01}">
  <cacheSource type="external" connectionId="1"/>
  <cacheFields count="5">
    <cacheField name="[Measures].[Total calls]" caption="Total calls"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6111112" backgroundQuery="1" createdVersion="8" refreshedVersion="8" minRefreshableVersion="3" recordCount="0" supportSubquery="1" supportAdvancedDrill="1" xr:uid="{9753A53D-5BAA-46AA-9909-DA83BBFE8151}">
  <cacheSource type="external" connectionId="1"/>
  <cacheFields count="3">
    <cacheField name="[CUSTOMER].[Gedner].[Gedner]" caption="Gedner" numFmtId="0" hierarchy="13" level="1">
      <sharedItems count="2">
        <s v="Female"/>
        <s v="Male"/>
      </sharedItems>
    </cacheField>
    <cacheField name="[CUSTOMER].[City].[City]" caption="City" numFmtId="0" hierarchy="15" level="1">
      <sharedItems count="3">
        <s v="Cincinnati"/>
        <s v="Cleveland"/>
        <s v="Columbus"/>
      </sharedItems>
    </cacheField>
    <cacheField name="[Measures].[Total calls]" caption="Total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2" memberValueDatatype="130" unbalanced="0">
      <fieldsUsage count="2">
        <fieldUsage x="-1"/>
        <fieldUsage x="0"/>
      </fieldsUsage>
    </cacheHierarchy>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8425928" backgroundQuery="1" createdVersion="8" refreshedVersion="8" minRefreshableVersion="3" recordCount="0" supportSubquery="1" supportAdvancedDrill="1" xr:uid="{EAB6CD68-1454-4F3D-82C4-BD803B96A710}">
  <cacheSource type="external" connectionId="1"/>
  <cacheFields count="3">
    <cacheField name="[calls].[Representative].[Representative]" caption="Representative" numFmtId="0" hierarchy="3" level="1">
      <sharedItems count="5">
        <s v="R01"/>
        <s v="R02"/>
        <s v="R03"/>
        <s v="R04"/>
        <s v="R05"/>
      </sharedItems>
    </cacheField>
    <cacheField name="[Measures].[Total calls]" caption="Total calls" numFmtId="0" hierarchy="17" level="32767"/>
    <cacheField name="[Measures].[TOTAL Amount]" caption="TOTAL Amount" numFmtId="0" hierarchy="18"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71.858507523146" backgroundQuery="1" createdVersion="8" refreshedVersion="8" minRefreshableVersion="3" recordCount="0" supportSubquery="1" supportAdvancedDrill="1" xr:uid="{A626B442-FFDD-4C56-939B-923C9E4152B3}">
  <cacheSource type="external" connectionId="1"/>
  <cacheFields count="6">
    <cacheField name="[Measures].[Total calls]" caption="Total calls"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Rating]" caption="5*Rating" numFmtId="0" hierarchy="21" level="32767"/>
    <cacheField name="[calls].[Representative].[Representative]" caption="Representative" numFmtId="0" hierarchy="3" level="1">
      <sharedItems containsSemiMixedTypes="0" containsNonDate="0" containsString="0"/>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Rating]" caption="5*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71.858508333331" backgroundQuery="1" createdVersion="8" refreshedVersion="8" minRefreshableVersion="3" recordCount="0" supportSubquery="1" supportAdvancedDrill="1" xr:uid="{A7CB0175-D426-4C5F-8BFA-680C96E3A121}">
  <cacheSource type="external" connectionId="1"/>
  <cacheFields count="4">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3T00:00:00" maxDate="2023-12-30T00:00:00" count="158">
        <d v="2023-01-03T00:00:00"/>
        <d v="2023-01-05T00:00:00"/>
        <d v="2023-01-15T00:00:00"/>
        <d v="2023-01-16T00:00:00"/>
        <d v="2023-01-18T00:00:00"/>
        <d v="2023-01-19T00:00:00"/>
        <d v="2023-01-21T00:00:00"/>
        <d v="2023-01-24T00:00:00"/>
        <d v="2023-01-27T00:00:00"/>
        <d v="2023-01-28T00:00:00"/>
        <d v="2023-01-30T00:00:00"/>
        <d v="2023-02-01T00:00:00"/>
        <d v="2023-02-08T00:00:00"/>
        <d v="2023-02-10T00:00:00"/>
        <d v="2023-02-12T00:00:00"/>
        <d v="2023-02-13T00:00:00"/>
        <d v="2023-02-15T00:00:00"/>
        <d v="2023-02-16T00:00:00"/>
        <d v="2023-02-17T00:00:00"/>
        <d v="2023-02-22T00:00:00"/>
        <d v="2023-02-25T00:00:00"/>
        <d v="2023-02-28T00:00:00"/>
        <d v="2023-03-01T00:00:00"/>
        <d v="2023-03-02T00:00:00"/>
        <d v="2023-03-03T00:00:00"/>
        <d v="2023-03-04T00:00:00"/>
        <d v="2023-03-05T00:00:00"/>
        <d v="2023-03-07T00:00:00"/>
        <d v="2023-03-09T00:00:00"/>
        <d v="2023-03-11T00:00:00"/>
        <d v="2023-03-12T00:00:00"/>
        <d v="2023-03-13T00:00:00"/>
        <d v="2023-03-14T00:00:00"/>
        <d v="2023-03-15T00:00:00"/>
        <d v="2023-03-18T00:00:00"/>
        <d v="2023-03-20T00:00:00"/>
        <d v="2023-03-21T00:00:00"/>
        <d v="2023-03-22T00:00:00"/>
        <d v="2023-03-24T00:00:00"/>
        <d v="2023-03-25T00:00:00"/>
        <d v="2023-03-27T00:00:00"/>
        <d v="2023-03-28T00:00:00"/>
        <d v="2023-03-29T00:00:00"/>
        <d v="2023-04-02T00:00:00"/>
        <d v="2023-04-03T00:00:00"/>
        <d v="2023-04-05T00:00:00"/>
        <d v="2023-04-06T00:00:00"/>
        <d v="2023-04-07T00:00:00"/>
        <d v="2023-04-08T00:00:00"/>
        <d v="2023-04-12T00:00:00"/>
        <d v="2023-04-15T00:00:00"/>
        <d v="2023-04-16T00:00:00"/>
        <d v="2023-04-17T00:00:00"/>
        <d v="2023-04-19T00:00:00"/>
        <d v="2023-04-21T00:00:00"/>
        <d v="2023-04-23T00:00:00"/>
        <d v="2023-04-24T00:00:00"/>
        <d v="2023-04-25T00:00:00"/>
        <d v="2023-04-29T00:00:00"/>
        <d v="2023-05-01T00:00:00"/>
        <d v="2023-05-02T00:00:00"/>
        <d v="2023-05-03T00:00:00"/>
        <d v="2023-05-04T00:00:00"/>
        <d v="2023-05-08T00:00:00"/>
        <d v="2023-05-12T00:00:00"/>
        <d v="2023-05-18T00:00:00"/>
        <d v="2023-05-19T00:00:00"/>
        <d v="2023-05-21T00:00:00"/>
        <d v="2023-05-22T00:00:00"/>
        <d v="2023-05-24T00:00:00"/>
        <d v="2023-05-25T00:00:00"/>
        <d v="2023-05-28T00:00:00"/>
        <d v="2023-05-30T00:00:00"/>
        <d v="2023-05-31T00:00:00"/>
        <d v="2023-06-01T00:00:00"/>
        <d v="2023-06-03T00:00:00"/>
        <d v="2023-06-04T00:00:00"/>
        <d v="2023-06-07T00:00:00"/>
        <d v="2023-06-09T00:00:00"/>
        <d v="2023-06-12T00:00:00"/>
        <d v="2023-06-15T00:00:00"/>
        <d v="2023-06-17T00:00:00"/>
        <d v="2023-06-18T00:00:00"/>
        <d v="2023-06-19T00:00:00"/>
        <d v="2023-06-21T00:00:00"/>
        <d v="2023-06-23T00:00:00"/>
        <d v="2023-06-25T00:00:00"/>
        <d v="2023-06-26T00:00:00"/>
        <d v="2023-07-04T00:00:00"/>
        <d v="2023-07-09T00:00:00"/>
        <d v="2023-07-10T00:00:00"/>
        <d v="2023-07-12T00:00:00"/>
        <d v="2023-07-19T00:00:00"/>
        <d v="2023-07-26T00:00:00"/>
        <d v="2023-07-27T00:00:00"/>
        <d v="2023-07-31T00:00:00"/>
        <d v="2023-08-03T00:00:00"/>
        <d v="2023-08-07T00:00:00"/>
        <d v="2023-08-10T00:00:00"/>
        <d v="2023-08-12T00:00:00"/>
        <d v="2023-08-20T00:00:00"/>
        <d v="2023-08-26T00:00:00"/>
        <d v="2023-08-27T00:00:00"/>
        <d v="2023-08-29T00:00:00"/>
        <d v="2023-09-01T00:00:00"/>
        <d v="2023-09-06T00:00:00"/>
        <d v="2023-09-07T00:00:00"/>
        <d v="2023-09-08T00:00:00"/>
        <d v="2023-09-09T00:00:00"/>
        <d v="2023-09-10T00:00:00"/>
        <d v="2023-09-12T00:00:00"/>
        <d v="2023-09-13T00:00:00"/>
        <d v="2023-09-19T00:00:00"/>
        <d v="2023-09-24T00:00:00"/>
        <d v="2023-09-30T00:00:00"/>
        <d v="2023-10-01T00:00:00"/>
        <d v="2023-10-02T00:00:00"/>
        <d v="2023-10-04T00:00:00"/>
        <d v="2023-10-06T00:00:00"/>
        <d v="2023-10-07T00:00:00"/>
        <d v="2023-10-08T00:00:00"/>
        <d v="2023-10-09T00:00:00"/>
        <d v="2023-10-10T00:00:00"/>
        <d v="2023-10-11T00:00:00"/>
        <d v="2023-10-14T00:00:00"/>
        <d v="2023-10-15T00:00:00"/>
        <d v="2023-10-16T00:00:00"/>
        <d v="2023-10-17T00:00:00"/>
        <d v="2023-10-18T00:00:00"/>
        <d v="2023-10-19T00:00:00"/>
        <d v="2023-10-22T00:00:00"/>
        <d v="2023-10-24T00:00:00"/>
        <d v="2023-10-28T00:00:00"/>
        <d v="2023-10-30T00:00:00"/>
        <d v="2023-10-31T00:00:00"/>
        <d v="2023-11-03T00:00:00"/>
        <d v="2023-11-07T00:00:00"/>
        <d v="2023-11-08T00:00:00"/>
        <d v="2023-11-13T00:00:00"/>
        <d v="2023-11-14T00:00:00"/>
        <d v="2023-11-15T00:00:00"/>
        <d v="2023-11-16T00:00:00"/>
        <d v="2023-11-17T00:00:00"/>
        <d v="2023-11-18T00:00:00"/>
        <d v="2023-11-20T00:00:00"/>
        <d v="2023-11-21T00:00:00"/>
        <d v="2023-11-23T00:00:00"/>
        <d v="2023-11-24T00:00:00"/>
        <d v="2023-11-29T00:00:00"/>
        <d v="2023-12-01T00:00:00"/>
        <d v="2023-12-03T00:00:00"/>
        <d v="2023-12-08T00:00:00"/>
        <d v="2023-12-13T00:00:00"/>
        <d v="2023-12-15T00:00:00"/>
        <d v="2023-12-19T00:00:00"/>
        <d v="2023-12-24T00:00:00"/>
        <d v="2023-12-28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Total calls]" caption="Total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71.858508912039" backgroundQuery="1" createdVersion="8" refreshedVersion="8" minRefreshableVersion="3" recordCount="0" supportSubquery="1" supportAdvancedDrill="1" xr:uid="{08AF44C2-D391-4C8E-BE2E-9A45E92CD844}">
  <cacheSource type="external" connectionId="1"/>
  <cacheFields count="3">
    <cacheField name="[calls].[Representative].[Representative]" caption="Representative" numFmtId="0" hierarchy="3" level="1">
      <sharedItems containsSemiMixedTypes="0" containsNonDate="0" containsString="0"/>
    </cacheField>
    <cacheField name="[calls].[Date of week].[Date of week]" caption="Date of week" numFmtId="0" hierarchy="8" level="1">
      <sharedItems count="7">
        <s v="Friday"/>
        <s v="Monday"/>
        <s v="Saturday"/>
        <s v="Sunday"/>
        <s v="Thursday"/>
        <s v="Tuesday"/>
        <s v="Wednesday"/>
      </sharedItems>
    </cacheField>
    <cacheField name="[Measures].[Total calls]" caption="Total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71.858509259262" backgroundQuery="1" createdVersion="8" refreshedVersion="8" minRefreshableVersion="3" recordCount="0" supportSubquery="1" supportAdvancedDrill="1" xr:uid="{835DF80D-046D-482E-8EAF-B4AA0C509B70}">
  <cacheSource type="external" connectionId="1"/>
  <cacheFields count="3">
    <cacheField name="[calls].[Representative].[Representative]" caption="Representative" numFmtId="0" hierarchy="3" level="1">
      <sharedItems containsSemiMixedTypes="0" containsNonDate="0" containsString="0"/>
    </cacheField>
    <cacheField name="[calls].[Date of week].[Date of week]" caption="Date of week" numFmtId="0" hierarchy="8" level="1">
      <sharedItems count="7">
        <s v="Friday"/>
        <s v="Monday"/>
        <s v="Saturday"/>
        <s v="Sunday"/>
        <s v="Thursday"/>
        <s v="Tuesday"/>
        <s v="Wednesday"/>
      </sharedItems>
    </cacheField>
    <cacheField name="[Measures].[Total calls]" caption="Total calls" numFmtId="0" hierarchy="17" level="32767"/>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71.858509606478" backgroundQuery="1" createdVersion="8" refreshedVersion="8" minRefreshableVersion="3" recordCount="0" supportSubquery="1" supportAdvancedDrill="1" xr:uid="{B614F612-A9C3-46EF-B429-41F15511E41A}">
  <cacheSource type="external" connectionId="1"/>
  <cacheFields count="1">
    <cacheField name="[calls].[Representative].[Representative]" caption="Representative" numFmtId="0" hierarchy="3" level="1">
      <sharedItems count="2">
        <s v="R04"/>
        <s v="R03" u="1"/>
      </sharedItems>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71.858510069447" backgroundQuery="1" createdVersion="8" refreshedVersion="8" minRefreshableVersion="3" recordCount="0" supportSubquery="1" supportAdvancedDrill="1" xr:uid="{94B03727-F6FC-47F5-BFDC-C0C040AA94FB}">
  <cacheSource type="external" connectionId="1"/>
  <cacheFields count="3">
    <cacheField name="[Measures].[Total calls]" caption="Total calls" numFmtId="0" hierarchy="17" level="32767"/>
    <cacheField name="[calls].[Representative].[Representative]" caption="Representative" numFmtId="0" hierarchy="3" level="1">
      <sharedItems containsSemiMixedTypes="0" containsNonDate="0" containsString="0"/>
    </cacheField>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1"/>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2"/>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parentSet="10"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dimensions count="3">
    <dimension name="calls" uniqueName="[calls]" caption="calls"/>
    <dimension name="CUSTOMER" uniqueName="[CUSTOMER]" caption="CUSTOMER"/>
    <dimension measure="1" name="Measures" uniqueName="[Measures]" caption="Measures"/>
  </dimensions>
  <measureGroups count="2">
    <measureGroup name="calls" caption="calls"/>
    <measureGroup name="CUSTOMER" caption="CUSTOMER"/>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var shahith" refreshedDate="45668.312139814814" backgroundQuery="1" createdVersion="3" refreshedVersion="8" minRefreshableVersion="3" recordCount="0" supportSubquery="1" supportAdvancedDrill="1" xr:uid="{819DBBAD-02F8-4796-82E5-1C8D73E605FC}">
  <cacheSource type="external" connectionId="1">
    <extLst>
      <ext xmlns:x14="http://schemas.microsoft.com/office/spreadsheetml/2009/9/main" uri="{F057638F-6D5F-4e77-A914-E7F072B9BCA8}">
        <x14:sourceConnection name="ThisWorkbookDataModel"/>
      </ext>
    </extLst>
  </cacheSource>
  <cacheFields count="0"/>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te of week]" caption="Date of week" attribute="1" defaultMemberUniqueName="[calls].[Date of week].[All]" allUniqueName="[calls].[Date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Customer ID]" caption="Customer ID" attribute="1" defaultMemberUniqueName="[CUSTOMER].[Customer ID].[All]" allUniqueName="[CUSTOMER].[Customer ID].[All]" dimensionUniqueName="[CUSTOMER]" displayFolder="" count="0" memberValueDatatype="130" unbalanced="0"/>
    <cacheHierarchy uniqueName="[CUSTOMER].[Gedner]" caption="Gedner" attribute="1" defaultMemberUniqueName="[CUSTOMER].[Gedner].[All]" allUniqueName="[CUSTOMER].[Gedner].[All]" dimensionUniqueName="[CUSTOMER]" displayFolder="" count="0" memberValueDatatype="130" unbalanced="0"/>
    <cacheHierarchy uniqueName="[CUSTOMER].[Age]" caption="Age" attribute="1" defaultMemberUniqueName="[CUSTOMER].[Age].[All]" allUniqueName="[CUSTOMER].[Age].[All]" dimensionUniqueName="[CUSTOMER]" displayFolder="" count="0" memberValueDatatype="20" unbalanced="0"/>
    <cacheHierarchy uniqueName="[CUSTOMER].[City]" caption="City" attribute="1" defaultMemberUniqueName="[CUSTOMER].[City].[All]" allUniqueName="[CUSTOMER].[City].[All]" dimensionUniqueName="[CUSTOMER]"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Total calls]" caption="Total calls"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Rating]" caption="5*Rating" measure="1" displayFolder="" measureGroup="calls" count="0"/>
    <cacheHierarchy uniqueName="[Measures].[__XL_Count calls]" caption="__XL_Count calls" measure="1" displayFolder="" measureGroup="calls" count="0" hidden="1"/>
    <cacheHierarchy uniqueName="[Measures].[__XL_Count CUSTOMER]" caption="__XL_Count CUSTOMER" measure="1" displayFolder="" measureGroup="CUSTOMER" count="0" hidden="1"/>
    <cacheHierarchy uniqueName="[Measures].[__No measures defined]" caption="__No measures defined" measure="1" displayFolder="" count="0" hidden="1"/>
    <cacheHierarchy uniqueName="[Measures].[Sum of Rating Rounded]" caption="Sum of Rating Rounded" measure="1" displayFolder="" measureGroup="calls" count="0" hidden="1">
      <extLst>
        <ext xmlns:x15="http://schemas.microsoft.com/office/spreadsheetml/2010/11/main" uri="{B97F6D7D-B522-45F9-BDA1-12C45D357490}">
          <x15:cacheHierarchy aggregatedColumn="10"/>
        </ext>
      </extLst>
    </cacheHierarchy>
    <cacheHierarchy uniqueName="[Set1]" caption="Set1" set="1" displayFolder="" count="0" unbalanced="0" unbalancedGroup="0">
      <extLst>
        <ext xmlns:x14="http://schemas.microsoft.com/office/spreadsheetml/2009/9/main" uri="{8CF416AD-EC4C-4aba-99F5-12A058AE0983}">
          <x14:cacheHierarchy flattenHierarchies="0" hierarchizeDistinct="0"/>
        </ext>
      </extLst>
    </cacheHierarchy>
  </cacheHierarchies>
  <kpis count="0"/>
  <calculatedMembers count="1">
    <calculatedMember name="[Set1]" mdx="{([calls].[Rating Rounded].&amp;[1]),([calls].[Rating Rounded].&amp;[2]),([calls].[Rating Rounded].&amp;[3]),([calls].[Rating Rounded].&amp;[4]),([calls].[Rating Rounded].&amp;[5]),([calls].[Rating Rounded].[All])}" set="1">
      <extLst>
        <ext xmlns:x14="http://schemas.microsoft.com/office/spreadsheetml/2009/9/main" uri="{0C70D0D5-359C-4a49-802D-23BBF952B5CE}">
          <x14:calculatedMember flattenHierarchies="0" hierarchizeDistinct="0">
            <x14:tupleSet rowCount="6">
              <x14:headers>
                <x14:header uniqueName="[calls].[Rating Rounded].[Rating Rounded]" hierarchyName="[calls].[Rating Rounded]"/>
              </x14:headers>
              <x14:rows>
                <x14:row>
                  <x14:rowItem u="[calls].[Rating Rounded].&amp;[1]" d="1"/>
                </x14:row>
                <x14:row>
                  <x14:rowItem u="[calls].[Rating Rounded].&amp;[2]" d="2"/>
                </x14:row>
                <x14:row>
                  <x14:rowItem u="[calls].[Rating Rounded].&amp;[3]" d="3"/>
                </x14:row>
                <x14:row>
                  <x14:rowItem u="[calls].[Rating Rounded].&amp;[4]" d="4"/>
                </x14:row>
                <x14:row>
                  <x14:rowItem u="[calls].[Rating Rounded].&amp;[5]" d="5"/>
                </x14:row>
                <x14:row>
                  <x14:rowItem/>
                </x14:row>
              </x14:rows>
            </x14:tupleSet>
          </x14:calculatedMember>
        </ext>
      </extLst>
    </calculatedMember>
  </calculatedMembers>
  <extLst>
    <ext xmlns:x14="http://schemas.microsoft.com/office/spreadsheetml/2009/9/main" uri="{725AE2AE-9491-48be-B2B4-4EB974FC3084}">
      <x14:pivotCacheDefinition slicerData="1" pivotCacheId="127154945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x v="0"/>
    <x v="0"/>
    <x v="0"/>
    <x v="0"/>
    <n v="128"/>
    <n v="4.9000000000000004"/>
    <x v="0"/>
    <x v="0"/>
    <x v="0"/>
    <x v="0"/>
  </r>
  <r>
    <s v="Call_7272"/>
    <x v="1"/>
    <x v="1"/>
    <x v="0"/>
    <x v="0"/>
    <n v="135"/>
    <n v="2.9"/>
    <x v="0"/>
    <x v="0"/>
    <x v="0"/>
    <x v="1"/>
  </r>
  <r>
    <s v="Call_7273"/>
    <x v="2"/>
    <x v="2"/>
    <x v="1"/>
    <x v="0"/>
    <n v="66"/>
    <n v="4.7"/>
    <x v="0"/>
    <x v="0"/>
    <x v="0"/>
    <x v="0"/>
  </r>
  <r>
    <s v="Call_7274"/>
    <x v="3"/>
    <x v="1"/>
    <x v="1"/>
    <x v="0"/>
    <n v="22"/>
    <n v="2.9"/>
    <x v="0"/>
    <x v="0"/>
    <x v="0"/>
    <x v="1"/>
  </r>
  <r>
    <s v="Call_7275"/>
    <x v="4"/>
    <x v="3"/>
    <x v="2"/>
    <x v="1"/>
    <n v="31"/>
    <n v="2.8"/>
    <x v="0"/>
    <x v="1"/>
    <x v="1"/>
    <x v="1"/>
  </r>
  <r>
    <s v="Call_7276"/>
    <x v="4"/>
    <x v="4"/>
    <x v="1"/>
    <x v="2"/>
    <n v="135"/>
    <n v="4.8"/>
    <x v="0"/>
    <x v="2"/>
    <x v="2"/>
    <x v="0"/>
  </r>
  <r>
    <s v="Call_7277"/>
    <x v="5"/>
    <x v="5"/>
    <x v="0"/>
    <x v="2"/>
    <n v="60"/>
    <n v="4.7"/>
    <x v="0"/>
    <x v="2"/>
    <x v="0"/>
    <x v="0"/>
  </r>
  <r>
    <s v="Call_7278"/>
    <x v="0"/>
    <x v="6"/>
    <x v="3"/>
    <x v="2"/>
    <n v="148"/>
    <n v="4.4000000000000004"/>
    <x v="0"/>
    <x v="2"/>
    <x v="0"/>
    <x v="0"/>
  </r>
  <r>
    <s v="Call_7279"/>
    <x v="2"/>
    <x v="7"/>
    <x v="1"/>
    <x v="2"/>
    <n v="135"/>
    <n v="3.6"/>
    <x v="0"/>
    <x v="2"/>
    <x v="2"/>
    <x v="2"/>
  </r>
  <r>
    <s v="Call_7280"/>
    <x v="6"/>
    <x v="8"/>
    <x v="4"/>
    <x v="2"/>
    <n v="105"/>
    <n v="2.9"/>
    <x v="0"/>
    <x v="2"/>
    <x v="2"/>
    <x v="1"/>
  </r>
  <r>
    <s v="Call_7281"/>
    <x v="4"/>
    <x v="9"/>
    <x v="1"/>
    <x v="2"/>
    <n v="69"/>
    <n v="4.9000000000000004"/>
    <x v="0"/>
    <x v="2"/>
    <x v="0"/>
    <x v="0"/>
  </r>
  <r>
    <s v="Call_7282"/>
    <x v="7"/>
    <x v="10"/>
    <x v="0"/>
    <x v="2"/>
    <n v="46"/>
    <n v="3.4"/>
    <x v="0"/>
    <x v="2"/>
    <x v="1"/>
    <x v="2"/>
  </r>
  <r>
    <s v="Call_7283"/>
    <x v="8"/>
    <x v="11"/>
    <x v="1"/>
    <x v="3"/>
    <n v="108"/>
    <n v="3.5"/>
    <x v="0"/>
    <x v="3"/>
    <x v="0"/>
    <x v="2"/>
  </r>
  <r>
    <s v="Call_7284"/>
    <x v="6"/>
    <x v="12"/>
    <x v="1"/>
    <x v="3"/>
    <n v="96"/>
    <n v="4"/>
    <x v="0"/>
    <x v="3"/>
    <x v="1"/>
    <x v="2"/>
  </r>
  <r>
    <s v="Call_7285"/>
    <x v="7"/>
    <x v="13"/>
    <x v="2"/>
    <x v="3"/>
    <n v="68"/>
    <n v="4.9000000000000004"/>
    <x v="0"/>
    <x v="3"/>
    <x v="2"/>
    <x v="0"/>
  </r>
  <r>
    <s v="Call_7286"/>
    <x v="6"/>
    <x v="14"/>
    <x v="0"/>
    <x v="4"/>
    <n v="24"/>
    <n v="4.8"/>
    <x v="0"/>
    <x v="4"/>
    <x v="1"/>
    <x v="0"/>
  </r>
  <r>
    <s v="Call_7287"/>
    <x v="6"/>
    <x v="15"/>
    <x v="2"/>
    <x v="4"/>
    <n v="195"/>
    <n v="3.9"/>
    <x v="0"/>
    <x v="4"/>
    <x v="0"/>
    <x v="2"/>
  </r>
  <r>
    <s v="Call_7288"/>
    <x v="9"/>
    <x v="16"/>
    <x v="4"/>
    <x v="4"/>
    <n v="28"/>
    <n v="3.8"/>
    <x v="0"/>
    <x v="4"/>
    <x v="3"/>
    <x v="2"/>
  </r>
  <r>
    <s v="Call_7289"/>
    <x v="5"/>
    <x v="17"/>
    <x v="1"/>
    <x v="4"/>
    <n v="170"/>
    <n v="4.3"/>
    <x v="0"/>
    <x v="4"/>
    <x v="2"/>
    <x v="0"/>
  </r>
  <r>
    <s v="Call_7290"/>
    <x v="10"/>
    <x v="13"/>
    <x v="0"/>
    <x v="5"/>
    <n v="30"/>
    <n v="4.4000000000000004"/>
    <x v="0"/>
    <x v="5"/>
    <x v="2"/>
    <x v="0"/>
  </r>
  <r>
    <s v="Call_7291"/>
    <x v="1"/>
    <x v="3"/>
    <x v="0"/>
    <x v="5"/>
    <n v="72"/>
    <n v="5"/>
    <x v="0"/>
    <x v="5"/>
    <x v="1"/>
    <x v="0"/>
  </r>
  <r>
    <s v="Call_7292"/>
    <x v="1"/>
    <x v="18"/>
    <x v="3"/>
    <x v="6"/>
    <n v="92"/>
    <n v="4.9000000000000004"/>
    <x v="0"/>
    <x v="6"/>
    <x v="2"/>
    <x v="0"/>
  </r>
  <r>
    <s v="Call_7293"/>
    <x v="0"/>
    <x v="19"/>
    <x v="3"/>
    <x v="7"/>
    <n v="165"/>
    <n v="4.5"/>
    <x v="0"/>
    <x v="0"/>
    <x v="0"/>
    <x v="0"/>
  </r>
  <r>
    <s v="Call_7294"/>
    <x v="11"/>
    <x v="20"/>
    <x v="1"/>
    <x v="7"/>
    <n v="140"/>
    <n v="2.1"/>
    <x v="0"/>
    <x v="0"/>
    <x v="2"/>
    <x v="1"/>
  </r>
  <r>
    <s v="Call_7295"/>
    <x v="6"/>
    <x v="17"/>
    <x v="2"/>
    <x v="7"/>
    <n v="111"/>
    <n v="3.3"/>
    <x v="0"/>
    <x v="0"/>
    <x v="2"/>
    <x v="2"/>
  </r>
  <r>
    <s v="Call_7296"/>
    <x v="12"/>
    <x v="16"/>
    <x v="0"/>
    <x v="8"/>
    <n v="63"/>
    <n v="4.0999999999999996"/>
    <x v="0"/>
    <x v="1"/>
    <x v="3"/>
    <x v="0"/>
  </r>
  <r>
    <s v="Call_7297"/>
    <x v="8"/>
    <x v="21"/>
    <x v="0"/>
    <x v="8"/>
    <n v="80"/>
    <n v="4.2"/>
    <x v="0"/>
    <x v="1"/>
    <x v="0"/>
    <x v="0"/>
  </r>
  <r>
    <s v="Call_7298"/>
    <x v="4"/>
    <x v="22"/>
    <x v="0"/>
    <x v="9"/>
    <n v="50"/>
    <n v="4.5999999999999996"/>
    <x v="0"/>
    <x v="2"/>
    <x v="0"/>
    <x v="0"/>
  </r>
  <r>
    <s v="Call_7299"/>
    <x v="9"/>
    <x v="7"/>
    <x v="3"/>
    <x v="9"/>
    <n v="123"/>
    <n v="2.9"/>
    <x v="0"/>
    <x v="2"/>
    <x v="2"/>
    <x v="1"/>
  </r>
  <r>
    <s v="Call_7300"/>
    <x v="11"/>
    <x v="23"/>
    <x v="2"/>
    <x v="9"/>
    <n v="110"/>
    <n v="4.8"/>
    <x v="0"/>
    <x v="2"/>
    <x v="1"/>
    <x v="0"/>
  </r>
  <r>
    <s v="Call_7301"/>
    <x v="9"/>
    <x v="24"/>
    <x v="0"/>
    <x v="9"/>
    <n v="140"/>
    <n v="4.2"/>
    <x v="0"/>
    <x v="2"/>
    <x v="0"/>
    <x v="0"/>
  </r>
  <r>
    <s v="Call_7302"/>
    <x v="4"/>
    <x v="25"/>
    <x v="0"/>
    <x v="10"/>
    <n v="42"/>
    <n v="3.7"/>
    <x v="0"/>
    <x v="4"/>
    <x v="0"/>
    <x v="2"/>
  </r>
  <r>
    <s v="Call_7303"/>
    <x v="4"/>
    <x v="26"/>
    <x v="2"/>
    <x v="10"/>
    <n v="170"/>
    <n v="5"/>
    <x v="0"/>
    <x v="4"/>
    <x v="3"/>
    <x v="0"/>
  </r>
  <r>
    <s v="Call_7304"/>
    <x v="10"/>
    <x v="27"/>
    <x v="1"/>
    <x v="11"/>
    <n v="105"/>
    <n v="5"/>
    <x v="0"/>
    <x v="6"/>
    <x v="1"/>
    <x v="0"/>
  </r>
  <r>
    <s v="Call_7305"/>
    <x v="13"/>
    <x v="28"/>
    <x v="0"/>
    <x v="12"/>
    <n v="125"/>
    <n v="4.8"/>
    <x v="0"/>
    <x v="0"/>
    <x v="0"/>
    <x v="0"/>
  </r>
  <r>
    <s v="Call_7306"/>
    <x v="9"/>
    <x v="29"/>
    <x v="4"/>
    <x v="12"/>
    <n v="26"/>
    <n v="2.4"/>
    <x v="0"/>
    <x v="0"/>
    <x v="0"/>
    <x v="1"/>
  </r>
  <r>
    <s v="Call_7307"/>
    <x v="11"/>
    <x v="30"/>
    <x v="4"/>
    <x v="13"/>
    <n v="120"/>
    <n v="3.1"/>
    <x v="0"/>
    <x v="1"/>
    <x v="0"/>
    <x v="2"/>
  </r>
  <r>
    <s v="Call_7308"/>
    <x v="1"/>
    <x v="31"/>
    <x v="1"/>
    <x v="13"/>
    <n v="132"/>
    <n v="3.2"/>
    <x v="0"/>
    <x v="1"/>
    <x v="0"/>
    <x v="2"/>
  </r>
  <r>
    <s v="Call_7309"/>
    <x v="11"/>
    <x v="22"/>
    <x v="3"/>
    <x v="14"/>
    <n v="86"/>
    <n v="2.4"/>
    <x v="0"/>
    <x v="2"/>
    <x v="0"/>
    <x v="1"/>
  </r>
  <r>
    <s v="Call_7310"/>
    <x v="9"/>
    <x v="32"/>
    <x v="0"/>
    <x v="14"/>
    <n v="108"/>
    <n v="5"/>
    <x v="0"/>
    <x v="2"/>
    <x v="0"/>
    <x v="0"/>
  </r>
  <r>
    <s v="Call_7311"/>
    <x v="1"/>
    <x v="33"/>
    <x v="3"/>
    <x v="14"/>
    <n v="96"/>
    <n v="4.7"/>
    <x v="0"/>
    <x v="2"/>
    <x v="0"/>
    <x v="0"/>
  </r>
  <r>
    <s v="Call_7312"/>
    <x v="6"/>
    <x v="28"/>
    <x v="1"/>
    <x v="15"/>
    <n v="80"/>
    <n v="4.7"/>
    <x v="0"/>
    <x v="3"/>
    <x v="0"/>
    <x v="0"/>
  </r>
  <r>
    <s v="Call_7313"/>
    <x v="9"/>
    <x v="34"/>
    <x v="0"/>
    <x v="15"/>
    <n v="155"/>
    <n v="4.0999999999999996"/>
    <x v="0"/>
    <x v="3"/>
    <x v="0"/>
    <x v="0"/>
  </r>
  <r>
    <s v="Call_7314"/>
    <x v="7"/>
    <x v="35"/>
    <x v="4"/>
    <x v="15"/>
    <n v="168"/>
    <n v="4.0999999999999996"/>
    <x v="0"/>
    <x v="3"/>
    <x v="1"/>
    <x v="0"/>
  </r>
  <r>
    <s v="Call_7315"/>
    <x v="13"/>
    <x v="28"/>
    <x v="2"/>
    <x v="15"/>
    <n v="56"/>
    <n v="3.6"/>
    <x v="0"/>
    <x v="3"/>
    <x v="0"/>
    <x v="2"/>
  </r>
  <r>
    <s v="Call_7316"/>
    <x v="4"/>
    <x v="36"/>
    <x v="4"/>
    <x v="16"/>
    <n v="32"/>
    <n v="4.4000000000000004"/>
    <x v="0"/>
    <x v="4"/>
    <x v="3"/>
    <x v="0"/>
  </r>
  <r>
    <s v="Call_7317"/>
    <x v="3"/>
    <x v="37"/>
    <x v="2"/>
    <x v="16"/>
    <n v="78"/>
    <n v="4.4000000000000004"/>
    <x v="0"/>
    <x v="4"/>
    <x v="1"/>
    <x v="0"/>
  </r>
  <r>
    <s v="Call_7318"/>
    <x v="1"/>
    <x v="38"/>
    <x v="0"/>
    <x v="16"/>
    <n v="86"/>
    <n v="4"/>
    <x v="0"/>
    <x v="4"/>
    <x v="0"/>
    <x v="2"/>
  </r>
  <r>
    <s v="Call_7319"/>
    <x v="0"/>
    <x v="31"/>
    <x v="1"/>
    <x v="17"/>
    <n v="64"/>
    <n v="3.8"/>
    <x v="0"/>
    <x v="5"/>
    <x v="0"/>
    <x v="2"/>
  </r>
  <r>
    <s v="Call_7320"/>
    <x v="12"/>
    <x v="39"/>
    <x v="1"/>
    <x v="17"/>
    <n v="96"/>
    <n v="3.6"/>
    <x v="0"/>
    <x v="5"/>
    <x v="2"/>
    <x v="2"/>
  </r>
  <r>
    <s v="Call_7321"/>
    <x v="8"/>
    <x v="40"/>
    <x v="2"/>
    <x v="17"/>
    <n v="72"/>
    <n v="4.3"/>
    <x v="0"/>
    <x v="5"/>
    <x v="1"/>
    <x v="0"/>
  </r>
  <r>
    <s v="Call_7322"/>
    <x v="7"/>
    <x v="41"/>
    <x v="3"/>
    <x v="18"/>
    <n v="135"/>
    <n v="3.8"/>
    <x v="0"/>
    <x v="6"/>
    <x v="0"/>
    <x v="2"/>
  </r>
  <r>
    <s v="Call_7323"/>
    <x v="7"/>
    <x v="42"/>
    <x v="4"/>
    <x v="18"/>
    <n v="140"/>
    <n v="4.5"/>
    <x v="0"/>
    <x v="6"/>
    <x v="0"/>
    <x v="0"/>
  </r>
  <r>
    <s v="Call_7324"/>
    <x v="14"/>
    <x v="43"/>
    <x v="2"/>
    <x v="18"/>
    <n v="69"/>
    <n v="4.5"/>
    <x v="0"/>
    <x v="6"/>
    <x v="1"/>
    <x v="0"/>
  </r>
  <r>
    <s v="Call_7325"/>
    <x v="7"/>
    <x v="44"/>
    <x v="0"/>
    <x v="19"/>
    <n v="136"/>
    <n v="4.5999999999999996"/>
    <x v="0"/>
    <x v="0"/>
    <x v="2"/>
    <x v="0"/>
  </r>
  <r>
    <s v="Call_7326"/>
    <x v="12"/>
    <x v="45"/>
    <x v="2"/>
    <x v="19"/>
    <n v="28"/>
    <n v="4.5"/>
    <x v="0"/>
    <x v="0"/>
    <x v="0"/>
    <x v="0"/>
  </r>
  <r>
    <s v="Call_7327"/>
    <x v="14"/>
    <x v="20"/>
    <x v="1"/>
    <x v="20"/>
    <n v="135"/>
    <n v="3.3"/>
    <x v="0"/>
    <x v="1"/>
    <x v="2"/>
    <x v="2"/>
  </r>
  <r>
    <s v="Call_7328"/>
    <x v="11"/>
    <x v="46"/>
    <x v="1"/>
    <x v="20"/>
    <n v="126"/>
    <n v="2.2999999999999998"/>
    <x v="0"/>
    <x v="1"/>
    <x v="0"/>
    <x v="1"/>
  </r>
  <r>
    <s v="Call_7329"/>
    <x v="4"/>
    <x v="47"/>
    <x v="0"/>
    <x v="20"/>
    <n v="160"/>
    <n v="4.3"/>
    <x v="0"/>
    <x v="1"/>
    <x v="0"/>
    <x v="0"/>
  </r>
  <r>
    <s v="Call_7330"/>
    <x v="14"/>
    <x v="48"/>
    <x v="1"/>
    <x v="21"/>
    <n v="48"/>
    <n v="4.5999999999999996"/>
    <x v="0"/>
    <x v="2"/>
    <x v="0"/>
    <x v="0"/>
  </r>
  <r>
    <s v="Call_7331"/>
    <x v="7"/>
    <x v="33"/>
    <x v="2"/>
    <x v="21"/>
    <n v="66"/>
    <n v="4"/>
    <x v="0"/>
    <x v="2"/>
    <x v="0"/>
    <x v="2"/>
  </r>
  <r>
    <s v="Call_7332"/>
    <x v="6"/>
    <x v="49"/>
    <x v="3"/>
    <x v="21"/>
    <n v="126"/>
    <n v="2.5"/>
    <x v="0"/>
    <x v="2"/>
    <x v="1"/>
    <x v="1"/>
  </r>
  <r>
    <s v="Call_7333"/>
    <x v="11"/>
    <x v="50"/>
    <x v="4"/>
    <x v="21"/>
    <n v="96"/>
    <n v="5"/>
    <x v="0"/>
    <x v="2"/>
    <x v="0"/>
    <x v="0"/>
  </r>
  <r>
    <s v="Call_7334"/>
    <x v="7"/>
    <x v="51"/>
    <x v="0"/>
    <x v="22"/>
    <n v="90"/>
    <n v="3.8"/>
    <x v="0"/>
    <x v="3"/>
    <x v="0"/>
    <x v="2"/>
  </r>
  <r>
    <s v="Call_7335"/>
    <x v="13"/>
    <x v="52"/>
    <x v="3"/>
    <x v="22"/>
    <n v="105"/>
    <n v="4.4000000000000004"/>
    <x v="0"/>
    <x v="3"/>
    <x v="1"/>
    <x v="0"/>
  </r>
  <r>
    <s v="Call_7336"/>
    <x v="1"/>
    <x v="53"/>
    <x v="1"/>
    <x v="23"/>
    <n v="40"/>
    <n v="3.8"/>
    <x v="0"/>
    <x v="4"/>
    <x v="0"/>
    <x v="2"/>
  </r>
  <r>
    <s v="Call_7337"/>
    <x v="11"/>
    <x v="54"/>
    <x v="0"/>
    <x v="23"/>
    <n v="60"/>
    <n v="2"/>
    <x v="0"/>
    <x v="4"/>
    <x v="2"/>
    <x v="3"/>
  </r>
  <r>
    <s v="Call_7338"/>
    <x v="6"/>
    <x v="55"/>
    <x v="3"/>
    <x v="24"/>
    <n v="215"/>
    <n v="4.0999999999999996"/>
    <x v="0"/>
    <x v="5"/>
    <x v="1"/>
    <x v="0"/>
  </r>
  <r>
    <s v="Call_7339"/>
    <x v="2"/>
    <x v="22"/>
    <x v="2"/>
    <x v="24"/>
    <n v="156"/>
    <n v="2.6"/>
    <x v="0"/>
    <x v="5"/>
    <x v="0"/>
    <x v="1"/>
  </r>
  <r>
    <s v="Call_7340"/>
    <x v="10"/>
    <x v="56"/>
    <x v="4"/>
    <x v="24"/>
    <n v="54"/>
    <n v="0"/>
    <x v="0"/>
    <x v="5"/>
    <x v="1"/>
    <x v="4"/>
  </r>
  <r>
    <s v="Call_7341"/>
    <x v="10"/>
    <x v="57"/>
    <x v="4"/>
    <x v="25"/>
    <n v="160"/>
    <n v="3.9"/>
    <x v="0"/>
    <x v="6"/>
    <x v="1"/>
    <x v="2"/>
  </r>
  <r>
    <s v="Call_7342"/>
    <x v="13"/>
    <x v="58"/>
    <x v="2"/>
    <x v="25"/>
    <n v="80"/>
    <n v="4.8"/>
    <x v="0"/>
    <x v="6"/>
    <x v="0"/>
    <x v="0"/>
  </r>
  <r>
    <s v="Call_7343"/>
    <x v="7"/>
    <x v="19"/>
    <x v="2"/>
    <x v="25"/>
    <n v="168"/>
    <n v="2.6"/>
    <x v="0"/>
    <x v="6"/>
    <x v="0"/>
    <x v="1"/>
  </r>
  <r>
    <s v="Call_7344"/>
    <x v="14"/>
    <x v="59"/>
    <x v="4"/>
    <x v="26"/>
    <n v="42"/>
    <n v="2.6"/>
    <x v="0"/>
    <x v="1"/>
    <x v="0"/>
    <x v="1"/>
  </r>
  <r>
    <s v="Call_7345"/>
    <x v="2"/>
    <x v="60"/>
    <x v="2"/>
    <x v="26"/>
    <n v="205"/>
    <n v="3.6"/>
    <x v="0"/>
    <x v="1"/>
    <x v="2"/>
    <x v="2"/>
  </r>
  <r>
    <s v="Call_7346"/>
    <x v="4"/>
    <x v="53"/>
    <x v="4"/>
    <x v="26"/>
    <n v="108"/>
    <n v="3.3"/>
    <x v="0"/>
    <x v="1"/>
    <x v="0"/>
    <x v="2"/>
  </r>
  <r>
    <s v="Call_7347"/>
    <x v="6"/>
    <x v="61"/>
    <x v="1"/>
    <x v="26"/>
    <n v="78"/>
    <n v="1.9"/>
    <x v="0"/>
    <x v="1"/>
    <x v="1"/>
    <x v="3"/>
  </r>
  <r>
    <s v="Call_7348"/>
    <x v="1"/>
    <x v="62"/>
    <x v="4"/>
    <x v="26"/>
    <n v="23"/>
    <n v="4.9000000000000004"/>
    <x v="0"/>
    <x v="1"/>
    <x v="2"/>
    <x v="0"/>
  </r>
  <r>
    <s v="Call_7349"/>
    <x v="4"/>
    <x v="63"/>
    <x v="0"/>
    <x v="27"/>
    <n v="99"/>
    <n v="3.6"/>
    <x v="0"/>
    <x v="2"/>
    <x v="0"/>
    <x v="2"/>
  </r>
  <r>
    <s v="Call_7350"/>
    <x v="9"/>
    <x v="42"/>
    <x v="4"/>
    <x v="28"/>
    <n v="148"/>
    <n v="4.5"/>
    <x v="0"/>
    <x v="3"/>
    <x v="0"/>
    <x v="0"/>
  </r>
  <r>
    <s v="Call_7351"/>
    <x v="6"/>
    <x v="64"/>
    <x v="3"/>
    <x v="28"/>
    <n v="34"/>
    <n v="3.7"/>
    <x v="0"/>
    <x v="3"/>
    <x v="2"/>
    <x v="2"/>
  </r>
  <r>
    <s v="Call_7352"/>
    <x v="4"/>
    <x v="65"/>
    <x v="4"/>
    <x v="28"/>
    <n v="86"/>
    <n v="4.8"/>
    <x v="0"/>
    <x v="3"/>
    <x v="1"/>
    <x v="0"/>
  </r>
  <r>
    <s v="Call_7353"/>
    <x v="14"/>
    <x v="66"/>
    <x v="0"/>
    <x v="28"/>
    <n v="105"/>
    <n v="3.3"/>
    <x v="0"/>
    <x v="3"/>
    <x v="0"/>
    <x v="2"/>
  </r>
  <r>
    <s v="Call_7354"/>
    <x v="1"/>
    <x v="67"/>
    <x v="0"/>
    <x v="28"/>
    <n v="62"/>
    <n v="3.1"/>
    <x v="0"/>
    <x v="3"/>
    <x v="0"/>
    <x v="2"/>
  </r>
  <r>
    <s v="Call_7355"/>
    <x v="4"/>
    <x v="65"/>
    <x v="3"/>
    <x v="28"/>
    <n v="90"/>
    <n v="4.0999999999999996"/>
    <x v="0"/>
    <x v="3"/>
    <x v="1"/>
    <x v="0"/>
  </r>
  <r>
    <s v="Call_7356"/>
    <x v="3"/>
    <x v="15"/>
    <x v="0"/>
    <x v="29"/>
    <n v="112"/>
    <n v="4.9000000000000004"/>
    <x v="0"/>
    <x v="4"/>
    <x v="0"/>
    <x v="0"/>
  </r>
  <r>
    <s v="Call_7357"/>
    <x v="11"/>
    <x v="41"/>
    <x v="0"/>
    <x v="29"/>
    <n v="135"/>
    <n v="4"/>
    <x v="0"/>
    <x v="4"/>
    <x v="0"/>
    <x v="2"/>
  </r>
  <r>
    <s v="Call_7358"/>
    <x v="1"/>
    <x v="68"/>
    <x v="1"/>
    <x v="29"/>
    <n v="34"/>
    <n v="2.1"/>
    <x v="0"/>
    <x v="4"/>
    <x v="2"/>
    <x v="1"/>
  </r>
  <r>
    <s v="Call_7359"/>
    <x v="14"/>
    <x v="69"/>
    <x v="2"/>
    <x v="29"/>
    <n v="155"/>
    <n v="4.5"/>
    <x v="0"/>
    <x v="4"/>
    <x v="0"/>
    <x v="0"/>
  </r>
  <r>
    <s v="Call_7360"/>
    <x v="3"/>
    <x v="70"/>
    <x v="2"/>
    <x v="30"/>
    <n v="124"/>
    <n v="4.9000000000000004"/>
    <x v="0"/>
    <x v="6"/>
    <x v="1"/>
    <x v="0"/>
  </r>
  <r>
    <s v="Call_7361"/>
    <x v="11"/>
    <x v="5"/>
    <x v="0"/>
    <x v="30"/>
    <n v="195"/>
    <n v="4.0999999999999996"/>
    <x v="0"/>
    <x v="6"/>
    <x v="0"/>
    <x v="0"/>
  </r>
  <r>
    <s v="Call_7362"/>
    <x v="13"/>
    <x v="71"/>
    <x v="2"/>
    <x v="31"/>
    <n v="78"/>
    <n v="4.5"/>
    <x v="0"/>
    <x v="0"/>
    <x v="2"/>
    <x v="0"/>
  </r>
  <r>
    <s v="Call_7363"/>
    <x v="5"/>
    <x v="10"/>
    <x v="3"/>
    <x v="32"/>
    <n v="35"/>
    <n v="4.8"/>
    <x v="0"/>
    <x v="2"/>
    <x v="1"/>
    <x v="0"/>
  </r>
  <r>
    <s v="Call_7364"/>
    <x v="12"/>
    <x v="72"/>
    <x v="1"/>
    <x v="32"/>
    <n v="123"/>
    <n v="4.5999999999999996"/>
    <x v="0"/>
    <x v="2"/>
    <x v="1"/>
    <x v="0"/>
  </r>
  <r>
    <s v="Call_7365"/>
    <x v="2"/>
    <x v="35"/>
    <x v="1"/>
    <x v="32"/>
    <n v="43"/>
    <n v="4.5999999999999996"/>
    <x v="0"/>
    <x v="2"/>
    <x v="1"/>
    <x v="0"/>
  </r>
  <r>
    <s v="Call_7366"/>
    <x v="10"/>
    <x v="73"/>
    <x v="0"/>
    <x v="33"/>
    <n v="69"/>
    <n v="4.3"/>
    <x v="0"/>
    <x v="3"/>
    <x v="2"/>
    <x v="0"/>
  </r>
  <r>
    <s v="Call_7367"/>
    <x v="12"/>
    <x v="48"/>
    <x v="1"/>
    <x v="33"/>
    <n v="130"/>
    <n v="5"/>
    <x v="0"/>
    <x v="3"/>
    <x v="0"/>
    <x v="0"/>
  </r>
  <r>
    <s v="Call_7368"/>
    <x v="0"/>
    <x v="74"/>
    <x v="4"/>
    <x v="33"/>
    <n v="120"/>
    <n v="4"/>
    <x v="0"/>
    <x v="3"/>
    <x v="0"/>
    <x v="2"/>
  </r>
  <r>
    <s v="Call_7369"/>
    <x v="13"/>
    <x v="64"/>
    <x v="0"/>
    <x v="34"/>
    <n v="84"/>
    <n v="4.5999999999999996"/>
    <x v="0"/>
    <x v="4"/>
    <x v="2"/>
    <x v="0"/>
  </r>
  <r>
    <s v="Call_7370"/>
    <x v="0"/>
    <x v="35"/>
    <x v="4"/>
    <x v="35"/>
    <n v="112"/>
    <n v="4.5"/>
    <x v="0"/>
    <x v="5"/>
    <x v="1"/>
    <x v="0"/>
  </r>
  <r>
    <s v="Call_7371"/>
    <x v="7"/>
    <x v="48"/>
    <x v="0"/>
    <x v="35"/>
    <n v="66"/>
    <n v="4.5999999999999996"/>
    <x v="0"/>
    <x v="5"/>
    <x v="0"/>
    <x v="0"/>
  </r>
  <r>
    <s v="Call_7372"/>
    <x v="12"/>
    <x v="37"/>
    <x v="2"/>
    <x v="35"/>
    <n v="172"/>
    <n v="2.6"/>
    <x v="0"/>
    <x v="5"/>
    <x v="1"/>
    <x v="1"/>
  </r>
  <r>
    <s v="Call_7373"/>
    <x v="9"/>
    <x v="19"/>
    <x v="3"/>
    <x v="36"/>
    <n v="24"/>
    <n v="4.3"/>
    <x v="0"/>
    <x v="6"/>
    <x v="0"/>
    <x v="0"/>
  </r>
  <r>
    <s v="Call_7374"/>
    <x v="3"/>
    <x v="75"/>
    <x v="2"/>
    <x v="37"/>
    <n v="43"/>
    <n v="3.9"/>
    <x v="0"/>
    <x v="0"/>
    <x v="0"/>
    <x v="2"/>
  </r>
  <r>
    <s v="Call_7375"/>
    <x v="2"/>
    <x v="67"/>
    <x v="1"/>
    <x v="37"/>
    <n v="23"/>
    <n v="5"/>
    <x v="0"/>
    <x v="0"/>
    <x v="0"/>
    <x v="0"/>
  </r>
  <r>
    <s v="Call_7376"/>
    <x v="8"/>
    <x v="16"/>
    <x v="4"/>
    <x v="37"/>
    <n v="74"/>
    <n v="3.5"/>
    <x v="0"/>
    <x v="0"/>
    <x v="3"/>
    <x v="2"/>
  </r>
  <r>
    <s v="Call_7377"/>
    <x v="1"/>
    <x v="76"/>
    <x v="3"/>
    <x v="38"/>
    <n v="165"/>
    <n v="4.7"/>
    <x v="0"/>
    <x v="1"/>
    <x v="1"/>
    <x v="0"/>
  </r>
  <r>
    <s v="Call_7378"/>
    <x v="11"/>
    <x v="65"/>
    <x v="2"/>
    <x v="38"/>
    <n v="34"/>
    <n v="2.9"/>
    <x v="0"/>
    <x v="1"/>
    <x v="1"/>
    <x v="1"/>
  </r>
  <r>
    <s v="Call_7379"/>
    <x v="1"/>
    <x v="77"/>
    <x v="4"/>
    <x v="38"/>
    <n v="64"/>
    <n v="3.4"/>
    <x v="0"/>
    <x v="1"/>
    <x v="0"/>
    <x v="2"/>
  </r>
  <r>
    <s v="Call_7380"/>
    <x v="2"/>
    <x v="24"/>
    <x v="3"/>
    <x v="39"/>
    <n v="155"/>
    <n v="3.2"/>
    <x v="0"/>
    <x v="2"/>
    <x v="0"/>
    <x v="2"/>
  </r>
  <r>
    <s v="Call_7381"/>
    <x v="1"/>
    <x v="48"/>
    <x v="1"/>
    <x v="40"/>
    <n v="120"/>
    <n v="4.8"/>
    <x v="0"/>
    <x v="3"/>
    <x v="0"/>
    <x v="0"/>
  </r>
  <r>
    <s v="Call_7382"/>
    <x v="10"/>
    <x v="78"/>
    <x v="4"/>
    <x v="40"/>
    <n v="105"/>
    <n v="3.6"/>
    <x v="0"/>
    <x v="3"/>
    <x v="3"/>
    <x v="2"/>
  </r>
  <r>
    <s v="Call_7383"/>
    <x v="4"/>
    <x v="79"/>
    <x v="2"/>
    <x v="40"/>
    <n v="28"/>
    <n v="4.9000000000000004"/>
    <x v="0"/>
    <x v="3"/>
    <x v="3"/>
    <x v="0"/>
  </r>
  <r>
    <s v="Call_7384"/>
    <x v="6"/>
    <x v="18"/>
    <x v="3"/>
    <x v="40"/>
    <n v="100"/>
    <n v="4.8"/>
    <x v="0"/>
    <x v="3"/>
    <x v="2"/>
    <x v="0"/>
  </r>
  <r>
    <s v="Call_7385"/>
    <x v="7"/>
    <x v="71"/>
    <x v="2"/>
    <x v="40"/>
    <n v="23"/>
    <n v="3.6"/>
    <x v="0"/>
    <x v="3"/>
    <x v="2"/>
    <x v="2"/>
  </r>
  <r>
    <s v="Call_7386"/>
    <x v="9"/>
    <x v="80"/>
    <x v="4"/>
    <x v="41"/>
    <n v="70"/>
    <n v="3.9"/>
    <x v="0"/>
    <x v="4"/>
    <x v="3"/>
    <x v="2"/>
  </r>
  <r>
    <s v="Call_7387"/>
    <x v="9"/>
    <x v="81"/>
    <x v="4"/>
    <x v="41"/>
    <n v="37"/>
    <n v="1.9"/>
    <x v="0"/>
    <x v="4"/>
    <x v="2"/>
    <x v="3"/>
  </r>
  <r>
    <s v="Call_7388"/>
    <x v="8"/>
    <x v="0"/>
    <x v="0"/>
    <x v="41"/>
    <n v="140"/>
    <n v="3.6"/>
    <x v="0"/>
    <x v="4"/>
    <x v="0"/>
    <x v="2"/>
  </r>
  <r>
    <s v="Call_7389"/>
    <x v="0"/>
    <x v="15"/>
    <x v="1"/>
    <x v="41"/>
    <n v="78"/>
    <n v="4.0999999999999996"/>
    <x v="0"/>
    <x v="4"/>
    <x v="0"/>
    <x v="0"/>
  </r>
  <r>
    <s v="Call_7390"/>
    <x v="1"/>
    <x v="29"/>
    <x v="4"/>
    <x v="42"/>
    <n v="21"/>
    <n v="4.2"/>
    <x v="0"/>
    <x v="5"/>
    <x v="0"/>
    <x v="0"/>
  </r>
  <r>
    <s v="Call_7391"/>
    <x v="2"/>
    <x v="82"/>
    <x v="0"/>
    <x v="42"/>
    <n v="88"/>
    <n v="4.3"/>
    <x v="0"/>
    <x v="5"/>
    <x v="2"/>
    <x v="0"/>
  </r>
  <r>
    <s v="Call_7392"/>
    <x v="5"/>
    <x v="23"/>
    <x v="0"/>
    <x v="43"/>
    <n v="180"/>
    <n v="2.2000000000000002"/>
    <x v="0"/>
    <x v="6"/>
    <x v="1"/>
    <x v="1"/>
  </r>
  <r>
    <s v="Call_7393"/>
    <x v="0"/>
    <x v="2"/>
    <x v="1"/>
    <x v="43"/>
    <n v="22"/>
    <n v="3.3"/>
    <x v="0"/>
    <x v="6"/>
    <x v="0"/>
    <x v="2"/>
  </r>
  <r>
    <s v="Call_7394"/>
    <x v="6"/>
    <x v="48"/>
    <x v="1"/>
    <x v="43"/>
    <n v="52"/>
    <n v="4.8"/>
    <x v="0"/>
    <x v="6"/>
    <x v="0"/>
    <x v="0"/>
  </r>
  <r>
    <s v="Call_7395"/>
    <x v="11"/>
    <x v="83"/>
    <x v="0"/>
    <x v="44"/>
    <n v="80"/>
    <n v="4"/>
    <x v="0"/>
    <x v="0"/>
    <x v="0"/>
    <x v="2"/>
  </r>
  <r>
    <s v="Call_7396"/>
    <x v="4"/>
    <x v="59"/>
    <x v="2"/>
    <x v="44"/>
    <n v="54"/>
    <n v="1.1000000000000001"/>
    <x v="0"/>
    <x v="0"/>
    <x v="0"/>
    <x v="3"/>
  </r>
  <r>
    <s v="Call_7397"/>
    <x v="1"/>
    <x v="23"/>
    <x v="2"/>
    <x v="45"/>
    <n v="80"/>
    <n v="3.9"/>
    <x v="0"/>
    <x v="1"/>
    <x v="1"/>
    <x v="2"/>
  </r>
  <r>
    <s v="Call_7398"/>
    <x v="11"/>
    <x v="59"/>
    <x v="0"/>
    <x v="46"/>
    <n v="120"/>
    <n v="1.8"/>
    <x v="0"/>
    <x v="2"/>
    <x v="0"/>
    <x v="3"/>
  </r>
  <r>
    <s v="Call_7399"/>
    <x v="5"/>
    <x v="49"/>
    <x v="3"/>
    <x v="46"/>
    <n v="150"/>
    <n v="1"/>
    <x v="0"/>
    <x v="2"/>
    <x v="1"/>
    <x v="4"/>
  </r>
  <r>
    <s v="Call_7400"/>
    <x v="1"/>
    <x v="34"/>
    <x v="0"/>
    <x v="46"/>
    <n v="90"/>
    <n v="4.3"/>
    <x v="0"/>
    <x v="2"/>
    <x v="0"/>
    <x v="0"/>
  </r>
  <r>
    <s v="Call_7401"/>
    <x v="13"/>
    <x v="84"/>
    <x v="4"/>
    <x v="47"/>
    <n v="140"/>
    <n v="3.4"/>
    <x v="0"/>
    <x v="3"/>
    <x v="0"/>
    <x v="2"/>
  </r>
  <r>
    <s v="Call_7402"/>
    <x v="6"/>
    <x v="85"/>
    <x v="2"/>
    <x v="47"/>
    <n v="22"/>
    <n v="3.4"/>
    <x v="0"/>
    <x v="3"/>
    <x v="1"/>
    <x v="2"/>
  </r>
  <r>
    <s v="Call_7403"/>
    <x v="11"/>
    <x v="86"/>
    <x v="3"/>
    <x v="48"/>
    <n v="150"/>
    <n v="4.0999999999999996"/>
    <x v="0"/>
    <x v="4"/>
    <x v="0"/>
    <x v="0"/>
  </r>
  <r>
    <s v="Call_7404"/>
    <x v="14"/>
    <x v="87"/>
    <x v="1"/>
    <x v="49"/>
    <n v="35"/>
    <n v="4.8"/>
    <x v="0"/>
    <x v="5"/>
    <x v="1"/>
    <x v="0"/>
  </r>
  <r>
    <s v="Call_7405"/>
    <x v="3"/>
    <x v="88"/>
    <x v="0"/>
    <x v="49"/>
    <n v="200"/>
    <n v="2"/>
    <x v="0"/>
    <x v="5"/>
    <x v="1"/>
    <x v="3"/>
  </r>
  <r>
    <s v="Call_7406"/>
    <x v="11"/>
    <x v="84"/>
    <x v="4"/>
    <x v="50"/>
    <n v="150"/>
    <n v="4.5999999999999996"/>
    <x v="0"/>
    <x v="6"/>
    <x v="0"/>
    <x v="0"/>
  </r>
  <r>
    <s v="Call_7407"/>
    <x v="9"/>
    <x v="63"/>
    <x v="0"/>
    <x v="50"/>
    <n v="21"/>
    <n v="2.6"/>
    <x v="0"/>
    <x v="6"/>
    <x v="0"/>
    <x v="1"/>
  </r>
  <r>
    <s v="Call_7408"/>
    <x v="13"/>
    <x v="89"/>
    <x v="3"/>
    <x v="51"/>
    <n v="46"/>
    <n v="4.9000000000000004"/>
    <x v="0"/>
    <x v="0"/>
    <x v="1"/>
    <x v="0"/>
  </r>
  <r>
    <s v="Call_7409"/>
    <x v="12"/>
    <x v="9"/>
    <x v="2"/>
    <x v="51"/>
    <n v="165"/>
    <n v="2.7"/>
    <x v="0"/>
    <x v="0"/>
    <x v="0"/>
    <x v="1"/>
  </r>
  <r>
    <s v="Call_7410"/>
    <x v="10"/>
    <x v="90"/>
    <x v="0"/>
    <x v="51"/>
    <n v="84"/>
    <n v="4.0999999999999996"/>
    <x v="0"/>
    <x v="0"/>
    <x v="0"/>
    <x v="0"/>
  </r>
  <r>
    <s v="Call_7411"/>
    <x v="1"/>
    <x v="91"/>
    <x v="2"/>
    <x v="52"/>
    <n v="102"/>
    <n v="4.4000000000000004"/>
    <x v="0"/>
    <x v="1"/>
    <x v="4"/>
    <x v="0"/>
  </r>
  <r>
    <s v="Call_7412"/>
    <x v="10"/>
    <x v="92"/>
    <x v="0"/>
    <x v="52"/>
    <n v="180"/>
    <n v="4.8"/>
    <x v="0"/>
    <x v="1"/>
    <x v="1"/>
    <x v="0"/>
  </r>
  <r>
    <s v="Call_7413"/>
    <x v="9"/>
    <x v="60"/>
    <x v="3"/>
    <x v="53"/>
    <n v="111"/>
    <n v="3"/>
    <x v="0"/>
    <x v="2"/>
    <x v="2"/>
    <x v="1"/>
  </r>
  <r>
    <s v="Call_7414"/>
    <x v="9"/>
    <x v="51"/>
    <x v="4"/>
    <x v="53"/>
    <n v="104"/>
    <n v="3.1"/>
    <x v="0"/>
    <x v="2"/>
    <x v="0"/>
    <x v="2"/>
  </r>
  <r>
    <s v="Call_7415"/>
    <x v="2"/>
    <x v="93"/>
    <x v="2"/>
    <x v="53"/>
    <n v="80"/>
    <n v="2.6"/>
    <x v="0"/>
    <x v="2"/>
    <x v="2"/>
    <x v="1"/>
  </r>
  <r>
    <s v="Call_7416"/>
    <x v="4"/>
    <x v="23"/>
    <x v="4"/>
    <x v="54"/>
    <n v="132"/>
    <n v="4.5999999999999996"/>
    <x v="0"/>
    <x v="3"/>
    <x v="1"/>
    <x v="0"/>
  </r>
  <r>
    <s v="Call_7417"/>
    <x v="4"/>
    <x v="31"/>
    <x v="3"/>
    <x v="54"/>
    <n v="170"/>
    <n v="3.7"/>
    <x v="0"/>
    <x v="3"/>
    <x v="0"/>
    <x v="2"/>
  </r>
  <r>
    <s v="Call_7418"/>
    <x v="10"/>
    <x v="94"/>
    <x v="1"/>
    <x v="54"/>
    <n v="36"/>
    <n v="3.8"/>
    <x v="0"/>
    <x v="3"/>
    <x v="1"/>
    <x v="2"/>
  </r>
  <r>
    <s v="Call_7419"/>
    <x v="8"/>
    <x v="34"/>
    <x v="4"/>
    <x v="54"/>
    <n v="126"/>
    <n v="3.6"/>
    <x v="0"/>
    <x v="3"/>
    <x v="0"/>
    <x v="2"/>
  </r>
  <r>
    <s v="Call_7420"/>
    <x v="11"/>
    <x v="72"/>
    <x v="2"/>
    <x v="54"/>
    <n v="215"/>
    <n v="4.4000000000000004"/>
    <x v="0"/>
    <x v="3"/>
    <x v="1"/>
    <x v="0"/>
  </r>
  <r>
    <s v="Call_7421"/>
    <x v="8"/>
    <x v="65"/>
    <x v="3"/>
    <x v="54"/>
    <n v="114"/>
    <n v="3.2"/>
    <x v="0"/>
    <x v="3"/>
    <x v="1"/>
    <x v="2"/>
  </r>
  <r>
    <s v="Call_7422"/>
    <x v="8"/>
    <x v="62"/>
    <x v="3"/>
    <x v="54"/>
    <n v="99"/>
    <n v="4.7"/>
    <x v="0"/>
    <x v="3"/>
    <x v="2"/>
    <x v="0"/>
  </r>
  <r>
    <s v="Call_7423"/>
    <x v="6"/>
    <x v="59"/>
    <x v="3"/>
    <x v="55"/>
    <n v="23"/>
    <n v="4.8"/>
    <x v="0"/>
    <x v="4"/>
    <x v="0"/>
    <x v="0"/>
  </r>
  <r>
    <s v="Call_7424"/>
    <x v="3"/>
    <x v="6"/>
    <x v="4"/>
    <x v="55"/>
    <n v="75"/>
    <n v="2.7"/>
    <x v="0"/>
    <x v="4"/>
    <x v="0"/>
    <x v="1"/>
  </r>
  <r>
    <s v="Call_7425"/>
    <x v="8"/>
    <x v="11"/>
    <x v="2"/>
    <x v="55"/>
    <n v="100"/>
    <n v="3.8"/>
    <x v="0"/>
    <x v="4"/>
    <x v="0"/>
    <x v="2"/>
  </r>
  <r>
    <s v="Call_7426"/>
    <x v="10"/>
    <x v="32"/>
    <x v="1"/>
    <x v="55"/>
    <n v="108"/>
    <n v="4.3"/>
    <x v="0"/>
    <x v="4"/>
    <x v="0"/>
    <x v="0"/>
  </r>
  <r>
    <s v="Call_7427"/>
    <x v="1"/>
    <x v="74"/>
    <x v="1"/>
    <x v="55"/>
    <n v="108"/>
    <n v="5"/>
    <x v="0"/>
    <x v="4"/>
    <x v="0"/>
    <x v="0"/>
  </r>
  <r>
    <s v="Call_7428"/>
    <x v="3"/>
    <x v="95"/>
    <x v="1"/>
    <x v="55"/>
    <n v="28"/>
    <n v="4.8"/>
    <x v="0"/>
    <x v="4"/>
    <x v="0"/>
    <x v="0"/>
  </r>
  <r>
    <s v="Call_7429"/>
    <x v="9"/>
    <x v="96"/>
    <x v="0"/>
    <x v="56"/>
    <n v="70"/>
    <n v="4.9000000000000004"/>
    <x v="0"/>
    <x v="5"/>
    <x v="0"/>
    <x v="0"/>
  </r>
  <r>
    <s v="Call_7430"/>
    <x v="2"/>
    <x v="90"/>
    <x v="0"/>
    <x v="56"/>
    <n v="172"/>
    <n v="4.0999999999999996"/>
    <x v="0"/>
    <x v="5"/>
    <x v="0"/>
    <x v="0"/>
  </r>
  <r>
    <s v="Call_7431"/>
    <x v="1"/>
    <x v="97"/>
    <x v="2"/>
    <x v="56"/>
    <n v="123"/>
    <n v="4.4000000000000004"/>
    <x v="0"/>
    <x v="5"/>
    <x v="0"/>
    <x v="0"/>
  </r>
  <r>
    <s v="Call_7432"/>
    <x v="1"/>
    <x v="98"/>
    <x v="1"/>
    <x v="56"/>
    <n v="93"/>
    <n v="3.4"/>
    <x v="0"/>
    <x v="5"/>
    <x v="3"/>
    <x v="2"/>
  </r>
  <r>
    <s v="Call_7433"/>
    <x v="12"/>
    <x v="99"/>
    <x v="0"/>
    <x v="56"/>
    <n v="66"/>
    <n v="4"/>
    <x v="0"/>
    <x v="5"/>
    <x v="0"/>
    <x v="2"/>
  </r>
  <r>
    <s v="Call_7434"/>
    <x v="12"/>
    <x v="37"/>
    <x v="1"/>
    <x v="56"/>
    <n v="39"/>
    <n v="2.4"/>
    <x v="0"/>
    <x v="5"/>
    <x v="1"/>
    <x v="1"/>
  </r>
  <r>
    <s v="Call_7435"/>
    <x v="0"/>
    <x v="100"/>
    <x v="4"/>
    <x v="56"/>
    <n v="25"/>
    <n v="2.1"/>
    <x v="0"/>
    <x v="5"/>
    <x v="3"/>
    <x v="1"/>
  </r>
  <r>
    <s v="Call_7436"/>
    <x v="13"/>
    <x v="96"/>
    <x v="2"/>
    <x v="56"/>
    <n v="68"/>
    <n v="3"/>
    <x v="0"/>
    <x v="5"/>
    <x v="0"/>
    <x v="1"/>
  </r>
  <r>
    <s v="Call_7437"/>
    <x v="2"/>
    <x v="16"/>
    <x v="4"/>
    <x v="56"/>
    <n v="84"/>
    <n v="3.2"/>
    <x v="0"/>
    <x v="5"/>
    <x v="3"/>
    <x v="2"/>
  </r>
  <r>
    <s v="Call_7438"/>
    <x v="4"/>
    <x v="12"/>
    <x v="1"/>
    <x v="57"/>
    <n v="88"/>
    <n v="3.4"/>
    <x v="0"/>
    <x v="6"/>
    <x v="1"/>
    <x v="2"/>
  </r>
  <r>
    <s v="Call_7439"/>
    <x v="10"/>
    <x v="25"/>
    <x v="2"/>
    <x v="57"/>
    <n v="93"/>
    <n v="2.7"/>
    <x v="0"/>
    <x v="6"/>
    <x v="0"/>
    <x v="1"/>
  </r>
  <r>
    <s v="Call_7440"/>
    <x v="1"/>
    <x v="58"/>
    <x v="4"/>
    <x v="57"/>
    <n v="128"/>
    <n v="5"/>
    <x v="0"/>
    <x v="6"/>
    <x v="0"/>
    <x v="0"/>
  </r>
  <r>
    <s v="Call_7441"/>
    <x v="2"/>
    <x v="29"/>
    <x v="3"/>
    <x v="57"/>
    <n v="40"/>
    <n v="3.4"/>
    <x v="0"/>
    <x v="6"/>
    <x v="0"/>
    <x v="2"/>
  </r>
  <r>
    <s v="Call_7442"/>
    <x v="6"/>
    <x v="101"/>
    <x v="4"/>
    <x v="58"/>
    <n v="92"/>
    <n v="4.7"/>
    <x v="0"/>
    <x v="0"/>
    <x v="2"/>
    <x v="0"/>
  </r>
  <r>
    <s v="Call_7443"/>
    <x v="8"/>
    <x v="96"/>
    <x v="1"/>
    <x v="58"/>
    <n v="27"/>
    <n v="4.5"/>
    <x v="0"/>
    <x v="0"/>
    <x v="0"/>
    <x v="0"/>
  </r>
  <r>
    <s v="Call_7444"/>
    <x v="5"/>
    <x v="37"/>
    <x v="0"/>
    <x v="58"/>
    <n v="140"/>
    <n v="4.0999999999999996"/>
    <x v="0"/>
    <x v="0"/>
    <x v="1"/>
    <x v="0"/>
  </r>
  <r>
    <s v="Call_7445"/>
    <x v="12"/>
    <x v="19"/>
    <x v="2"/>
    <x v="58"/>
    <n v="40"/>
    <n v="5"/>
    <x v="0"/>
    <x v="0"/>
    <x v="0"/>
    <x v="0"/>
  </r>
  <r>
    <s v="Call_7446"/>
    <x v="14"/>
    <x v="51"/>
    <x v="4"/>
    <x v="58"/>
    <n v="102"/>
    <n v="4.7"/>
    <x v="0"/>
    <x v="0"/>
    <x v="0"/>
    <x v="0"/>
  </r>
  <r>
    <s v="Call_7447"/>
    <x v="5"/>
    <x v="97"/>
    <x v="0"/>
    <x v="58"/>
    <n v="42"/>
    <n v="4.2"/>
    <x v="0"/>
    <x v="0"/>
    <x v="0"/>
    <x v="0"/>
  </r>
  <r>
    <s v="Call_7448"/>
    <x v="10"/>
    <x v="93"/>
    <x v="1"/>
    <x v="59"/>
    <n v="210"/>
    <n v="3.9"/>
    <x v="0"/>
    <x v="1"/>
    <x v="2"/>
    <x v="2"/>
  </r>
  <r>
    <s v="Call_7449"/>
    <x v="5"/>
    <x v="88"/>
    <x v="2"/>
    <x v="59"/>
    <n v="34"/>
    <n v="3"/>
    <x v="0"/>
    <x v="1"/>
    <x v="1"/>
    <x v="1"/>
  </r>
  <r>
    <s v="Call_7450"/>
    <x v="12"/>
    <x v="21"/>
    <x v="3"/>
    <x v="59"/>
    <n v="215"/>
    <n v="3.6"/>
    <x v="0"/>
    <x v="1"/>
    <x v="0"/>
    <x v="2"/>
  </r>
  <r>
    <s v="Call_7451"/>
    <x v="9"/>
    <x v="63"/>
    <x v="3"/>
    <x v="59"/>
    <n v="32"/>
    <n v="0.7"/>
    <x v="0"/>
    <x v="1"/>
    <x v="0"/>
    <x v="4"/>
  </r>
  <r>
    <s v="Call_7452"/>
    <x v="4"/>
    <x v="86"/>
    <x v="1"/>
    <x v="60"/>
    <n v="48"/>
    <n v="4.7"/>
    <x v="0"/>
    <x v="2"/>
    <x v="0"/>
    <x v="0"/>
  </r>
  <r>
    <s v="Call_7453"/>
    <x v="5"/>
    <x v="53"/>
    <x v="1"/>
    <x v="60"/>
    <n v="132"/>
    <n v="4.5"/>
    <x v="0"/>
    <x v="2"/>
    <x v="0"/>
    <x v="0"/>
  </r>
  <r>
    <s v="Call_7454"/>
    <x v="8"/>
    <x v="6"/>
    <x v="0"/>
    <x v="60"/>
    <n v="172"/>
    <n v="4.3"/>
    <x v="0"/>
    <x v="2"/>
    <x v="0"/>
    <x v="0"/>
  </r>
  <r>
    <s v="Call_7455"/>
    <x v="8"/>
    <x v="29"/>
    <x v="0"/>
    <x v="60"/>
    <n v="111"/>
    <n v="3.4"/>
    <x v="0"/>
    <x v="2"/>
    <x v="0"/>
    <x v="2"/>
  </r>
  <r>
    <s v="Call_7456"/>
    <x v="7"/>
    <x v="102"/>
    <x v="0"/>
    <x v="60"/>
    <n v="58"/>
    <n v="3.6"/>
    <x v="0"/>
    <x v="2"/>
    <x v="0"/>
    <x v="2"/>
  </r>
  <r>
    <s v="Call_7457"/>
    <x v="7"/>
    <x v="103"/>
    <x v="3"/>
    <x v="60"/>
    <n v="68"/>
    <n v="4"/>
    <x v="0"/>
    <x v="2"/>
    <x v="2"/>
    <x v="2"/>
  </r>
  <r>
    <s v="Call_7458"/>
    <x v="8"/>
    <x v="104"/>
    <x v="2"/>
    <x v="60"/>
    <n v="160"/>
    <n v="4.5"/>
    <x v="0"/>
    <x v="2"/>
    <x v="1"/>
    <x v="0"/>
  </r>
  <r>
    <s v="Call_7459"/>
    <x v="13"/>
    <x v="24"/>
    <x v="4"/>
    <x v="60"/>
    <n v="45"/>
    <n v="3"/>
    <x v="0"/>
    <x v="2"/>
    <x v="0"/>
    <x v="1"/>
  </r>
  <r>
    <s v="Call_7460"/>
    <x v="14"/>
    <x v="6"/>
    <x v="1"/>
    <x v="61"/>
    <n v="117"/>
    <n v="3"/>
    <x v="0"/>
    <x v="3"/>
    <x v="0"/>
    <x v="1"/>
  </r>
  <r>
    <s v="Call_7461"/>
    <x v="10"/>
    <x v="105"/>
    <x v="0"/>
    <x v="62"/>
    <n v="22"/>
    <n v="1.6"/>
    <x v="0"/>
    <x v="4"/>
    <x v="3"/>
    <x v="3"/>
  </r>
  <r>
    <s v="Call_7462"/>
    <x v="14"/>
    <x v="29"/>
    <x v="4"/>
    <x v="62"/>
    <n v="195"/>
    <n v="3"/>
    <x v="0"/>
    <x v="4"/>
    <x v="0"/>
    <x v="1"/>
  </r>
  <r>
    <s v="Call_7463"/>
    <x v="7"/>
    <x v="24"/>
    <x v="2"/>
    <x v="62"/>
    <n v="168"/>
    <n v="3.7"/>
    <x v="0"/>
    <x v="4"/>
    <x v="0"/>
    <x v="2"/>
  </r>
  <r>
    <s v="Call_7464"/>
    <x v="5"/>
    <x v="106"/>
    <x v="3"/>
    <x v="63"/>
    <n v="46"/>
    <n v="4.9000000000000004"/>
    <x v="0"/>
    <x v="5"/>
    <x v="0"/>
    <x v="0"/>
  </r>
  <r>
    <s v="Call_7465"/>
    <x v="1"/>
    <x v="23"/>
    <x v="0"/>
    <x v="63"/>
    <n v="164"/>
    <n v="3.4"/>
    <x v="0"/>
    <x v="5"/>
    <x v="1"/>
    <x v="2"/>
  </r>
  <r>
    <s v="Call_7466"/>
    <x v="5"/>
    <x v="47"/>
    <x v="3"/>
    <x v="63"/>
    <n v="48"/>
    <n v="5"/>
    <x v="0"/>
    <x v="5"/>
    <x v="0"/>
    <x v="0"/>
  </r>
  <r>
    <s v="Call_7467"/>
    <x v="2"/>
    <x v="28"/>
    <x v="1"/>
    <x v="63"/>
    <n v="96"/>
    <n v="5"/>
    <x v="0"/>
    <x v="5"/>
    <x v="0"/>
    <x v="0"/>
  </r>
  <r>
    <s v="Call_7468"/>
    <x v="5"/>
    <x v="51"/>
    <x v="3"/>
    <x v="63"/>
    <n v="105"/>
    <n v="4"/>
    <x v="0"/>
    <x v="5"/>
    <x v="0"/>
    <x v="2"/>
  </r>
  <r>
    <s v="Call_7469"/>
    <x v="1"/>
    <x v="41"/>
    <x v="3"/>
    <x v="64"/>
    <n v="44"/>
    <n v="3.6"/>
    <x v="0"/>
    <x v="6"/>
    <x v="0"/>
    <x v="2"/>
  </r>
  <r>
    <s v="Call_7470"/>
    <x v="0"/>
    <x v="107"/>
    <x v="2"/>
    <x v="64"/>
    <n v="132"/>
    <n v="3.7"/>
    <x v="0"/>
    <x v="6"/>
    <x v="0"/>
    <x v="2"/>
  </r>
  <r>
    <s v="Call_7471"/>
    <x v="2"/>
    <x v="5"/>
    <x v="0"/>
    <x v="64"/>
    <n v="54"/>
    <n v="4.2"/>
    <x v="0"/>
    <x v="6"/>
    <x v="0"/>
    <x v="0"/>
  </r>
  <r>
    <s v="Call_7472"/>
    <x v="13"/>
    <x v="108"/>
    <x v="4"/>
    <x v="64"/>
    <n v="129"/>
    <n v="2.1"/>
    <x v="0"/>
    <x v="6"/>
    <x v="2"/>
    <x v="1"/>
  </r>
  <r>
    <s v="Call_7473"/>
    <x v="13"/>
    <x v="47"/>
    <x v="3"/>
    <x v="64"/>
    <n v="42"/>
    <n v="4"/>
    <x v="0"/>
    <x v="6"/>
    <x v="0"/>
    <x v="2"/>
  </r>
  <r>
    <s v="Call_7474"/>
    <x v="9"/>
    <x v="45"/>
    <x v="3"/>
    <x v="64"/>
    <n v="42"/>
    <n v="4.2"/>
    <x v="0"/>
    <x v="6"/>
    <x v="0"/>
    <x v="0"/>
  </r>
  <r>
    <s v="Call_7475"/>
    <x v="7"/>
    <x v="104"/>
    <x v="0"/>
    <x v="64"/>
    <n v="180"/>
    <n v="3.1"/>
    <x v="0"/>
    <x v="6"/>
    <x v="1"/>
    <x v="2"/>
  </r>
  <r>
    <s v="Call_7476"/>
    <x v="4"/>
    <x v="21"/>
    <x v="3"/>
    <x v="65"/>
    <n v="34"/>
    <n v="4.8"/>
    <x v="0"/>
    <x v="0"/>
    <x v="0"/>
    <x v="0"/>
  </r>
  <r>
    <s v="Call_7477"/>
    <x v="14"/>
    <x v="91"/>
    <x v="4"/>
    <x v="65"/>
    <n v="29"/>
    <n v="4.7"/>
    <x v="0"/>
    <x v="0"/>
    <x v="4"/>
    <x v="0"/>
  </r>
  <r>
    <s v="Call_7478"/>
    <x v="12"/>
    <x v="109"/>
    <x v="1"/>
    <x v="65"/>
    <n v="165"/>
    <n v="3.3"/>
    <x v="0"/>
    <x v="0"/>
    <x v="2"/>
    <x v="2"/>
  </r>
  <r>
    <s v="Call_7479"/>
    <x v="14"/>
    <x v="110"/>
    <x v="3"/>
    <x v="66"/>
    <n v="32"/>
    <n v="3.7"/>
    <x v="0"/>
    <x v="1"/>
    <x v="1"/>
    <x v="2"/>
  </r>
  <r>
    <s v="Call_7480"/>
    <x v="13"/>
    <x v="84"/>
    <x v="2"/>
    <x v="66"/>
    <n v="160"/>
    <n v="4.9000000000000004"/>
    <x v="0"/>
    <x v="1"/>
    <x v="0"/>
    <x v="0"/>
  </r>
  <r>
    <s v="Call_7481"/>
    <x v="7"/>
    <x v="111"/>
    <x v="0"/>
    <x v="66"/>
    <n v="140"/>
    <n v="3.5"/>
    <x v="0"/>
    <x v="1"/>
    <x v="1"/>
    <x v="2"/>
  </r>
  <r>
    <s v="Call_7482"/>
    <x v="12"/>
    <x v="61"/>
    <x v="0"/>
    <x v="66"/>
    <n v="136"/>
    <n v="4.4000000000000004"/>
    <x v="0"/>
    <x v="1"/>
    <x v="1"/>
    <x v="0"/>
  </r>
  <r>
    <s v="Call_7483"/>
    <x v="2"/>
    <x v="106"/>
    <x v="4"/>
    <x v="66"/>
    <n v="66"/>
    <n v="2.8"/>
    <x v="0"/>
    <x v="1"/>
    <x v="0"/>
    <x v="1"/>
  </r>
  <r>
    <s v="Call_7484"/>
    <x v="12"/>
    <x v="36"/>
    <x v="2"/>
    <x v="67"/>
    <n v="63"/>
    <n v="4.0999999999999996"/>
    <x v="0"/>
    <x v="2"/>
    <x v="3"/>
    <x v="0"/>
  </r>
  <r>
    <s v="Call_7485"/>
    <x v="0"/>
    <x v="112"/>
    <x v="3"/>
    <x v="67"/>
    <n v="44"/>
    <n v="3.5"/>
    <x v="0"/>
    <x v="2"/>
    <x v="1"/>
    <x v="2"/>
  </r>
  <r>
    <s v="Call_7486"/>
    <x v="7"/>
    <x v="16"/>
    <x v="1"/>
    <x v="67"/>
    <n v="78"/>
    <n v="3.8"/>
    <x v="0"/>
    <x v="2"/>
    <x v="3"/>
    <x v="2"/>
  </r>
  <r>
    <s v="Call_7487"/>
    <x v="7"/>
    <x v="1"/>
    <x v="3"/>
    <x v="67"/>
    <n v="20"/>
    <n v="3.9"/>
    <x v="0"/>
    <x v="2"/>
    <x v="0"/>
    <x v="2"/>
  </r>
  <r>
    <s v="Call_7488"/>
    <x v="14"/>
    <x v="83"/>
    <x v="4"/>
    <x v="67"/>
    <n v="84"/>
    <n v="2.5"/>
    <x v="0"/>
    <x v="2"/>
    <x v="0"/>
    <x v="1"/>
  </r>
  <r>
    <s v="Call_7489"/>
    <x v="8"/>
    <x v="2"/>
    <x v="4"/>
    <x v="67"/>
    <n v="32"/>
    <n v="4.9000000000000004"/>
    <x v="0"/>
    <x v="2"/>
    <x v="0"/>
    <x v="0"/>
  </r>
  <r>
    <s v="Call_7490"/>
    <x v="9"/>
    <x v="113"/>
    <x v="1"/>
    <x v="67"/>
    <n v="132"/>
    <n v="3.4"/>
    <x v="0"/>
    <x v="2"/>
    <x v="0"/>
    <x v="2"/>
  </r>
  <r>
    <s v="Call_7491"/>
    <x v="9"/>
    <x v="47"/>
    <x v="0"/>
    <x v="67"/>
    <n v="105"/>
    <n v="3.3"/>
    <x v="0"/>
    <x v="2"/>
    <x v="0"/>
    <x v="2"/>
  </r>
  <r>
    <s v="Call_7492"/>
    <x v="1"/>
    <x v="12"/>
    <x v="3"/>
    <x v="68"/>
    <n v="48"/>
    <n v="4.7"/>
    <x v="0"/>
    <x v="3"/>
    <x v="1"/>
    <x v="0"/>
  </r>
  <r>
    <s v="Call_7493"/>
    <x v="7"/>
    <x v="44"/>
    <x v="3"/>
    <x v="68"/>
    <n v="64"/>
    <n v="4"/>
    <x v="0"/>
    <x v="3"/>
    <x v="2"/>
    <x v="2"/>
  </r>
  <r>
    <s v="Call_7494"/>
    <x v="10"/>
    <x v="87"/>
    <x v="0"/>
    <x v="68"/>
    <n v="44"/>
    <n v="3.8"/>
    <x v="0"/>
    <x v="3"/>
    <x v="1"/>
    <x v="2"/>
  </r>
  <r>
    <s v="Call_7495"/>
    <x v="1"/>
    <x v="68"/>
    <x v="1"/>
    <x v="68"/>
    <n v="120"/>
    <n v="3.1"/>
    <x v="0"/>
    <x v="3"/>
    <x v="2"/>
    <x v="2"/>
  </r>
  <r>
    <s v="Call_7496"/>
    <x v="10"/>
    <x v="33"/>
    <x v="1"/>
    <x v="68"/>
    <n v="144"/>
    <n v="4.8"/>
    <x v="0"/>
    <x v="3"/>
    <x v="0"/>
    <x v="0"/>
  </r>
  <r>
    <s v="Call_7497"/>
    <x v="9"/>
    <x v="83"/>
    <x v="1"/>
    <x v="68"/>
    <n v="87"/>
    <n v="2.7"/>
    <x v="0"/>
    <x v="3"/>
    <x v="0"/>
    <x v="1"/>
  </r>
  <r>
    <s v="Call_7498"/>
    <x v="4"/>
    <x v="114"/>
    <x v="4"/>
    <x v="68"/>
    <n v="36"/>
    <n v="3.6"/>
    <x v="0"/>
    <x v="3"/>
    <x v="1"/>
    <x v="2"/>
  </r>
  <r>
    <s v="Call_7499"/>
    <x v="9"/>
    <x v="31"/>
    <x v="3"/>
    <x v="69"/>
    <n v="72"/>
    <n v="4.7"/>
    <x v="0"/>
    <x v="4"/>
    <x v="0"/>
    <x v="0"/>
  </r>
  <r>
    <s v="Call_7500"/>
    <x v="13"/>
    <x v="76"/>
    <x v="0"/>
    <x v="69"/>
    <n v="150"/>
    <n v="4.4000000000000004"/>
    <x v="0"/>
    <x v="4"/>
    <x v="1"/>
    <x v="0"/>
  </r>
  <r>
    <s v="Call_7501"/>
    <x v="3"/>
    <x v="73"/>
    <x v="1"/>
    <x v="69"/>
    <n v="68"/>
    <n v="4.3"/>
    <x v="0"/>
    <x v="4"/>
    <x v="2"/>
    <x v="0"/>
  </r>
  <r>
    <s v="Call_7502"/>
    <x v="1"/>
    <x v="30"/>
    <x v="0"/>
    <x v="69"/>
    <n v="99"/>
    <n v="4.9000000000000004"/>
    <x v="0"/>
    <x v="4"/>
    <x v="0"/>
    <x v="0"/>
  </r>
  <r>
    <s v="Call_7503"/>
    <x v="4"/>
    <x v="17"/>
    <x v="1"/>
    <x v="69"/>
    <n v="26"/>
    <n v="4.8"/>
    <x v="0"/>
    <x v="4"/>
    <x v="2"/>
    <x v="0"/>
  </r>
  <r>
    <s v="Call_7504"/>
    <x v="9"/>
    <x v="38"/>
    <x v="1"/>
    <x v="69"/>
    <n v="88"/>
    <n v="3.2"/>
    <x v="0"/>
    <x v="4"/>
    <x v="0"/>
    <x v="2"/>
  </r>
  <r>
    <s v="Call_7505"/>
    <x v="5"/>
    <x v="41"/>
    <x v="1"/>
    <x v="69"/>
    <n v="124"/>
    <n v="3.4"/>
    <x v="0"/>
    <x v="4"/>
    <x v="0"/>
    <x v="2"/>
  </r>
  <r>
    <s v="Call_7506"/>
    <x v="10"/>
    <x v="5"/>
    <x v="1"/>
    <x v="69"/>
    <n v="72"/>
    <n v="3.5"/>
    <x v="0"/>
    <x v="4"/>
    <x v="0"/>
    <x v="2"/>
  </r>
  <r>
    <s v="Call_7507"/>
    <x v="0"/>
    <x v="102"/>
    <x v="2"/>
    <x v="70"/>
    <n v="125"/>
    <n v="4.9000000000000004"/>
    <x v="0"/>
    <x v="5"/>
    <x v="0"/>
    <x v="0"/>
  </r>
  <r>
    <s v="Call_7508"/>
    <x v="6"/>
    <x v="90"/>
    <x v="0"/>
    <x v="70"/>
    <n v="22"/>
    <n v="4.0999999999999996"/>
    <x v="0"/>
    <x v="5"/>
    <x v="0"/>
    <x v="0"/>
  </r>
  <r>
    <s v="Call_7509"/>
    <x v="2"/>
    <x v="34"/>
    <x v="3"/>
    <x v="71"/>
    <n v="70"/>
    <n v="4.9000000000000004"/>
    <x v="0"/>
    <x v="6"/>
    <x v="0"/>
    <x v="0"/>
  </r>
  <r>
    <s v="Call_7510"/>
    <x v="11"/>
    <x v="101"/>
    <x v="1"/>
    <x v="71"/>
    <n v="24"/>
    <n v="4.3"/>
    <x v="0"/>
    <x v="6"/>
    <x v="2"/>
    <x v="0"/>
  </r>
  <r>
    <s v="Call_7511"/>
    <x v="7"/>
    <x v="29"/>
    <x v="4"/>
    <x v="71"/>
    <n v="32"/>
    <n v="4.0999999999999996"/>
    <x v="0"/>
    <x v="6"/>
    <x v="0"/>
    <x v="0"/>
  </r>
  <r>
    <s v="Call_7512"/>
    <x v="13"/>
    <x v="32"/>
    <x v="2"/>
    <x v="71"/>
    <n v="112"/>
    <n v="4.4000000000000004"/>
    <x v="0"/>
    <x v="6"/>
    <x v="0"/>
    <x v="0"/>
  </r>
  <r>
    <s v="Call_7513"/>
    <x v="6"/>
    <x v="20"/>
    <x v="1"/>
    <x v="72"/>
    <n v="43"/>
    <n v="4.5"/>
    <x v="0"/>
    <x v="0"/>
    <x v="2"/>
    <x v="0"/>
  </r>
  <r>
    <s v="Call_7514"/>
    <x v="10"/>
    <x v="5"/>
    <x v="2"/>
    <x v="72"/>
    <n v="22"/>
    <n v="3.5"/>
    <x v="0"/>
    <x v="0"/>
    <x v="0"/>
    <x v="2"/>
  </r>
  <r>
    <s v="Call_7515"/>
    <x v="9"/>
    <x v="115"/>
    <x v="2"/>
    <x v="72"/>
    <n v="93"/>
    <n v="4.4000000000000004"/>
    <x v="0"/>
    <x v="0"/>
    <x v="1"/>
    <x v="0"/>
  </r>
  <r>
    <s v="Call_7516"/>
    <x v="6"/>
    <x v="19"/>
    <x v="2"/>
    <x v="72"/>
    <n v="45"/>
    <n v="3.5"/>
    <x v="0"/>
    <x v="0"/>
    <x v="0"/>
    <x v="2"/>
  </r>
  <r>
    <s v="Call_7517"/>
    <x v="1"/>
    <x v="116"/>
    <x v="2"/>
    <x v="73"/>
    <n v="96"/>
    <n v="3.8"/>
    <x v="0"/>
    <x v="1"/>
    <x v="1"/>
    <x v="2"/>
  </r>
  <r>
    <s v="Call_7518"/>
    <x v="1"/>
    <x v="34"/>
    <x v="1"/>
    <x v="73"/>
    <n v="96"/>
    <n v="3.3"/>
    <x v="0"/>
    <x v="1"/>
    <x v="0"/>
    <x v="2"/>
  </r>
  <r>
    <s v="Call_7519"/>
    <x v="2"/>
    <x v="108"/>
    <x v="0"/>
    <x v="73"/>
    <n v="31"/>
    <n v="4.4000000000000004"/>
    <x v="0"/>
    <x v="1"/>
    <x v="2"/>
    <x v="0"/>
  </r>
  <r>
    <s v="Call_7520"/>
    <x v="4"/>
    <x v="13"/>
    <x v="1"/>
    <x v="73"/>
    <n v="200"/>
    <n v="3.9"/>
    <x v="0"/>
    <x v="1"/>
    <x v="2"/>
    <x v="2"/>
  </r>
  <r>
    <s v="Call_7521"/>
    <x v="1"/>
    <x v="71"/>
    <x v="0"/>
    <x v="73"/>
    <n v="99"/>
    <n v="2.7"/>
    <x v="0"/>
    <x v="1"/>
    <x v="2"/>
    <x v="1"/>
  </r>
  <r>
    <s v="Call_7522"/>
    <x v="3"/>
    <x v="117"/>
    <x v="4"/>
    <x v="73"/>
    <n v="144"/>
    <n v="2.9"/>
    <x v="0"/>
    <x v="1"/>
    <x v="0"/>
    <x v="1"/>
  </r>
  <r>
    <s v="Call_7523"/>
    <x v="2"/>
    <x v="9"/>
    <x v="2"/>
    <x v="74"/>
    <n v="81"/>
    <n v="4"/>
    <x v="0"/>
    <x v="2"/>
    <x v="0"/>
    <x v="2"/>
  </r>
  <r>
    <s v="Call_7524"/>
    <x v="3"/>
    <x v="23"/>
    <x v="4"/>
    <x v="74"/>
    <n v="70"/>
    <n v="4.4000000000000004"/>
    <x v="0"/>
    <x v="2"/>
    <x v="1"/>
    <x v="0"/>
  </r>
  <r>
    <s v="Call_7525"/>
    <x v="1"/>
    <x v="47"/>
    <x v="4"/>
    <x v="74"/>
    <n v="148"/>
    <n v="5"/>
    <x v="0"/>
    <x v="2"/>
    <x v="0"/>
    <x v="0"/>
  </r>
  <r>
    <s v="Call_7526"/>
    <x v="5"/>
    <x v="44"/>
    <x v="2"/>
    <x v="74"/>
    <n v="215"/>
    <n v="4.0999999999999996"/>
    <x v="0"/>
    <x v="2"/>
    <x v="2"/>
    <x v="0"/>
  </r>
  <r>
    <s v="Call_7527"/>
    <x v="5"/>
    <x v="111"/>
    <x v="1"/>
    <x v="74"/>
    <n v="124"/>
    <n v="4.4000000000000004"/>
    <x v="0"/>
    <x v="2"/>
    <x v="1"/>
    <x v="0"/>
  </r>
  <r>
    <s v="Call_7528"/>
    <x v="10"/>
    <x v="97"/>
    <x v="3"/>
    <x v="74"/>
    <n v="168"/>
    <n v="4.0999999999999996"/>
    <x v="0"/>
    <x v="2"/>
    <x v="0"/>
    <x v="0"/>
  </r>
  <r>
    <s v="Call_7529"/>
    <x v="12"/>
    <x v="85"/>
    <x v="0"/>
    <x v="74"/>
    <n v="90"/>
    <n v="4.5"/>
    <x v="0"/>
    <x v="2"/>
    <x v="1"/>
    <x v="0"/>
  </r>
  <r>
    <s v="Call_7530"/>
    <x v="12"/>
    <x v="20"/>
    <x v="2"/>
    <x v="75"/>
    <n v="176"/>
    <n v="4.2"/>
    <x v="0"/>
    <x v="3"/>
    <x v="2"/>
    <x v="0"/>
  </r>
  <r>
    <s v="Call_7531"/>
    <x v="4"/>
    <x v="47"/>
    <x v="4"/>
    <x v="75"/>
    <n v="87"/>
    <n v="4.5999999999999996"/>
    <x v="0"/>
    <x v="3"/>
    <x v="0"/>
    <x v="0"/>
  </r>
  <r>
    <s v="Call_7532"/>
    <x v="9"/>
    <x v="44"/>
    <x v="1"/>
    <x v="75"/>
    <n v="128"/>
    <n v="4.5"/>
    <x v="0"/>
    <x v="3"/>
    <x v="2"/>
    <x v="0"/>
  </r>
  <r>
    <s v="Call_7533"/>
    <x v="14"/>
    <x v="92"/>
    <x v="4"/>
    <x v="75"/>
    <n v="120"/>
    <n v="4.0999999999999996"/>
    <x v="0"/>
    <x v="3"/>
    <x v="1"/>
    <x v="0"/>
  </r>
  <r>
    <s v="Call_7534"/>
    <x v="8"/>
    <x v="58"/>
    <x v="3"/>
    <x v="75"/>
    <n v="130"/>
    <n v="4.8"/>
    <x v="0"/>
    <x v="3"/>
    <x v="0"/>
    <x v="0"/>
  </r>
  <r>
    <s v="Call_7535"/>
    <x v="11"/>
    <x v="85"/>
    <x v="1"/>
    <x v="75"/>
    <n v="172"/>
    <n v="3.1"/>
    <x v="0"/>
    <x v="3"/>
    <x v="1"/>
    <x v="2"/>
  </r>
  <r>
    <s v="Call_7536"/>
    <x v="6"/>
    <x v="37"/>
    <x v="1"/>
    <x v="75"/>
    <n v="58"/>
    <n v="4.9000000000000004"/>
    <x v="0"/>
    <x v="3"/>
    <x v="1"/>
    <x v="0"/>
  </r>
  <r>
    <s v="Call_7537"/>
    <x v="5"/>
    <x v="75"/>
    <x v="3"/>
    <x v="76"/>
    <n v="86"/>
    <n v="4.0999999999999996"/>
    <x v="0"/>
    <x v="4"/>
    <x v="0"/>
    <x v="0"/>
  </r>
  <r>
    <s v="Call_7538"/>
    <x v="12"/>
    <x v="112"/>
    <x v="3"/>
    <x v="77"/>
    <n v="31"/>
    <n v="4.4000000000000004"/>
    <x v="0"/>
    <x v="5"/>
    <x v="1"/>
    <x v="0"/>
  </r>
  <r>
    <s v="Call_7539"/>
    <x v="2"/>
    <x v="107"/>
    <x v="4"/>
    <x v="77"/>
    <n v="72"/>
    <n v="4.4000000000000004"/>
    <x v="0"/>
    <x v="5"/>
    <x v="0"/>
    <x v="0"/>
  </r>
  <r>
    <s v="Call_7540"/>
    <x v="12"/>
    <x v="118"/>
    <x v="0"/>
    <x v="78"/>
    <n v="27"/>
    <n v="3"/>
    <x v="0"/>
    <x v="6"/>
    <x v="1"/>
    <x v="1"/>
  </r>
  <r>
    <s v="Call_7541"/>
    <x v="14"/>
    <x v="77"/>
    <x v="1"/>
    <x v="78"/>
    <n v="110"/>
    <n v="4.4000000000000004"/>
    <x v="0"/>
    <x v="6"/>
    <x v="0"/>
    <x v="0"/>
  </r>
  <r>
    <s v="Call_7542"/>
    <x v="10"/>
    <x v="53"/>
    <x v="4"/>
    <x v="78"/>
    <n v="126"/>
    <n v="3.7"/>
    <x v="0"/>
    <x v="6"/>
    <x v="0"/>
    <x v="2"/>
  </r>
  <r>
    <s v="Call_7543"/>
    <x v="9"/>
    <x v="40"/>
    <x v="0"/>
    <x v="78"/>
    <n v="60"/>
    <n v="3.9"/>
    <x v="0"/>
    <x v="6"/>
    <x v="1"/>
    <x v="2"/>
  </r>
  <r>
    <s v="Call_7544"/>
    <x v="12"/>
    <x v="82"/>
    <x v="4"/>
    <x v="78"/>
    <n v="35"/>
    <n v="3.5"/>
    <x v="0"/>
    <x v="6"/>
    <x v="2"/>
    <x v="2"/>
  </r>
  <r>
    <s v="Call_7545"/>
    <x v="1"/>
    <x v="97"/>
    <x v="1"/>
    <x v="78"/>
    <n v="81"/>
    <n v="3.5"/>
    <x v="0"/>
    <x v="6"/>
    <x v="0"/>
    <x v="2"/>
  </r>
  <r>
    <s v="Call_7546"/>
    <x v="0"/>
    <x v="27"/>
    <x v="0"/>
    <x v="78"/>
    <n v="116"/>
    <n v="3.4"/>
    <x v="0"/>
    <x v="6"/>
    <x v="1"/>
    <x v="2"/>
  </r>
  <r>
    <s v="Call_7547"/>
    <x v="4"/>
    <x v="119"/>
    <x v="2"/>
    <x v="78"/>
    <n v="60"/>
    <n v="4.5"/>
    <x v="0"/>
    <x v="6"/>
    <x v="1"/>
    <x v="0"/>
  </r>
  <r>
    <s v="Call_7548"/>
    <x v="10"/>
    <x v="120"/>
    <x v="0"/>
    <x v="79"/>
    <n v="130"/>
    <n v="4.2"/>
    <x v="0"/>
    <x v="0"/>
    <x v="0"/>
    <x v="0"/>
  </r>
  <r>
    <s v="Call_7549"/>
    <x v="7"/>
    <x v="46"/>
    <x v="3"/>
    <x v="79"/>
    <n v="99"/>
    <n v="5"/>
    <x v="0"/>
    <x v="0"/>
    <x v="0"/>
    <x v="0"/>
  </r>
  <r>
    <s v="Call_7550"/>
    <x v="11"/>
    <x v="29"/>
    <x v="1"/>
    <x v="79"/>
    <n v="135"/>
    <n v="4.7"/>
    <x v="0"/>
    <x v="0"/>
    <x v="0"/>
    <x v="0"/>
  </r>
  <r>
    <s v="Call_7551"/>
    <x v="1"/>
    <x v="6"/>
    <x v="0"/>
    <x v="79"/>
    <n v="42"/>
    <n v="2.8"/>
    <x v="0"/>
    <x v="0"/>
    <x v="0"/>
    <x v="1"/>
  </r>
  <r>
    <s v="Call_7552"/>
    <x v="10"/>
    <x v="0"/>
    <x v="3"/>
    <x v="80"/>
    <n v="63"/>
    <n v="3.4"/>
    <x v="0"/>
    <x v="1"/>
    <x v="0"/>
    <x v="2"/>
  </r>
  <r>
    <s v="Call_7553"/>
    <x v="5"/>
    <x v="84"/>
    <x v="2"/>
    <x v="80"/>
    <n v="140"/>
    <n v="1.8"/>
    <x v="0"/>
    <x v="1"/>
    <x v="0"/>
    <x v="3"/>
  </r>
  <r>
    <s v="Call_7554"/>
    <x v="12"/>
    <x v="116"/>
    <x v="1"/>
    <x v="80"/>
    <n v="128"/>
    <n v="4.2"/>
    <x v="0"/>
    <x v="1"/>
    <x v="1"/>
    <x v="0"/>
  </r>
  <r>
    <s v="Call_7555"/>
    <x v="8"/>
    <x v="56"/>
    <x v="4"/>
    <x v="80"/>
    <n v="80"/>
    <n v="4.4000000000000004"/>
    <x v="0"/>
    <x v="1"/>
    <x v="1"/>
    <x v="0"/>
  </r>
  <r>
    <s v="Call_7556"/>
    <x v="4"/>
    <x v="48"/>
    <x v="3"/>
    <x v="80"/>
    <n v="28"/>
    <n v="2.7"/>
    <x v="0"/>
    <x v="1"/>
    <x v="0"/>
    <x v="1"/>
  </r>
  <r>
    <s v="Call_7557"/>
    <x v="11"/>
    <x v="121"/>
    <x v="2"/>
    <x v="81"/>
    <n v="81"/>
    <n v="5"/>
    <x v="0"/>
    <x v="2"/>
    <x v="2"/>
    <x v="0"/>
  </r>
  <r>
    <s v="Call_7558"/>
    <x v="1"/>
    <x v="76"/>
    <x v="1"/>
    <x v="81"/>
    <n v="99"/>
    <n v="3.9"/>
    <x v="0"/>
    <x v="2"/>
    <x v="1"/>
    <x v="2"/>
  </r>
  <r>
    <s v="Call_7559"/>
    <x v="5"/>
    <x v="67"/>
    <x v="1"/>
    <x v="81"/>
    <n v="43"/>
    <n v="3.8"/>
    <x v="0"/>
    <x v="2"/>
    <x v="0"/>
    <x v="2"/>
  </r>
  <r>
    <s v="Call_7560"/>
    <x v="7"/>
    <x v="101"/>
    <x v="1"/>
    <x v="81"/>
    <n v="34"/>
    <n v="4.5999999999999996"/>
    <x v="0"/>
    <x v="2"/>
    <x v="2"/>
    <x v="0"/>
  </r>
  <r>
    <s v="Call_7561"/>
    <x v="5"/>
    <x v="108"/>
    <x v="2"/>
    <x v="81"/>
    <n v="225"/>
    <n v="4.5999999999999996"/>
    <x v="0"/>
    <x v="2"/>
    <x v="2"/>
    <x v="0"/>
  </r>
  <r>
    <s v="Call_7562"/>
    <x v="11"/>
    <x v="44"/>
    <x v="4"/>
    <x v="81"/>
    <n v="210"/>
    <n v="4.5"/>
    <x v="0"/>
    <x v="2"/>
    <x v="2"/>
    <x v="0"/>
  </r>
  <r>
    <s v="Call_7563"/>
    <x v="12"/>
    <x v="78"/>
    <x v="1"/>
    <x v="81"/>
    <n v="168"/>
    <n v="4.2"/>
    <x v="0"/>
    <x v="2"/>
    <x v="3"/>
    <x v="0"/>
  </r>
  <r>
    <s v="Call_7564"/>
    <x v="7"/>
    <x v="47"/>
    <x v="0"/>
    <x v="82"/>
    <n v="82"/>
    <n v="4.5"/>
    <x v="0"/>
    <x v="3"/>
    <x v="0"/>
    <x v="0"/>
  </r>
  <r>
    <s v="Call_7565"/>
    <x v="2"/>
    <x v="108"/>
    <x v="3"/>
    <x v="82"/>
    <n v="88"/>
    <n v="4.0999999999999996"/>
    <x v="0"/>
    <x v="3"/>
    <x v="2"/>
    <x v="0"/>
  </r>
  <r>
    <s v="Call_7566"/>
    <x v="14"/>
    <x v="48"/>
    <x v="0"/>
    <x v="82"/>
    <n v="111"/>
    <n v="3.3"/>
    <x v="0"/>
    <x v="3"/>
    <x v="0"/>
    <x v="2"/>
  </r>
  <r>
    <s v="Call_7567"/>
    <x v="13"/>
    <x v="3"/>
    <x v="4"/>
    <x v="82"/>
    <n v="60"/>
    <n v="3.8"/>
    <x v="0"/>
    <x v="3"/>
    <x v="1"/>
    <x v="2"/>
  </r>
  <r>
    <s v="Call_7568"/>
    <x v="4"/>
    <x v="4"/>
    <x v="0"/>
    <x v="82"/>
    <n v="80"/>
    <n v="3"/>
    <x v="0"/>
    <x v="3"/>
    <x v="2"/>
    <x v="1"/>
  </r>
  <r>
    <s v="Call_7569"/>
    <x v="13"/>
    <x v="34"/>
    <x v="2"/>
    <x v="83"/>
    <n v="90"/>
    <n v="4.5999999999999996"/>
    <x v="0"/>
    <x v="5"/>
    <x v="0"/>
    <x v="0"/>
  </r>
  <r>
    <s v="Call_7570"/>
    <x v="9"/>
    <x v="69"/>
    <x v="0"/>
    <x v="83"/>
    <n v="225"/>
    <n v="2.9"/>
    <x v="0"/>
    <x v="5"/>
    <x v="0"/>
    <x v="1"/>
  </r>
  <r>
    <s v="Call_7571"/>
    <x v="0"/>
    <x v="73"/>
    <x v="1"/>
    <x v="84"/>
    <n v="215"/>
    <n v="3.2"/>
    <x v="0"/>
    <x v="6"/>
    <x v="2"/>
    <x v="2"/>
  </r>
  <r>
    <s v="Call_7572"/>
    <x v="3"/>
    <x v="60"/>
    <x v="2"/>
    <x v="84"/>
    <n v="45"/>
    <n v="1.5"/>
    <x v="0"/>
    <x v="6"/>
    <x v="2"/>
    <x v="3"/>
  </r>
  <r>
    <s v="Call_7573"/>
    <x v="6"/>
    <x v="15"/>
    <x v="1"/>
    <x v="84"/>
    <n v="74"/>
    <n v="4"/>
    <x v="0"/>
    <x v="6"/>
    <x v="0"/>
    <x v="2"/>
  </r>
  <r>
    <s v="Call_7574"/>
    <x v="2"/>
    <x v="105"/>
    <x v="2"/>
    <x v="84"/>
    <n v="60"/>
    <n v="3.6"/>
    <x v="0"/>
    <x v="6"/>
    <x v="3"/>
    <x v="2"/>
  </r>
  <r>
    <s v="Call_7575"/>
    <x v="7"/>
    <x v="83"/>
    <x v="1"/>
    <x v="84"/>
    <n v="64"/>
    <n v="3.7"/>
    <x v="0"/>
    <x v="6"/>
    <x v="0"/>
    <x v="2"/>
  </r>
  <r>
    <s v="Call_7576"/>
    <x v="12"/>
    <x v="51"/>
    <x v="0"/>
    <x v="85"/>
    <n v="110"/>
    <n v="4.8"/>
    <x v="0"/>
    <x v="0"/>
    <x v="0"/>
    <x v="0"/>
  </r>
  <r>
    <s v="Call_7577"/>
    <x v="1"/>
    <x v="48"/>
    <x v="4"/>
    <x v="85"/>
    <n v="52"/>
    <n v="1.2"/>
    <x v="0"/>
    <x v="0"/>
    <x v="0"/>
    <x v="3"/>
  </r>
  <r>
    <s v="Call_7578"/>
    <x v="2"/>
    <x v="22"/>
    <x v="3"/>
    <x v="86"/>
    <n v="160"/>
    <n v="4.7"/>
    <x v="0"/>
    <x v="1"/>
    <x v="0"/>
    <x v="0"/>
  </r>
  <r>
    <s v="Call_7579"/>
    <x v="10"/>
    <x v="65"/>
    <x v="3"/>
    <x v="86"/>
    <n v="215"/>
    <n v="4.7"/>
    <x v="0"/>
    <x v="1"/>
    <x v="1"/>
    <x v="0"/>
  </r>
  <r>
    <s v="Call_7580"/>
    <x v="10"/>
    <x v="101"/>
    <x v="4"/>
    <x v="86"/>
    <n v="220"/>
    <n v="4.5"/>
    <x v="0"/>
    <x v="1"/>
    <x v="2"/>
    <x v="0"/>
  </r>
  <r>
    <s v="Call_7581"/>
    <x v="6"/>
    <x v="75"/>
    <x v="1"/>
    <x v="87"/>
    <n v="175"/>
    <n v="3.5"/>
    <x v="0"/>
    <x v="2"/>
    <x v="0"/>
    <x v="2"/>
  </r>
  <r>
    <s v="Call_7582"/>
    <x v="12"/>
    <x v="32"/>
    <x v="1"/>
    <x v="87"/>
    <n v="145"/>
    <n v="4.0999999999999996"/>
    <x v="0"/>
    <x v="2"/>
    <x v="0"/>
    <x v="0"/>
  </r>
  <r>
    <s v="Call_7583"/>
    <x v="3"/>
    <x v="122"/>
    <x v="2"/>
    <x v="87"/>
    <n v="72"/>
    <n v="4.4000000000000004"/>
    <x v="0"/>
    <x v="2"/>
    <x v="1"/>
    <x v="0"/>
  </r>
  <r>
    <s v="Call_7584"/>
    <x v="5"/>
    <x v="18"/>
    <x v="1"/>
    <x v="88"/>
    <n v="81"/>
    <n v="3.6"/>
    <x v="0"/>
    <x v="3"/>
    <x v="2"/>
    <x v="2"/>
  </r>
  <r>
    <s v="Call_7585"/>
    <x v="11"/>
    <x v="49"/>
    <x v="4"/>
    <x v="88"/>
    <n v="54"/>
    <n v="4.0999999999999996"/>
    <x v="0"/>
    <x v="3"/>
    <x v="1"/>
    <x v="0"/>
  </r>
  <r>
    <s v="Call_7586"/>
    <x v="7"/>
    <x v="123"/>
    <x v="2"/>
    <x v="88"/>
    <n v="105"/>
    <n v="4.8"/>
    <x v="0"/>
    <x v="3"/>
    <x v="3"/>
    <x v="0"/>
  </r>
  <r>
    <s v="Call_7587"/>
    <x v="11"/>
    <x v="55"/>
    <x v="1"/>
    <x v="89"/>
    <n v="176"/>
    <n v="3.9"/>
    <x v="0"/>
    <x v="4"/>
    <x v="1"/>
    <x v="2"/>
  </r>
  <r>
    <s v="Call_7588"/>
    <x v="2"/>
    <x v="99"/>
    <x v="1"/>
    <x v="89"/>
    <n v="115"/>
    <n v="3.8"/>
    <x v="0"/>
    <x v="4"/>
    <x v="0"/>
    <x v="2"/>
  </r>
  <r>
    <s v="Call_7589"/>
    <x v="10"/>
    <x v="73"/>
    <x v="0"/>
    <x v="89"/>
    <n v="116"/>
    <n v="3.9"/>
    <x v="0"/>
    <x v="4"/>
    <x v="2"/>
    <x v="2"/>
  </r>
  <r>
    <s v="Call_7590"/>
    <x v="10"/>
    <x v="119"/>
    <x v="4"/>
    <x v="89"/>
    <n v="100"/>
    <n v="4.0999999999999996"/>
    <x v="0"/>
    <x v="4"/>
    <x v="1"/>
    <x v="0"/>
  </r>
  <r>
    <s v="Call_7591"/>
    <x v="9"/>
    <x v="50"/>
    <x v="4"/>
    <x v="90"/>
    <n v="36"/>
    <n v="2.2000000000000002"/>
    <x v="0"/>
    <x v="5"/>
    <x v="0"/>
    <x v="1"/>
  </r>
  <r>
    <s v="Call_7592"/>
    <x v="13"/>
    <x v="95"/>
    <x v="4"/>
    <x v="90"/>
    <n v="114"/>
    <n v="5"/>
    <x v="0"/>
    <x v="5"/>
    <x v="0"/>
    <x v="0"/>
  </r>
  <r>
    <s v="Call_7593"/>
    <x v="13"/>
    <x v="124"/>
    <x v="0"/>
    <x v="90"/>
    <n v="24"/>
    <n v="3.8"/>
    <x v="0"/>
    <x v="5"/>
    <x v="1"/>
    <x v="2"/>
  </r>
  <r>
    <s v="Call_7594"/>
    <x v="5"/>
    <x v="125"/>
    <x v="1"/>
    <x v="90"/>
    <n v="135"/>
    <n v="4.5999999999999996"/>
    <x v="0"/>
    <x v="5"/>
    <x v="2"/>
    <x v="0"/>
  </r>
  <r>
    <s v="Call_7595"/>
    <x v="11"/>
    <x v="33"/>
    <x v="1"/>
    <x v="90"/>
    <n v="30"/>
    <n v="4"/>
    <x v="0"/>
    <x v="5"/>
    <x v="0"/>
    <x v="2"/>
  </r>
  <r>
    <s v="Call_7596"/>
    <x v="1"/>
    <x v="29"/>
    <x v="1"/>
    <x v="90"/>
    <n v="84"/>
    <n v="2.8"/>
    <x v="0"/>
    <x v="5"/>
    <x v="0"/>
    <x v="1"/>
  </r>
  <r>
    <s v="Call_7597"/>
    <x v="14"/>
    <x v="95"/>
    <x v="3"/>
    <x v="90"/>
    <n v="42"/>
    <n v="4.4000000000000004"/>
    <x v="0"/>
    <x v="5"/>
    <x v="0"/>
    <x v="0"/>
  </r>
  <r>
    <s v="Call_7598"/>
    <x v="9"/>
    <x v="123"/>
    <x v="4"/>
    <x v="90"/>
    <n v="117"/>
    <n v="2.4"/>
    <x v="0"/>
    <x v="5"/>
    <x v="3"/>
    <x v="1"/>
  </r>
  <r>
    <s v="Call_7599"/>
    <x v="6"/>
    <x v="38"/>
    <x v="2"/>
    <x v="90"/>
    <n v="164"/>
    <n v="4"/>
    <x v="0"/>
    <x v="5"/>
    <x v="0"/>
    <x v="2"/>
  </r>
  <r>
    <s v="Call_7600"/>
    <x v="13"/>
    <x v="48"/>
    <x v="3"/>
    <x v="91"/>
    <n v="123"/>
    <n v="4.4000000000000004"/>
    <x v="0"/>
    <x v="6"/>
    <x v="0"/>
    <x v="0"/>
  </r>
  <r>
    <s v="Call_7601"/>
    <x v="4"/>
    <x v="4"/>
    <x v="0"/>
    <x v="91"/>
    <n v="172"/>
    <n v="2.9"/>
    <x v="0"/>
    <x v="6"/>
    <x v="2"/>
    <x v="1"/>
  </r>
  <r>
    <s v="Call_7602"/>
    <x v="12"/>
    <x v="126"/>
    <x v="4"/>
    <x v="91"/>
    <n v="20"/>
    <n v="4.8"/>
    <x v="0"/>
    <x v="6"/>
    <x v="4"/>
    <x v="0"/>
  </r>
  <r>
    <s v="Call_7603"/>
    <x v="13"/>
    <x v="43"/>
    <x v="0"/>
    <x v="91"/>
    <n v="72"/>
    <n v="3.7"/>
    <x v="0"/>
    <x v="6"/>
    <x v="1"/>
    <x v="2"/>
  </r>
  <r>
    <s v="Call_7604"/>
    <x v="2"/>
    <x v="33"/>
    <x v="1"/>
    <x v="91"/>
    <n v="32"/>
    <n v="4.8"/>
    <x v="0"/>
    <x v="6"/>
    <x v="0"/>
    <x v="0"/>
  </r>
  <r>
    <s v="Call_7605"/>
    <x v="9"/>
    <x v="113"/>
    <x v="3"/>
    <x v="91"/>
    <n v="140"/>
    <n v="3.2"/>
    <x v="0"/>
    <x v="6"/>
    <x v="0"/>
    <x v="2"/>
  </r>
  <r>
    <s v="Call_7606"/>
    <x v="2"/>
    <x v="42"/>
    <x v="1"/>
    <x v="92"/>
    <n v="120"/>
    <n v="4.9000000000000004"/>
    <x v="0"/>
    <x v="0"/>
    <x v="0"/>
    <x v="0"/>
  </r>
  <r>
    <s v="Call_7607"/>
    <x v="11"/>
    <x v="123"/>
    <x v="1"/>
    <x v="92"/>
    <n v="86"/>
    <n v="2.2000000000000002"/>
    <x v="0"/>
    <x v="0"/>
    <x v="3"/>
    <x v="1"/>
  </r>
  <r>
    <s v="Call_7608"/>
    <x v="1"/>
    <x v="53"/>
    <x v="1"/>
    <x v="92"/>
    <n v="132"/>
    <n v="5"/>
    <x v="0"/>
    <x v="0"/>
    <x v="0"/>
    <x v="0"/>
  </r>
  <r>
    <s v="Call_7609"/>
    <x v="10"/>
    <x v="90"/>
    <x v="1"/>
    <x v="92"/>
    <n v="80"/>
    <n v="3.3"/>
    <x v="0"/>
    <x v="0"/>
    <x v="0"/>
    <x v="2"/>
  </r>
  <r>
    <s v="Call_7610"/>
    <x v="8"/>
    <x v="68"/>
    <x v="0"/>
    <x v="92"/>
    <n v="132"/>
    <n v="3.7"/>
    <x v="0"/>
    <x v="0"/>
    <x v="2"/>
    <x v="2"/>
  </r>
  <r>
    <s v="Call_7611"/>
    <x v="2"/>
    <x v="71"/>
    <x v="3"/>
    <x v="92"/>
    <n v="27"/>
    <n v="3.7"/>
    <x v="0"/>
    <x v="0"/>
    <x v="2"/>
    <x v="2"/>
  </r>
  <r>
    <s v="Call_7612"/>
    <x v="6"/>
    <x v="38"/>
    <x v="3"/>
    <x v="93"/>
    <n v="68"/>
    <n v="3.6"/>
    <x v="0"/>
    <x v="1"/>
    <x v="0"/>
    <x v="2"/>
  </r>
  <r>
    <s v="Call_7613"/>
    <x v="8"/>
    <x v="0"/>
    <x v="1"/>
    <x v="93"/>
    <n v="22"/>
    <n v="4.7"/>
    <x v="0"/>
    <x v="1"/>
    <x v="0"/>
    <x v="0"/>
  </r>
  <r>
    <s v="Call_7614"/>
    <x v="11"/>
    <x v="15"/>
    <x v="3"/>
    <x v="93"/>
    <n v="42"/>
    <n v="3.1"/>
    <x v="0"/>
    <x v="1"/>
    <x v="0"/>
    <x v="2"/>
  </r>
  <r>
    <s v="Call_7615"/>
    <x v="6"/>
    <x v="5"/>
    <x v="3"/>
    <x v="94"/>
    <n v="38"/>
    <n v="3.3"/>
    <x v="0"/>
    <x v="2"/>
    <x v="0"/>
    <x v="2"/>
  </r>
  <r>
    <s v="Call_7616"/>
    <x v="12"/>
    <x v="127"/>
    <x v="3"/>
    <x v="94"/>
    <n v="42"/>
    <n v="4.5"/>
    <x v="0"/>
    <x v="2"/>
    <x v="1"/>
    <x v="0"/>
  </r>
  <r>
    <s v="Call_7617"/>
    <x v="5"/>
    <x v="128"/>
    <x v="0"/>
    <x v="94"/>
    <n v="75"/>
    <n v="3.9"/>
    <x v="0"/>
    <x v="2"/>
    <x v="3"/>
    <x v="2"/>
  </r>
  <r>
    <s v="Call_7618"/>
    <x v="12"/>
    <x v="93"/>
    <x v="4"/>
    <x v="95"/>
    <n v="23"/>
    <n v="4.9000000000000004"/>
    <x v="0"/>
    <x v="3"/>
    <x v="2"/>
    <x v="0"/>
  </r>
  <r>
    <s v="Call_7619"/>
    <x v="12"/>
    <x v="34"/>
    <x v="0"/>
    <x v="95"/>
    <n v="200"/>
    <n v="4.8"/>
    <x v="0"/>
    <x v="3"/>
    <x v="0"/>
    <x v="0"/>
  </r>
  <r>
    <s v="Call_7620"/>
    <x v="3"/>
    <x v="21"/>
    <x v="1"/>
    <x v="96"/>
    <n v="45"/>
    <n v="3.6"/>
    <x v="0"/>
    <x v="4"/>
    <x v="0"/>
    <x v="2"/>
  </r>
  <r>
    <s v="Call_7621"/>
    <x v="11"/>
    <x v="54"/>
    <x v="1"/>
    <x v="96"/>
    <n v="105"/>
    <n v="3.5"/>
    <x v="0"/>
    <x v="4"/>
    <x v="2"/>
    <x v="2"/>
  </r>
  <r>
    <s v="Call_7622"/>
    <x v="4"/>
    <x v="11"/>
    <x v="1"/>
    <x v="96"/>
    <n v="22"/>
    <n v="3.8"/>
    <x v="0"/>
    <x v="4"/>
    <x v="0"/>
    <x v="2"/>
  </r>
  <r>
    <s v="Call_7623"/>
    <x v="7"/>
    <x v="59"/>
    <x v="3"/>
    <x v="97"/>
    <n v="126"/>
    <n v="4.4000000000000004"/>
    <x v="0"/>
    <x v="5"/>
    <x v="0"/>
    <x v="0"/>
  </r>
  <r>
    <s v="Call_7624"/>
    <x v="10"/>
    <x v="19"/>
    <x v="3"/>
    <x v="97"/>
    <n v="35"/>
    <n v="3"/>
    <x v="0"/>
    <x v="5"/>
    <x v="0"/>
    <x v="1"/>
  </r>
  <r>
    <s v="Call_7625"/>
    <x v="2"/>
    <x v="129"/>
    <x v="1"/>
    <x v="97"/>
    <n v="84"/>
    <n v="4.5"/>
    <x v="0"/>
    <x v="5"/>
    <x v="0"/>
    <x v="0"/>
  </r>
  <r>
    <s v="Call_7626"/>
    <x v="14"/>
    <x v="19"/>
    <x v="1"/>
    <x v="98"/>
    <n v="172"/>
    <n v="4.5"/>
    <x v="0"/>
    <x v="6"/>
    <x v="0"/>
    <x v="0"/>
  </r>
  <r>
    <s v="Call_7627"/>
    <x v="7"/>
    <x v="12"/>
    <x v="0"/>
    <x v="98"/>
    <n v="114"/>
    <n v="4"/>
    <x v="0"/>
    <x v="6"/>
    <x v="1"/>
    <x v="2"/>
  </r>
  <r>
    <s v="Call_7628"/>
    <x v="14"/>
    <x v="9"/>
    <x v="0"/>
    <x v="98"/>
    <n v="60"/>
    <n v="3.8"/>
    <x v="0"/>
    <x v="6"/>
    <x v="0"/>
    <x v="2"/>
  </r>
  <r>
    <s v="Call_7629"/>
    <x v="13"/>
    <x v="130"/>
    <x v="2"/>
    <x v="98"/>
    <n v="26"/>
    <n v="3.3"/>
    <x v="0"/>
    <x v="6"/>
    <x v="0"/>
    <x v="2"/>
  </r>
  <r>
    <s v="Call_7630"/>
    <x v="5"/>
    <x v="131"/>
    <x v="1"/>
    <x v="98"/>
    <n v="210"/>
    <n v="4.3"/>
    <x v="0"/>
    <x v="6"/>
    <x v="0"/>
    <x v="0"/>
  </r>
  <r>
    <s v="Call_7631"/>
    <x v="9"/>
    <x v="106"/>
    <x v="0"/>
    <x v="98"/>
    <n v="129"/>
    <n v="4.2"/>
    <x v="0"/>
    <x v="6"/>
    <x v="0"/>
    <x v="0"/>
  </r>
  <r>
    <s v="Call_7632"/>
    <x v="10"/>
    <x v="71"/>
    <x v="2"/>
    <x v="98"/>
    <n v="215"/>
    <n v="4.3"/>
    <x v="0"/>
    <x v="6"/>
    <x v="2"/>
    <x v="0"/>
  </r>
  <r>
    <s v="Call_7633"/>
    <x v="13"/>
    <x v="132"/>
    <x v="4"/>
    <x v="98"/>
    <n v="69"/>
    <n v="4.5999999999999996"/>
    <x v="0"/>
    <x v="6"/>
    <x v="3"/>
    <x v="0"/>
  </r>
  <r>
    <s v="Call_7634"/>
    <x v="10"/>
    <x v="3"/>
    <x v="4"/>
    <x v="98"/>
    <n v="140"/>
    <n v="3"/>
    <x v="0"/>
    <x v="6"/>
    <x v="1"/>
    <x v="1"/>
  </r>
  <r>
    <s v="Call_7635"/>
    <x v="11"/>
    <x v="64"/>
    <x v="2"/>
    <x v="99"/>
    <n v="156"/>
    <n v="2.7"/>
    <x v="0"/>
    <x v="0"/>
    <x v="2"/>
    <x v="1"/>
  </r>
  <r>
    <s v="Call_7636"/>
    <x v="13"/>
    <x v="103"/>
    <x v="4"/>
    <x v="99"/>
    <n v="164"/>
    <n v="3.1"/>
    <x v="0"/>
    <x v="0"/>
    <x v="2"/>
    <x v="2"/>
  </r>
  <r>
    <s v="Call_7637"/>
    <x v="8"/>
    <x v="4"/>
    <x v="4"/>
    <x v="99"/>
    <n v="195"/>
    <n v="2.6"/>
    <x v="0"/>
    <x v="0"/>
    <x v="2"/>
    <x v="1"/>
  </r>
  <r>
    <s v="Call_7638"/>
    <x v="1"/>
    <x v="98"/>
    <x v="3"/>
    <x v="99"/>
    <n v="74"/>
    <n v="4.5999999999999996"/>
    <x v="0"/>
    <x v="0"/>
    <x v="3"/>
    <x v="0"/>
  </r>
  <r>
    <s v="Call_7639"/>
    <x v="12"/>
    <x v="122"/>
    <x v="2"/>
    <x v="99"/>
    <n v="100"/>
    <n v="4"/>
    <x v="0"/>
    <x v="0"/>
    <x v="1"/>
    <x v="2"/>
  </r>
  <r>
    <s v="Call_7640"/>
    <x v="0"/>
    <x v="10"/>
    <x v="1"/>
    <x v="99"/>
    <n v="185"/>
    <n v="4.5"/>
    <x v="0"/>
    <x v="0"/>
    <x v="1"/>
    <x v="0"/>
  </r>
  <r>
    <s v="Call_7641"/>
    <x v="7"/>
    <x v="53"/>
    <x v="2"/>
    <x v="99"/>
    <n v="130"/>
    <n v="1.9"/>
    <x v="0"/>
    <x v="0"/>
    <x v="0"/>
    <x v="3"/>
  </r>
  <r>
    <s v="Call_7642"/>
    <x v="6"/>
    <x v="50"/>
    <x v="3"/>
    <x v="100"/>
    <n v="21"/>
    <n v="2.6"/>
    <x v="0"/>
    <x v="1"/>
    <x v="0"/>
    <x v="1"/>
  </r>
  <r>
    <s v="Call_7643"/>
    <x v="14"/>
    <x v="90"/>
    <x v="0"/>
    <x v="100"/>
    <n v="88"/>
    <n v="4.3"/>
    <x v="0"/>
    <x v="1"/>
    <x v="0"/>
    <x v="0"/>
  </r>
  <r>
    <s v="Call_7644"/>
    <x v="2"/>
    <x v="28"/>
    <x v="4"/>
    <x v="100"/>
    <n v="35"/>
    <n v="4.4000000000000004"/>
    <x v="0"/>
    <x v="1"/>
    <x v="0"/>
    <x v="0"/>
  </r>
  <r>
    <s v="Call_7645"/>
    <x v="14"/>
    <x v="133"/>
    <x v="1"/>
    <x v="100"/>
    <n v="68"/>
    <n v="4.3"/>
    <x v="0"/>
    <x v="1"/>
    <x v="1"/>
    <x v="0"/>
  </r>
  <r>
    <s v="Call_7646"/>
    <x v="11"/>
    <x v="118"/>
    <x v="1"/>
    <x v="100"/>
    <n v="148"/>
    <n v="4.5"/>
    <x v="0"/>
    <x v="1"/>
    <x v="1"/>
    <x v="0"/>
  </r>
  <r>
    <s v="Call_7647"/>
    <x v="2"/>
    <x v="117"/>
    <x v="0"/>
    <x v="101"/>
    <n v="81"/>
    <n v="4.2"/>
    <x v="0"/>
    <x v="2"/>
    <x v="0"/>
    <x v="0"/>
  </r>
  <r>
    <s v="Call_7648"/>
    <x v="7"/>
    <x v="91"/>
    <x v="0"/>
    <x v="101"/>
    <n v="75"/>
    <n v="3.9"/>
    <x v="0"/>
    <x v="2"/>
    <x v="4"/>
    <x v="2"/>
  </r>
  <r>
    <s v="Call_7649"/>
    <x v="9"/>
    <x v="53"/>
    <x v="2"/>
    <x v="102"/>
    <n v="32"/>
    <n v="3.6"/>
    <x v="0"/>
    <x v="3"/>
    <x v="0"/>
    <x v="2"/>
  </r>
  <r>
    <s v="Call_7650"/>
    <x v="13"/>
    <x v="99"/>
    <x v="2"/>
    <x v="102"/>
    <n v="156"/>
    <n v="3.8"/>
    <x v="0"/>
    <x v="3"/>
    <x v="0"/>
    <x v="2"/>
  </r>
  <r>
    <s v="Call_7651"/>
    <x v="1"/>
    <x v="31"/>
    <x v="1"/>
    <x v="102"/>
    <n v="99"/>
    <n v="4.9000000000000004"/>
    <x v="0"/>
    <x v="3"/>
    <x v="0"/>
    <x v="0"/>
  </r>
  <r>
    <s v="Call_7652"/>
    <x v="0"/>
    <x v="134"/>
    <x v="4"/>
    <x v="102"/>
    <n v="26"/>
    <n v="4"/>
    <x v="0"/>
    <x v="3"/>
    <x v="0"/>
    <x v="2"/>
  </r>
  <r>
    <s v="Call_7653"/>
    <x v="4"/>
    <x v="68"/>
    <x v="2"/>
    <x v="102"/>
    <n v="84"/>
    <n v="4.0999999999999996"/>
    <x v="0"/>
    <x v="3"/>
    <x v="2"/>
    <x v="0"/>
  </r>
  <r>
    <s v="Call_7654"/>
    <x v="3"/>
    <x v="73"/>
    <x v="4"/>
    <x v="102"/>
    <n v="84"/>
    <n v="4.8"/>
    <x v="0"/>
    <x v="3"/>
    <x v="2"/>
    <x v="0"/>
  </r>
  <r>
    <s v="Call_7655"/>
    <x v="10"/>
    <x v="90"/>
    <x v="1"/>
    <x v="102"/>
    <n v="170"/>
    <n v="2.2999999999999998"/>
    <x v="0"/>
    <x v="3"/>
    <x v="0"/>
    <x v="1"/>
  </r>
  <r>
    <s v="Call_7656"/>
    <x v="14"/>
    <x v="63"/>
    <x v="2"/>
    <x v="102"/>
    <n v="35"/>
    <n v="4.4000000000000004"/>
    <x v="0"/>
    <x v="3"/>
    <x v="0"/>
    <x v="0"/>
  </r>
  <r>
    <s v="Call_7657"/>
    <x v="6"/>
    <x v="117"/>
    <x v="2"/>
    <x v="103"/>
    <n v="35"/>
    <n v="3.8"/>
    <x v="0"/>
    <x v="4"/>
    <x v="0"/>
    <x v="2"/>
  </r>
  <r>
    <s v="Call_7658"/>
    <x v="11"/>
    <x v="0"/>
    <x v="2"/>
    <x v="103"/>
    <n v="132"/>
    <n v="5"/>
    <x v="0"/>
    <x v="4"/>
    <x v="0"/>
    <x v="0"/>
  </r>
  <r>
    <s v="Call_7659"/>
    <x v="1"/>
    <x v="25"/>
    <x v="0"/>
    <x v="104"/>
    <n v="144"/>
    <n v="3.3"/>
    <x v="0"/>
    <x v="5"/>
    <x v="0"/>
    <x v="2"/>
  </r>
  <r>
    <s v="Call_7660"/>
    <x v="14"/>
    <x v="15"/>
    <x v="1"/>
    <x v="104"/>
    <n v="48"/>
    <n v="5"/>
    <x v="0"/>
    <x v="5"/>
    <x v="0"/>
    <x v="0"/>
  </r>
  <r>
    <s v="Call_7661"/>
    <x v="14"/>
    <x v="71"/>
    <x v="0"/>
    <x v="104"/>
    <n v="200"/>
    <n v="2.2999999999999998"/>
    <x v="0"/>
    <x v="5"/>
    <x v="2"/>
    <x v="1"/>
  </r>
  <r>
    <s v="Call_7662"/>
    <x v="10"/>
    <x v="84"/>
    <x v="4"/>
    <x v="104"/>
    <n v="38"/>
    <n v="4.8"/>
    <x v="0"/>
    <x v="5"/>
    <x v="0"/>
    <x v="0"/>
  </r>
  <r>
    <s v="Call_7663"/>
    <x v="11"/>
    <x v="125"/>
    <x v="3"/>
    <x v="104"/>
    <n v="81"/>
    <n v="3.7"/>
    <x v="0"/>
    <x v="5"/>
    <x v="2"/>
    <x v="2"/>
  </r>
  <r>
    <s v="Call_7664"/>
    <x v="1"/>
    <x v="114"/>
    <x v="2"/>
    <x v="104"/>
    <n v="120"/>
    <n v="4.2"/>
    <x v="0"/>
    <x v="5"/>
    <x v="1"/>
    <x v="0"/>
  </r>
  <r>
    <s v="Call_7665"/>
    <x v="8"/>
    <x v="135"/>
    <x v="4"/>
    <x v="104"/>
    <n v="74"/>
    <n v="4.8"/>
    <x v="0"/>
    <x v="5"/>
    <x v="3"/>
    <x v="0"/>
  </r>
  <r>
    <s v="Call_7666"/>
    <x v="1"/>
    <x v="62"/>
    <x v="2"/>
    <x v="105"/>
    <n v="128"/>
    <n v="4.7"/>
    <x v="0"/>
    <x v="6"/>
    <x v="2"/>
    <x v="0"/>
  </r>
  <r>
    <s v="Call_7667"/>
    <x v="3"/>
    <x v="48"/>
    <x v="1"/>
    <x v="105"/>
    <n v="21"/>
    <n v="3.9"/>
    <x v="0"/>
    <x v="6"/>
    <x v="0"/>
    <x v="2"/>
  </r>
  <r>
    <s v="Call_7668"/>
    <x v="14"/>
    <x v="93"/>
    <x v="2"/>
    <x v="105"/>
    <n v="110"/>
    <n v="4.3"/>
    <x v="0"/>
    <x v="6"/>
    <x v="2"/>
    <x v="0"/>
  </r>
  <r>
    <s v="Call_7669"/>
    <x v="1"/>
    <x v="97"/>
    <x v="2"/>
    <x v="105"/>
    <n v="145"/>
    <n v="4"/>
    <x v="0"/>
    <x v="6"/>
    <x v="0"/>
    <x v="2"/>
  </r>
  <r>
    <s v="Call_7670"/>
    <x v="14"/>
    <x v="34"/>
    <x v="3"/>
    <x v="105"/>
    <n v="129"/>
    <n v="4"/>
    <x v="0"/>
    <x v="6"/>
    <x v="0"/>
    <x v="2"/>
  </r>
  <r>
    <s v="Call_7671"/>
    <x v="6"/>
    <x v="5"/>
    <x v="0"/>
    <x v="105"/>
    <n v="156"/>
    <n v="3.2"/>
    <x v="0"/>
    <x v="6"/>
    <x v="0"/>
    <x v="2"/>
  </r>
  <r>
    <s v="Call_7672"/>
    <x v="8"/>
    <x v="49"/>
    <x v="2"/>
    <x v="106"/>
    <n v="120"/>
    <n v="3.8"/>
    <x v="0"/>
    <x v="0"/>
    <x v="1"/>
    <x v="2"/>
  </r>
  <r>
    <s v="Call_7673"/>
    <x v="3"/>
    <x v="136"/>
    <x v="3"/>
    <x v="106"/>
    <n v="62"/>
    <n v="3.4"/>
    <x v="0"/>
    <x v="0"/>
    <x v="1"/>
    <x v="2"/>
  </r>
  <r>
    <s v="Call_7674"/>
    <x v="9"/>
    <x v="76"/>
    <x v="2"/>
    <x v="106"/>
    <n v="160"/>
    <n v="3.2"/>
    <x v="0"/>
    <x v="0"/>
    <x v="1"/>
    <x v="2"/>
  </r>
  <r>
    <s v="Call_7675"/>
    <x v="1"/>
    <x v="54"/>
    <x v="2"/>
    <x v="106"/>
    <n v="56"/>
    <n v="4.7"/>
    <x v="0"/>
    <x v="0"/>
    <x v="2"/>
    <x v="0"/>
  </r>
  <r>
    <s v="Call_7676"/>
    <x v="5"/>
    <x v="117"/>
    <x v="4"/>
    <x v="106"/>
    <n v="72"/>
    <n v="4"/>
    <x v="0"/>
    <x v="0"/>
    <x v="0"/>
    <x v="2"/>
  </r>
  <r>
    <s v="Call_7677"/>
    <x v="1"/>
    <x v="12"/>
    <x v="1"/>
    <x v="107"/>
    <n v="81"/>
    <n v="4.8"/>
    <x v="0"/>
    <x v="1"/>
    <x v="1"/>
    <x v="0"/>
  </r>
  <r>
    <s v="Call_7678"/>
    <x v="3"/>
    <x v="75"/>
    <x v="2"/>
    <x v="107"/>
    <n v="144"/>
    <n v="3.9"/>
    <x v="0"/>
    <x v="1"/>
    <x v="0"/>
    <x v="2"/>
  </r>
  <r>
    <s v="Call_7679"/>
    <x v="2"/>
    <x v="86"/>
    <x v="1"/>
    <x v="107"/>
    <n v="111"/>
    <n v="4.3"/>
    <x v="0"/>
    <x v="1"/>
    <x v="0"/>
    <x v="0"/>
  </r>
  <r>
    <s v="Call_7680"/>
    <x v="14"/>
    <x v="137"/>
    <x v="3"/>
    <x v="107"/>
    <n v="43"/>
    <n v="4.2"/>
    <x v="0"/>
    <x v="1"/>
    <x v="3"/>
    <x v="0"/>
  </r>
  <r>
    <s v="Call_7681"/>
    <x v="6"/>
    <x v="37"/>
    <x v="4"/>
    <x v="107"/>
    <n v="41"/>
    <n v="4.9000000000000004"/>
    <x v="0"/>
    <x v="1"/>
    <x v="1"/>
    <x v="0"/>
  </r>
  <r>
    <s v="Call_7682"/>
    <x v="2"/>
    <x v="80"/>
    <x v="4"/>
    <x v="107"/>
    <n v="74"/>
    <n v="4"/>
    <x v="0"/>
    <x v="1"/>
    <x v="3"/>
    <x v="2"/>
  </r>
  <r>
    <s v="Call_7683"/>
    <x v="12"/>
    <x v="29"/>
    <x v="2"/>
    <x v="107"/>
    <n v="43"/>
    <n v="4.9000000000000004"/>
    <x v="0"/>
    <x v="1"/>
    <x v="0"/>
    <x v="0"/>
  </r>
  <r>
    <s v="Call_7684"/>
    <x v="10"/>
    <x v="114"/>
    <x v="4"/>
    <x v="107"/>
    <n v="128"/>
    <n v="3.6"/>
    <x v="0"/>
    <x v="1"/>
    <x v="1"/>
    <x v="2"/>
  </r>
  <r>
    <s v="Call_7685"/>
    <x v="0"/>
    <x v="92"/>
    <x v="4"/>
    <x v="108"/>
    <n v="144"/>
    <n v="4.0999999999999996"/>
    <x v="0"/>
    <x v="2"/>
    <x v="1"/>
    <x v="0"/>
  </r>
  <r>
    <s v="Call_7686"/>
    <x v="12"/>
    <x v="55"/>
    <x v="1"/>
    <x v="108"/>
    <n v="132"/>
    <n v="4.9000000000000004"/>
    <x v="0"/>
    <x v="2"/>
    <x v="1"/>
    <x v="0"/>
  </r>
  <r>
    <s v="Call_7687"/>
    <x v="2"/>
    <x v="130"/>
    <x v="1"/>
    <x v="108"/>
    <n v="180"/>
    <n v="3.9"/>
    <x v="0"/>
    <x v="2"/>
    <x v="0"/>
    <x v="2"/>
  </r>
  <r>
    <s v="Call_7688"/>
    <x v="4"/>
    <x v="138"/>
    <x v="1"/>
    <x v="108"/>
    <n v="31"/>
    <n v="4.0999999999999996"/>
    <x v="0"/>
    <x v="2"/>
    <x v="3"/>
    <x v="0"/>
  </r>
  <r>
    <s v="Call_7689"/>
    <x v="2"/>
    <x v="131"/>
    <x v="1"/>
    <x v="108"/>
    <n v="102"/>
    <n v="3.8"/>
    <x v="0"/>
    <x v="2"/>
    <x v="0"/>
    <x v="2"/>
  </r>
  <r>
    <s v="Call_7690"/>
    <x v="5"/>
    <x v="116"/>
    <x v="2"/>
    <x v="109"/>
    <n v="175"/>
    <n v="4.8"/>
    <x v="0"/>
    <x v="3"/>
    <x v="1"/>
    <x v="0"/>
  </r>
  <r>
    <s v="Call_7691"/>
    <x v="12"/>
    <x v="137"/>
    <x v="0"/>
    <x v="109"/>
    <n v="87"/>
    <n v="4.7"/>
    <x v="0"/>
    <x v="3"/>
    <x v="3"/>
    <x v="0"/>
  </r>
  <r>
    <s v="Call_7692"/>
    <x v="8"/>
    <x v="28"/>
    <x v="2"/>
    <x v="109"/>
    <n v="66"/>
    <n v="4.2"/>
    <x v="0"/>
    <x v="3"/>
    <x v="0"/>
    <x v="0"/>
  </r>
  <r>
    <s v="Call_7693"/>
    <x v="8"/>
    <x v="7"/>
    <x v="2"/>
    <x v="109"/>
    <n v="25"/>
    <n v="3.2"/>
    <x v="0"/>
    <x v="3"/>
    <x v="2"/>
    <x v="2"/>
  </r>
  <r>
    <s v="Call_7694"/>
    <x v="2"/>
    <x v="66"/>
    <x v="1"/>
    <x v="109"/>
    <n v="126"/>
    <n v="3.4"/>
    <x v="0"/>
    <x v="3"/>
    <x v="0"/>
    <x v="2"/>
  </r>
  <r>
    <s v="Call_7695"/>
    <x v="0"/>
    <x v="97"/>
    <x v="3"/>
    <x v="110"/>
    <n v="42"/>
    <n v="4.5999999999999996"/>
    <x v="0"/>
    <x v="4"/>
    <x v="0"/>
    <x v="0"/>
  </r>
  <r>
    <s v="Call_7696"/>
    <x v="5"/>
    <x v="58"/>
    <x v="0"/>
    <x v="110"/>
    <n v="225"/>
    <n v="1.9"/>
    <x v="0"/>
    <x v="4"/>
    <x v="0"/>
    <x v="3"/>
  </r>
  <r>
    <s v="Call_7697"/>
    <x v="3"/>
    <x v="139"/>
    <x v="0"/>
    <x v="110"/>
    <n v="42"/>
    <n v="3.3"/>
    <x v="0"/>
    <x v="4"/>
    <x v="1"/>
    <x v="2"/>
  </r>
  <r>
    <s v="Call_7698"/>
    <x v="2"/>
    <x v="61"/>
    <x v="3"/>
    <x v="111"/>
    <n v="110"/>
    <n v="3.1"/>
    <x v="0"/>
    <x v="5"/>
    <x v="1"/>
    <x v="2"/>
  </r>
  <r>
    <s v="Call_7699"/>
    <x v="10"/>
    <x v="125"/>
    <x v="1"/>
    <x v="111"/>
    <n v="225"/>
    <n v="4.8"/>
    <x v="0"/>
    <x v="5"/>
    <x v="2"/>
    <x v="0"/>
  </r>
  <r>
    <s v="Call_7700"/>
    <x v="8"/>
    <x v="10"/>
    <x v="4"/>
    <x v="112"/>
    <n v="125"/>
    <n v="3.3"/>
    <x v="0"/>
    <x v="6"/>
    <x v="1"/>
    <x v="2"/>
  </r>
  <r>
    <s v="Call_7701"/>
    <x v="5"/>
    <x v="22"/>
    <x v="1"/>
    <x v="112"/>
    <n v="78"/>
    <n v="2.9"/>
    <x v="0"/>
    <x v="6"/>
    <x v="0"/>
    <x v="1"/>
  </r>
  <r>
    <s v="Call_7702"/>
    <x v="5"/>
    <x v="22"/>
    <x v="3"/>
    <x v="112"/>
    <n v="40"/>
    <n v="2.4"/>
    <x v="0"/>
    <x v="6"/>
    <x v="0"/>
    <x v="1"/>
  </r>
  <r>
    <s v="Call_7703"/>
    <x v="9"/>
    <x v="107"/>
    <x v="2"/>
    <x v="112"/>
    <n v="150"/>
    <n v="4.5999999999999996"/>
    <x v="0"/>
    <x v="6"/>
    <x v="0"/>
    <x v="0"/>
  </r>
  <r>
    <s v="Call_7704"/>
    <x v="2"/>
    <x v="140"/>
    <x v="1"/>
    <x v="112"/>
    <n v="96"/>
    <n v="4.8"/>
    <x v="0"/>
    <x v="6"/>
    <x v="3"/>
    <x v="0"/>
  </r>
  <r>
    <s v="Call_7705"/>
    <x v="8"/>
    <x v="48"/>
    <x v="3"/>
    <x v="113"/>
    <n v="75"/>
    <n v="4.8"/>
    <x v="0"/>
    <x v="0"/>
    <x v="0"/>
    <x v="0"/>
  </r>
  <r>
    <s v="Call_7706"/>
    <x v="9"/>
    <x v="22"/>
    <x v="3"/>
    <x v="113"/>
    <n v="60"/>
    <n v="3.6"/>
    <x v="0"/>
    <x v="0"/>
    <x v="0"/>
    <x v="2"/>
  </r>
  <r>
    <s v="Call_7707"/>
    <x v="14"/>
    <x v="73"/>
    <x v="1"/>
    <x v="114"/>
    <n v="41"/>
    <n v="4.8"/>
    <x v="0"/>
    <x v="1"/>
    <x v="2"/>
    <x v="0"/>
  </r>
  <r>
    <s v="Call_7708"/>
    <x v="7"/>
    <x v="65"/>
    <x v="2"/>
    <x v="114"/>
    <n v="20"/>
    <n v="4.2"/>
    <x v="0"/>
    <x v="1"/>
    <x v="1"/>
    <x v="0"/>
  </r>
  <r>
    <s v="Call_7709"/>
    <x v="1"/>
    <x v="141"/>
    <x v="4"/>
    <x v="114"/>
    <n v="84"/>
    <n v="2.6"/>
    <x v="0"/>
    <x v="1"/>
    <x v="0"/>
    <x v="1"/>
  </r>
  <r>
    <s v="Call_7710"/>
    <x v="8"/>
    <x v="77"/>
    <x v="0"/>
    <x v="114"/>
    <n v="140"/>
    <n v="3.7"/>
    <x v="0"/>
    <x v="1"/>
    <x v="0"/>
    <x v="2"/>
  </r>
  <r>
    <s v="Call_7711"/>
    <x v="11"/>
    <x v="21"/>
    <x v="1"/>
    <x v="114"/>
    <n v="66"/>
    <n v="4.8"/>
    <x v="0"/>
    <x v="1"/>
    <x v="0"/>
    <x v="0"/>
  </r>
  <r>
    <s v="Call_7712"/>
    <x v="6"/>
    <x v="1"/>
    <x v="2"/>
    <x v="114"/>
    <n v="105"/>
    <n v="4.7"/>
    <x v="0"/>
    <x v="1"/>
    <x v="0"/>
    <x v="0"/>
  </r>
  <r>
    <s v="Call_7713"/>
    <x v="0"/>
    <x v="10"/>
    <x v="3"/>
    <x v="115"/>
    <n v="104"/>
    <n v="4.0999999999999996"/>
    <x v="0"/>
    <x v="2"/>
    <x v="1"/>
    <x v="0"/>
  </r>
  <r>
    <s v="Call_7714"/>
    <x v="7"/>
    <x v="103"/>
    <x v="4"/>
    <x v="115"/>
    <n v="123"/>
    <n v="3.2"/>
    <x v="0"/>
    <x v="2"/>
    <x v="2"/>
    <x v="2"/>
  </r>
  <r>
    <s v="Call_7715"/>
    <x v="2"/>
    <x v="142"/>
    <x v="3"/>
    <x v="116"/>
    <n v="215"/>
    <n v="4.3"/>
    <x v="0"/>
    <x v="3"/>
    <x v="2"/>
    <x v="0"/>
  </r>
  <r>
    <s v="Call_7716"/>
    <x v="0"/>
    <x v="74"/>
    <x v="1"/>
    <x v="116"/>
    <n v="46"/>
    <n v="0.7"/>
    <x v="0"/>
    <x v="3"/>
    <x v="0"/>
    <x v="4"/>
  </r>
  <r>
    <s v="Call_7717"/>
    <x v="9"/>
    <x v="84"/>
    <x v="4"/>
    <x v="116"/>
    <n v="115"/>
    <n v="3.7"/>
    <x v="0"/>
    <x v="3"/>
    <x v="0"/>
    <x v="2"/>
  </r>
  <r>
    <s v="Call_7718"/>
    <x v="0"/>
    <x v="129"/>
    <x v="4"/>
    <x v="116"/>
    <n v="124"/>
    <n v="3.9"/>
    <x v="0"/>
    <x v="3"/>
    <x v="0"/>
    <x v="2"/>
  </r>
  <r>
    <s v="Call_7719"/>
    <x v="13"/>
    <x v="78"/>
    <x v="4"/>
    <x v="117"/>
    <n v="205"/>
    <n v="4.5"/>
    <x v="0"/>
    <x v="4"/>
    <x v="3"/>
    <x v="0"/>
  </r>
  <r>
    <s v="Call_7720"/>
    <x v="14"/>
    <x v="75"/>
    <x v="2"/>
    <x v="117"/>
    <n v="90"/>
    <n v="2.8"/>
    <x v="0"/>
    <x v="4"/>
    <x v="0"/>
    <x v="1"/>
  </r>
  <r>
    <s v="Call_7721"/>
    <x v="9"/>
    <x v="22"/>
    <x v="1"/>
    <x v="117"/>
    <n v="92"/>
    <n v="4.9000000000000004"/>
    <x v="0"/>
    <x v="4"/>
    <x v="0"/>
    <x v="0"/>
  </r>
  <r>
    <s v="Call_7722"/>
    <x v="8"/>
    <x v="101"/>
    <x v="3"/>
    <x v="118"/>
    <n v="108"/>
    <n v="4.2"/>
    <x v="0"/>
    <x v="6"/>
    <x v="2"/>
    <x v="0"/>
  </r>
  <r>
    <s v="Call_7723"/>
    <x v="14"/>
    <x v="70"/>
    <x v="3"/>
    <x v="118"/>
    <n v="54"/>
    <n v="4.4000000000000004"/>
    <x v="0"/>
    <x v="6"/>
    <x v="1"/>
    <x v="0"/>
  </r>
  <r>
    <s v="Call_7724"/>
    <x v="8"/>
    <x v="95"/>
    <x v="3"/>
    <x v="119"/>
    <n v="44"/>
    <n v="3.5"/>
    <x v="0"/>
    <x v="0"/>
    <x v="0"/>
    <x v="2"/>
  </r>
  <r>
    <s v="Call_7725"/>
    <x v="11"/>
    <x v="65"/>
    <x v="3"/>
    <x v="119"/>
    <n v="44"/>
    <n v="4.7"/>
    <x v="0"/>
    <x v="0"/>
    <x v="1"/>
    <x v="0"/>
  </r>
  <r>
    <s v="Call_7726"/>
    <x v="0"/>
    <x v="143"/>
    <x v="1"/>
    <x v="120"/>
    <n v="37"/>
    <n v="4.9000000000000004"/>
    <x v="0"/>
    <x v="1"/>
    <x v="2"/>
    <x v="0"/>
  </r>
  <r>
    <s v="Call_7727"/>
    <x v="1"/>
    <x v="7"/>
    <x v="2"/>
    <x v="120"/>
    <n v="180"/>
    <n v="4.5"/>
    <x v="0"/>
    <x v="1"/>
    <x v="2"/>
    <x v="0"/>
  </r>
  <r>
    <s v="Call_7728"/>
    <x v="0"/>
    <x v="59"/>
    <x v="4"/>
    <x v="120"/>
    <n v="105"/>
    <n v="4.9000000000000004"/>
    <x v="0"/>
    <x v="1"/>
    <x v="0"/>
    <x v="0"/>
  </r>
  <r>
    <s v="Call_7729"/>
    <x v="11"/>
    <x v="21"/>
    <x v="0"/>
    <x v="120"/>
    <n v="87"/>
    <n v="3.6"/>
    <x v="0"/>
    <x v="1"/>
    <x v="0"/>
    <x v="2"/>
  </r>
  <r>
    <s v="Call_7730"/>
    <x v="9"/>
    <x v="128"/>
    <x v="2"/>
    <x v="120"/>
    <n v="52"/>
    <n v="3.8"/>
    <x v="0"/>
    <x v="1"/>
    <x v="3"/>
    <x v="2"/>
  </r>
  <r>
    <s v="Call_7731"/>
    <x v="4"/>
    <x v="8"/>
    <x v="4"/>
    <x v="120"/>
    <n v="63"/>
    <n v="3.5"/>
    <x v="0"/>
    <x v="1"/>
    <x v="2"/>
    <x v="2"/>
  </r>
  <r>
    <s v="Call_7732"/>
    <x v="10"/>
    <x v="144"/>
    <x v="1"/>
    <x v="121"/>
    <n v="195"/>
    <n v="4.8"/>
    <x v="0"/>
    <x v="2"/>
    <x v="2"/>
    <x v="0"/>
  </r>
  <r>
    <s v="Call_7733"/>
    <x v="14"/>
    <x v="34"/>
    <x v="3"/>
    <x v="122"/>
    <n v="176"/>
    <n v="4.5"/>
    <x v="0"/>
    <x v="3"/>
    <x v="0"/>
    <x v="0"/>
  </r>
  <r>
    <s v="Call_7734"/>
    <x v="6"/>
    <x v="17"/>
    <x v="2"/>
    <x v="123"/>
    <n v="31"/>
    <n v="3.3"/>
    <x v="0"/>
    <x v="4"/>
    <x v="2"/>
    <x v="2"/>
  </r>
  <r>
    <s v="Call_7735"/>
    <x v="2"/>
    <x v="128"/>
    <x v="2"/>
    <x v="124"/>
    <n v="27"/>
    <n v="3.2"/>
    <x v="0"/>
    <x v="5"/>
    <x v="3"/>
    <x v="2"/>
  </r>
  <r>
    <s v="Call_7736"/>
    <x v="7"/>
    <x v="129"/>
    <x v="3"/>
    <x v="124"/>
    <n v="76"/>
    <n v="4.9000000000000004"/>
    <x v="0"/>
    <x v="5"/>
    <x v="0"/>
    <x v="0"/>
  </r>
  <r>
    <s v="Call_7737"/>
    <x v="4"/>
    <x v="111"/>
    <x v="4"/>
    <x v="124"/>
    <n v="62"/>
    <n v="4.8"/>
    <x v="0"/>
    <x v="5"/>
    <x v="1"/>
    <x v="0"/>
  </r>
  <r>
    <s v="Call_7738"/>
    <x v="7"/>
    <x v="22"/>
    <x v="1"/>
    <x v="125"/>
    <n v="100"/>
    <n v="1.3"/>
    <x v="0"/>
    <x v="0"/>
    <x v="0"/>
    <x v="3"/>
  </r>
  <r>
    <s v="Call_7739"/>
    <x v="13"/>
    <x v="102"/>
    <x v="2"/>
    <x v="125"/>
    <n v="44"/>
    <n v="3.1"/>
    <x v="0"/>
    <x v="0"/>
    <x v="0"/>
    <x v="2"/>
  </r>
  <r>
    <s v="Call_7740"/>
    <x v="2"/>
    <x v="86"/>
    <x v="3"/>
    <x v="125"/>
    <n v="168"/>
    <n v="3.4"/>
    <x v="0"/>
    <x v="0"/>
    <x v="0"/>
    <x v="2"/>
  </r>
  <r>
    <s v="Call_7741"/>
    <x v="5"/>
    <x v="108"/>
    <x v="3"/>
    <x v="126"/>
    <n v="200"/>
    <n v="4.5999999999999996"/>
    <x v="0"/>
    <x v="1"/>
    <x v="2"/>
    <x v="0"/>
  </r>
  <r>
    <s v="Call_7742"/>
    <x v="1"/>
    <x v="85"/>
    <x v="2"/>
    <x v="126"/>
    <n v="84"/>
    <n v="4.3"/>
    <x v="0"/>
    <x v="1"/>
    <x v="1"/>
    <x v="0"/>
  </r>
  <r>
    <s v="Call_7743"/>
    <x v="14"/>
    <x v="145"/>
    <x v="3"/>
    <x v="127"/>
    <n v="117"/>
    <n v="2.7"/>
    <x v="0"/>
    <x v="2"/>
    <x v="2"/>
    <x v="1"/>
  </r>
  <r>
    <s v="Call_7744"/>
    <x v="10"/>
    <x v="98"/>
    <x v="1"/>
    <x v="127"/>
    <n v="63"/>
    <n v="4.2"/>
    <x v="0"/>
    <x v="2"/>
    <x v="3"/>
    <x v="0"/>
  </r>
  <r>
    <s v="Call_7745"/>
    <x v="2"/>
    <x v="24"/>
    <x v="3"/>
    <x v="128"/>
    <n v="145"/>
    <n v="4.9000000000000004"/>
    <x v="0"/>
    <x v="3"/>
    <x v="0"/>
    <x v="0"/>
  </r>
  <r>
    <s v="Call_7746"/>
    <x v="14"/>
    <x v="12"/>
    <x v="2"/>
    <x v="128"/>
    <n v="220"/>
    <n v="3.2"/>
    <x v="0"/>
    <x v="3"/>
    <x v="1"/>
    <x v="2"/>
  </r>
  <r>
    <s v="Call_7747"/>
    <x v="8"/>
    <x v="54"/>
    <x v="1"/>
    <x v="128"/>
    <n v="26"/>
    <n v="4.7"/>
    <x v="0"/>
    <x v="3"/>
    <x v="2"/>
    <x v="0"/>
  </r>
  <r>
    <s v="Call_7748"/>
    <x v="2"/>
    <x v="117"/>
    <x v="3"/>
    <x v="128"/>
    <n v="78"/>
    <n v="4.3"/>
    <x v="0"/>
    <x v="3"/>
    <x v="0"/>
    <x v="0"/>
  </r>
  <r>
    <s v="Call_7749"/>
    <x v="6"/>
    <x v="79"/>
    <x v="4"/>
    <x v="129"/>
    <n v="132"/>
    <n v="4.3"/>
    <x v="0"/>
    <x v="4"/>
    <x v="3"/>
    <x v="0"/>
  </r>
  <r>
    <s v="Call_7750"/>
    <x v="9"/>
    <x v="38"/>
    <x v="4"/>
    <x v="130"/>
    <n v="68"/>
    <n v="3.7"/>
    <x v="0"/>
    <x v="5"/>
    <x v="0"/>
    <x v="2"/>
  </r>
  <r>
    <s v="Call_7751"/>
    <x v="1"/>
    <x v="19"/>
    <x v="2"/>
    <x v="131"/>
    <n v="129"/>
    <n v="4.7"/>
    <x v="0"/>
    <x v="0"/>
    <x v="0"/>
    <x v="0"/>
  </r>
  <r>
    <s v="Call_7752"/>
    <x v="12"/>
    <x v="99"/>
    <x v="4"/>
    <x v="131"/>
    <n v="115"/>
    <n v="4.9000000000000004"/>
    <x v="0"/>
    <x v="0"/>
    <x v="0"/>
    <x v="0"/>
  </r>
  <r>
    <s v="Call_7753"/>
    <x v="12"/>
    <x v="107"/>
    <x v="4"/>
    <x v="131"/>
    <n v="128"/>
    <n v="3.9"/>
    <x v="0"/>
    <x v="0"/>
    <x v="0"/>
    <x v="2"/>
  </r>
  <r>
    <s v="Call_7754"/>
    <x v="12"/>
    <x v="146"/>
    <x v="2"/>
    <x v="131"/>
    <n v="90"/>
    <n v="4.5"/>
    <x v="0"/>
    <x v="0"/>
    <x v="0"/>
    <x v="0"/>
  </r>
  <r>
    <s v="Call_7755"/>
    <x v="8"/>
    <x v="77"/>
    <x v="3"/>
    <x v="132"/>
    <n v="39"/>
    <n v="4.5999999999999996"/>
    <x v="0"/>
    <x v="1"/>
    <x v="0"/>
    <x v="0"/>
  </r>
  <r>
    <s v="Call_7756"/>
    <x v="6"/>
    <x v="90"/>
    <x v="4"/>
    <x v="132"/>
    <n v="132"/>
    <n v="3.3"/>
    <x v="0"/>
    <x v="1"/>
    <x v="0"/>
    <x v="2"/>
  </r>
  <r>
    <s v="Call_7757"/>
    <x v="4"/>
    <x v="147"/>
    <x v="4"/>
    <x v="132"/>
    <n v="170"/>
    <n v="3.8"/>
    <x v="0"/>
    <x v="1"/>
    <x v="2"/>
    <x v="2"/>
  </r>
  <r>
    <s v="Call_7758"/>
    <x v="12"/>
    <x v="86"/>
    <x v="2"/>
    <x v="132"/>
    <n v="42"/>
    <n v="4.7"/>
    <x v="0"/>
    <x v="1"/>
    <x v="0"/>
    <x v="0"/>
  </r>
  <r>
    <s v="Call_7759"/>
    <x v="3"/>
    <x v="23"/>
    <x v="3"/>
    <x v="133"/>
    <n v="37"/>
    <n v="4"/>
    <x v="0"/>
    <x v="2"/>
    <x v="1"/>
    <x v="2"/>
  </r>
  <r>
    <s v="Call_7760"/>
    <x v="1"/>
    <x v="146"/>
    <x v="3"/>
    <x v="133"/>
    <n v="88"/>
    <n v="4.7"/>
    <x v="0"/>
    <x v="2"/>
    <x v="0"/>
    <x v="0"/>
  </r>
  <r>
    <s v="Call_7761"/>
    <x v="14"/>
    <x v="47"/>
    <x v="3"/>
    <x v="133"/>
    <n v="80"/>
    <n v="2.5"/>
    <x v="0"/>
    <x v="2"/>
    <x v="0"/>
    <x v="1"/>
  </r>
  <r>
    <s v="Call_7762"/>
    <x v="6"/>
    <x v="44"/>
    <x v="0"/>
    <x v="134"/>
    <n v="123"/>
    <n v="3.6"/>
    <x v="0"/>
    <x v="3"/>
    <x v="2"/>
    <x v="2"/>
  </r>
  <r>
    <s v="Call_7763"/>
    <x v="10"/>
    <x v="122"/>
    <x v="4"/>
    <x v="134"/>
    <n v="31"/>
    <n v="3.7"/>
    <x v="0"/>
    <x v="3"/>
    <x v="1"/>
    <x v="2"/>
  </r>
  <r>
    <s v="Call_7764"/>
    <x v="13"/>
    <x v="58"/>
    <x v="1"/>
    <x v="134"/>
    <n v="205"/>
    <n v="3.9"/>
    <x v="0"/>
    <x v="3"/>
    <x v="0"/>
    <x v="2"/>
  </r>
  <r>
    <s v="Call_7765"/>
    <x v="7"/>
    <x v="89"/>
    <x v="3"/>
    <x v="135"/>
    <n v="123"/>
    <n v="3.7"/>
    <x v="0"/>
    <x v="4"/>
    <x v="1"/>
    <x v="2"/>
  </r>
  <r>
    <s v="Call_7766"/>
    <x v="4"/>
    <x v="148"/>
    <x v="4"/>
    <x v="135"/>
    <n v="123"/>
    <n v="4.3"/>
    <x v="0"/>
    <x v="4"/>
    <x v="1"/>
    <x v="0"/>
  </r>
  <r>
    <s v="Call_7767"/>
    <x v="14"/>
    <x v="149"/>
    <x v="4"/>
    <x v="135"/>
    <n v="36"/>
    <n v="2.9"/>
    <x v="0"/>
    <x v="4"/>
    <x v="1"/>
    <x v="1"/>
  </r>
  <r>
    <s v="Call_7768"/>
    <x v="7"/>
    <x v="22"/>
    <x v="4"/>
    <x v="135"/>
    <n v="116"/>
    <n v="4.3"/>
    <x v="0"/>
    <x v="4"/>
    <x v="0"/>
    <x v="0"/>
  </r>
  <r>
    <s v="Call_7769"/>
    <x v="9"/>
    <x v="86"/>
    <x v="4"/>
    <x v="135"/>
    <n v="40"/>
    <n v="4.9000000000000004"/>
    <x v="0"/>
    <x v="4"/>
    <x v="0"/>
    <x v="0"/>
  </r>
  <r>
    <s v="Call_7770"/>
    <x v="9"/>
    <x v="146"/>
    <x v="3"/>
    <x v="135"/>
    <n v="40"/>
    <n v="4"/>
    <x v="0"/>
    <x v="4"/>
    <x v="0"/>
    <x v="2"/>
  </r>
  <r>
    <s v="Call_7771"/>
    <x v="13"/>
    <x v="50"/>
    <x v="2"/>
    <x v="136"/>
    <n v="82"/>
    <n v="4"/>
    <x v="0"/>
    <x v="5"/>
    <x v="0"/>
    <x v="2"/>
  </r>
  <r>
    <s v="Call_7772"/>
    <x v="8"/>
    <x v="6"/>
    <x v="0"/>
    <x v="136"/>
    <n v="62"/>
    <n v="3.4"/>
    <x v="0"/>
    <x v="5"/>
    <x v="0"/>
    <x v="2"/>
  </r>
  <r>
    <s v="Call_7773"/>
    <x v="3"/>
    <x v="64"/>
    <x v="0"/>
    <x v="136"/>
    <n v="135"/>
    <n v="3.9"/>
    <x v="0"/>
    <x v="5"/>
    <x v="2"/>
    <x v="2"/>
  </r>
  <r>
    <s v="Call_7774"/>
    <x v="13"/>
    <x v="50"/>
    <x v="1"/>
    <x v="136"/>
    <n v="155"/>
    <n v="2.1"/>
    <x v="0"/>
    <x v="5"/>
    <x v="0"/>
    <x v="1"/>
  </r>
  <r>
    <s v="Call_7775"/>
    <x v="6"/>
    <x v="62"/>
    <x v="2"/>
    <x v="136"/>
    <n v="37"/>
    <n v="4.9000000000000004"/>
    <x v="0"/>
    <x v="5"/>
    <x v="2"/>
    <x v="0"/>
  </r>
  <r>
    <s v="Call_7776"/>
    <x v="13"/>
    <x v="38"/>
    <x v="3"/>
    <x v="137"/>
    <n v="56"/>
    <n v="3.4"/>
    <x v="0"/>
    <x v="6"/>
    <x v="0"/>
    <x v="2"/>
  </r>
  <r>
    <s v="Call_7777"/>
    <x v="13"/>
    <x v="58"/>
    <x v="3"/>
    <x v="137"/>
    <n v="185"/>
    <n v="5"/>
    <x v="0"/>
    <x v="6"/>
    <x v="0"/>
    <x v="0"/>
  </r>
  <r>
    <s v="Call_7778"/>
    <x v="0"/>
    <x v="71"/>
    <x v="2"/>
    <x v="138"/>
    <n v="145"/>
    <n v="4.5"/>
    <x v="0"/>
    <x v="0"/>
    <x v="2"/>
    <x v="0"/>
  </r>
  <r>
    <s v="Call_7779"/>
    <x v="7"/>
    <x v="101"/>
    <x v="0"/>
    <x v="138"/>
    <n v="116"/>
    <n v="2.6"/>
    <x v="0"/>
    <x v="0"/>
    <x v="2"/>
    <x v="1"/>
  </r>
  <r>
    <s v="Call_7780"/>
    <x v="6"/>
    <x v="150"/>
    <x v="4"/>
    <x v="138"/>
    <n v="45"/>
    <n v="4.2"/>
    <x v="0"/>
    <x v="0"/>
    <x v="1"/>
    <x v="0"/>
  </r>
  <r>
    <s v="Call_7781"/>
    <x v="4"/>
    <x v="11"/>
    <x v="3"/>
    <x v="139"/>
    <n v="35"/>
    <n v="4.5"/>
    <x v="0"/>
    <x v="1"/>
    <x v="0"/>
    <x v="0"/>
  </r>
  <r>
    <s v="Call_7782"/>
    <x v="9"/>
    <x v="50"/>
    <x v="0"/>
    <x v="139"/>
    <n v="100"/>
    <n v="4.4000000000000004"/>
    <x v="0"/>
    <x v="1"/>
    <x v="0"/>
    <x v="0"/>
  </r>
  <r>
    <s v="Call_7783"/>
    <x v="9"/>
    <x v="63"/>
    <x v="2"/>
    <x v="140"/>
    <n v="125"/>
    <n v="3.5"/>
    <x v="0"/>
    <x v="2"/>
    <x v="0"/>
    <x v="2"/>
  </r>
  <r>
    <s v="Call_7784"/>
    <x v="6"/>
    <x v="104"/>
    <x v="4"/>
    <x v="140"/>
    <n v="120"/>
    <n v="3"/>
    <x v="0"/>
    <x v="2"/>
    <x v="1"/>
    <x v="1"/>
  </r>
  <r>
    <s v="Call_7785"/>
    <x v="11"/>
    <x v="30"/>
    <x v="1"/>
    <x v="140"/>
    <n v="180"/>
    <n v="4.7"/>
    <x v="0"/>
    <x v="2"/>
    <x v="0"/>
    <x v="0"/>
  </r>
  <r>
    <s v="Call_7786"/>
    <x v="5"/>
    <x v="47"/>
    <x v="0"/>
    <x v="140"/>
    <n v="44"/>
    <n v="3"/>
    <x v="0"/>
    <x v="2"/>
    <x v="0"/>
    <x v="1"/>
  </r>
  <r>
    <s v="Call_7787"/>
    <x v="10"/>
    <x v="48"/>
    <x v="4"/>
    <x v="140"/>
    <n v="86"/>
    <n v="3.6"/>
    <x v="0"/>
    <x v="2"/>
    <x v="0"/>
    <x v="2"/>
  </r>
  <r>
    <s v="Call_7788"/>
    <x v="6"/>
    <x v="32"/>
    <x v="4"/>
    <x v="141"/>
    <n v="120"/>
    <n v="4.0999999999999996"/>
    <x v="0"/>
    <x v="3"/>
    <x v="0"/>
    <x v="0"/>
  </r>
  <r>
    <s v="Call_7789"/>
    <x v="3"/>
    <x v="30"/>
    <x v="1"/>
    <x v="141"/>
    <n v="100"/>
    <n v="3.7"/>
    <x v="0"/>
    <x v="3"/>
    <x v="0"/>
    <x v="2"/>
  </r>
  <r>
    <s v="Call_7790"/>
    <x v="3"/>
    <x v="145"/>
    <x v="1"/>
    <x v="142"/>
    <n v="108"/>
    <n v="4.5"/>
    <x v="0"/>
    <x v="4"/>
    <x v="2"/>
    <x v="0"/>
  </r>
  <r>
    <s v="Call_7791"/>
    <x v="14"/>
    <x v="121"/>
    <x v="1"/>
    <x v="142"/>
    <n v="46"/>
    <n v="4.5999999999999996"/>
    <x v="0"/>
    <x v="4"/>
    <x v="2"/>
    <x v="0"/>
  </r>
  <r>
    <s v="Call_7792"/>
    <x v="7"/>
    <x v="75"/>
    <x v="4"/>
    <x v="142"/>
    <n v="210"/>
    <n v="4.3"/>
    <x v="0"/>
    <x v="4"/>
    <x v="0"/>
    <x v="0"/>
  </r>
  <r>
    <s v="Call_7793"/>
    <x v="12"/>
    <x v="56"/>
    <x v="2"/>
    <x v="143"/>
    <n v="54"/>
    <n v="4.8"/>
    <x v="0"/>
    <x v="6"/>
    <x v="1"/>
    <x v="0"/>
  </r>
  <r>
    <s v="Call_7794"/>
    <x v="5"/>
    <x v="52"/>
    <x v="4"/>
    <x v="143"/>
    <n v="115"/>
    <n v="4.7"/>
    <x v="0"/>
    <x v="6"/>
    <x v="1"/>
    <x v="0"/>
  </r>
  <r>
    <s v="Call_7795"/>
    <x v="11"/>
    <x v="4"/>
    <x v="1"/>
    <x v="144"/>
    <n v="100"/>
    <n v="2.2000000000000002"/>
    <x v="0"/>
    <x v="0"/>
    <x v="2"/>
    <x v="1"/>
  </r>
  <r>
    <s v="Call_7796"/>
    <x v="2"/>
    <x v="29"/>
    <x v="4"/>
    <x v="144"/>
    <n v="38"/>
    <n v="4.4000000000000004"/>
    <x v="0"/>
    <x v="0"/>
    <x v="0"/>
    <x v="0"/>
  </r>
  <r>
    <s v="Call_7797"/>
    <x v="12"/>
    <x v="13"/>
    <x v="2"/>
    <x v="145"/>
    <n v="120"/>
    <n v="4.0999999999999996"/>
    <x v="0"/>
    <x v="1"/>
    <x v="2"/>
    <x v="0"/>
  </r>
  <r>
    <s v="Call_7798"/>
    <x v="9"/>
    <x v="13"/>
    <x v="2"/>
    <x v="145"/>
    <n v="120"/>
    <n v="4.0999999999999996"/>
    <x v="0"/>
    <x v="1"/>
    <x v="2"/>
    <x v="0"/>
  </r>
  <r>
    <s v="Call_7799"/>
    <x v="1"/>
    <x v="87"/>
    <x v="1"/>
    <x v="145"/>
    <n v="29"/>
    <n v="4.4000000000000004"/>
    <x v="0"/>
    <x v="1"/>
    <x v="1"/>
    <x v="0"/>
  </r>
  <r>
    <s v="Call_7800"/>
    <x v="10"/>
    <x v="111"/>
    <x v="1"/>
    <x v="146"/>
    <n v="25"/>
    <n v="3.7"/>
    <x v="0"/>
    <x v="2"/>
    <x v="1"/>
    <x v="2"/>
  </r>
  <r>
    <s v="Call_7801"/>
    <x v="13"/>
    <x v="1"/>
    <x v="4"/>
    <x v="147"/>
    <n v="116"/>
    <n v="3.8"/>
    <x v="0"/>
    <x v="3"/>
    <x v="0"/>
    <x v="2"/>
  </r>
  <r>
    <s v="Call_7802"/>
    <x v="1"/>
    <x v="58"/>
    <x v="2"/>
    <x v="148"/>
    <n v="132"/>
    <n v="4.3"/>
    <x v="0"/>
    <x v="4"/>
    <x v="0"/>
    <x v="0"/>
  </r>
  <r>
    <s v="Call_7803"/>
    <x v="10"/>
    <x v="44"/>
    <x v="4"/>
    <x v="149"/>
    <n v="90"/>
    <n v="3.5"/>
    <x v="0"/>
    <x v="5"/>
    <x v="2"/>
    <x v="2"/>
  </r>
  <r>
    <s v="Call_7804"/>
    <x v="7"/>
    <x v="118"/>
    <x v="0"/>
    <x v="149"/>
    <n v="87"/>
    <n v="4.0999999999999996"/>
    <x v="0"/>
    <x v="5"/>
    <x v="1"/>
    <x v="0"/>
  </r>
  <r>
    <s v="Call_7805"/>
    <x v="6"/>
    <x v="52"/>
    <x v="4"/>
    <x v="149"/>
    <n v="140"/>
    <n v="4.2"/>
    <x v="0"/>
    <x v="5"/>
    <x v="1"/>
    <x v="0"/>
  </r>
  <r>
    <s v="Call_7806"/>
    <x v="8"/>
    <x v="77"/>
    <x v="4"/>
    <x v="149"/>
    <n v="164"/>
    <n v="4.5"/>
    <x v="0"/>
    <x v="5"/>
    <x v="0"/>
    <x v="0"/>
  </r>
  <r>
    <s v="Call_7807"/>
    <x v="5"/>
    <x v="15"/>
    <x v="2"/>
    <x v="150"/>
    <n v="180"/>
    <n v="3.8"/>
    <x v="0"/>
    <x v="6"/>
    <x v="0"/>
    <x v="2"/>
  </r>
  <r>
    <s v="Call_7808"/>
    <x v="14"/>
    <x v="75"/>
    <x v="3"/>
    <x v="151"/>
    <n v="22"/>
    <n v="4.0999999999999996"/>
    <x v="0"/>
    <x v="0"/>
    <x v="0"/>
    <x v="0"/>
  </r>
  <r>
    <s v="Call_7809"/>
    <x v="4"/>
    <x v="52"/>
    <x v="0"/>
    <x v="151"/>
    <n v="82"/>
    <n v="4.4000000000000004"/>
    <x v="0"/>
    <x v="0"/>
    <x v="1"/>
    <x v="0"/>
  </r>
  <r>
    <s v="Call_7810"/>
    <x v="0"/>
    <x v="56"/>
    <x v="2"/>
    <x v="151"/>
    <n v="100"/>
    <n v="4.5999999999999996"/>
    <x v="0"/>
    <x v="0"/>
    <x v="1"/>
    <x v="0"/>
  </r>
  <r>
    <s v="Call_7811"/>
    <x v="8"/>
    <x v="51"/>
    <x v="4"/>
    <x v="152"/>
    <n v="52"/>
    <n v="3.4"/>
    <x v="0"/>
    <x v="1"/>
    <x v="0"/>
    <x v="2"/>
  </r>
  <r>
    <s v="Call_7812"/>
    <x v="8"/>
    <x v="110"/>
    <x v="0"/>
    <x v="153"/>
    <n v="84"/>
    <n v="4.5999999999999996"/>
    <x v="0"/>
    <x v="2"/>
    <x v="1"/>
    <x v="0"/>
  </r>
  <r>
    <s v="Call_7813"/>
    <x v="8"/>
    <x v="73"/>
    <x v="0"/>
    <x v="153"/>
    <n v="37"/>
    <n v="3.9"/>
    <x v="0"/>
    <x v="2"/>
    <x v="2"/>
    <x v="2"/>
  </r>
  <r>
    <s v="Call_7814"/>
    <x v="11"/>
    <x v="119"/>
    <x v="2"/>
    <x v="154"/>
    <n v="190"/>
    <n v="4"/>
    <x v="0"/>
    <x v="3"/>
    <x v="1"/>
    <x v="2"/>
  </r>
  <r>
    <s v="Call_7815"/>
    <x v="6"/>
    <x v="127"/>
    <x v="1"/>
    <x v="154"/>
    <n v="66"/>
    <n v="3.4"/>
    <x v="0"/>
    <x v="3"/>
    <x v="1"/>
    <x v="2"/>
  </r>
  <r>
    <s v="Call_7816"/>
    <x v="1"/>
    <x v="95"/>
    <x v="4"/>
    <x v="155"/>
    <n v="116"/>
    <n v="3.2"/>
    <x v="0"/>
    <x v="4"/>
    <x v="0"/>
    <x v="2"/>
  </r>
  <r>
    <s v="Call_7817"/>
    <x v="12"/>
    <x v="67"/>
    <x v="3"/>
    <x v="155"/>
    <n v="28"/>
    <n v="3.9"/>
    <x v="0"/>
    <x v="4"/>
    <x v="0"/>
    <x v="2"/>
  </r>
  <r>
    <s v="Call_7818"/>
    <x v="4"/>
    <x v="6"/>
    <x v="4"/>
    <x v="155"/>
    <n v="120"/>
    <n v="5"/>
    <x v="0"/>
    <x v="4"/>
    <x v="0"/>
    <x v="0"/>
  </r>
  <r>
    <s v="Call_7819"/>
    <x v="2"/>
    <x v="130"/>
    <x v="2"/>
    <x v="155"/>
    <n v="56"/>
    <n v="3.5"/>
    <x v="0"/>
    <x v="4"/>
    <x v="0"/>
    <x v="2"/>
  </r>
  <r>
    <s v="Call_7820"/>
    <x v="2"/>
    <x v="8"/>
    <x v="0"/>
    <x v="155"/>
    <n v="170"/>
    <n v="3.8"/>
    <x v="0"/>
    <x v="4"/>
    <x v="2"/>
    <x v="2"/>
  </r>
  <r>
    <s v="Call_7821"/>
    <x v="12"/>
    <x v="76"/>
    <x v="2"/>
    <x v="156"/>
    <n v="200"/>
    <n v="4.8"/>
    <x v="0"/>
    <x v="5"/>
    <x v="1"/>
    <x v="0"/>
  </r>
  <r>
    <s v="Call_7822"/>
    <x v="4"/>
    <x v="35"/>
    <x v="4"/>
    <x v="157"/>
    <n v="50"/>
    <n v="4.2"/>
    <x v="0"/>
    <x v="6"/>
    <x v="1"/>
    <x v="0"/>
  </r>
  <r>
    <s v="Call_7823"/>
    <x v="0"/>
    <x v="32"/>
    <x v="3"/>
    <x v="157"/>
    <n v="112"/>
    <n v="3.7"/>
    <x v="0"/>
    <x v="6"/>
    <x v="0"/>
    <x v="2"/>
  </r>
  <r>
    <s v="Call_7824"/>
    <x v="14"/>
    <x v="99"/>
    <x v="4"/>
    <x v="158"/>
    <n v="39"/>
    <n v="4.8"/>
    <x v="0"/>
    <x v="0"/>
    <x v="0"/>
    <x v="0"/>
  </r>
  <r>
    <s v="Call_7825"/>
    <x v="6"/>
    <x v="106"/>
    <x v="3"/>
    <x v="158"/>
    <n v="38"/>
    <n v="4.8"/>
    <x v="0"/>
    <x v="0"/>
    <x v="0"/>
    <x v="0"/>
  </r>
  <r>
    <s v="Call_7826"/>
    <x v="5"/>
    <x v="4"/>
    <x v="4"/>
    <x v="159"/>
    <n v="84"/>
    <n v="2.9"/>
    <x v="0"/>
    <x v="1"/>
    <x v="2"/>
    <x v="1"/>
  </r>
  <r>
    <s v="Call_7827"/>
    <x v="8"/>
    <x v="146"/>
    <x v="2"/>
    <x v="160"/>
    <n v="82"/>
    <n v="3.5"/>
    <x v="0"/>
    <x v="2"/>
    <x v="0"/>
    <x v="2"/>
  </r>
  <r>
    <s v="Call_7828"/>
    <x v="14"/>
    <x v="151"/>
    <x v="3"/>
    <x v="160"/>
    <n v="37"/>
    <n v="0.9"/>
    <x v="0"/>
    <x v="2"/>
    <x v="1"/>
    <x v="4"/>
  </r>
  <r>
    <s v="Call_7829"/>
    <x v="2"/>
    <x v="49"/>
    <x v="1"/>
    <x v="161"/>
    <n v="87"/>
    <n v="3.4"/>
    <x v="0"/>
    <x v="3"/>
    <x v="1"/>
    <x v="2"/>
  </r>
  <r>
    <s v="Call_7830"/>
    <x v="2"/>
    <x v="21"/>
    <x v="1"/>
    <x v="161"/>
    <n v="75"/>
    <n v="2.7"/>
    <x v="0"/>
    <x v="3"/>
    <x v="0"/>
    <x v="1"/>
  </r>
  <r>
    <s v="Call_7831"/>
    <x v="5"/>
    <x v="24"/>
    <x v="4"/>
    <x v="161"/>
    <n v="32"/>
    <n v="4.7"/>
    <x v="0"/>
    <x v="3"/>
    <x v="0"/>
    <x v="0"/>
  </r>
  <r>
    <s v="Call_7832"/>
    <x v="13"/>
    <x v="8"/>
    <x v="2"/>
    <x v="161"/>
    <n v="33"/>
    <n v="3"/>
    <x v="0"/>
    <x v="3"/>
    <x v="2"/>
    <x v="1"/>
  </r>
  <r>
    <s v="Call_7833"/>
    <x v="13"/>
    <x v="9"/>
    <x v="0"/>
    <x v="161"/>
    <n v="76"/>
    <n v="4.2"/>
    <x v="0"/>
    <x v="3"/>
    <x v="0"/>
    <x v="0"/>
  </r>
  <r>
    <s v="Call_7834"/>
    <x v="11"/>
    <x v="33"/>
    <x v="0"/>
    <x v="161"/>
    <n v="117"/>
    <n v="4.8"/>
    <x v="0"/>
    <x v="3"/>
    <x v="0"/>
    <x v="0"/>
  </r>
  <r>
    <s v="Call_7835"/>
    <x v="5"/>
    <x v="143"/>
    <x v="2"/>
    <x v="162"/>
    <n v="70"/>
    <n v="4.0999999999999996"/>
    <x v="0"/>
    <x v="5"/>
    <x v="2"/>
    <x v="0"/>
  </r>
  <r>
    <s v="Call_7836"/>
    <x v="5"/>
    <x v="33"/>
    <x v="1"/>
    <x v="162"/>
    <n v="37"/>
    <n v="2.7"/>
    <x v="0"/>
    <x v="5"/>
    <x v="0"/>
    <x v="1"/>
  </r>
  <r>
    <s v="Call_7837"/>
    <x v="2"/>
    <x v="74"/>
    <x v="0"/>
    <x v="162"/>
    <n v="46"/>
    <n v="2.9"/>
    <x v="0"/>
    <x v="5"/>
    <x v="0"/>
    <x v="1"/>
  </r>
  <r>
    <s v="Call_7838"/>
    <x v="7"/>
    <x v="38"/>
    <x v="4"/>
    <x v="162"/>
    <n v="136"/>
    <n v="5"/>
    <x v="0"/>
    <x v="5"/>
    <x v="0"/>
    <x v="0"/>
  </r>
  <r>
    <s v="Call_7839"/>
    <x v="2"/>
    <x v="114"/>
    <x v="0"/>
    <x v="163"/>
    <n v="44"/>
    <n v="4.5999999999999996"/>
    <x v="0"/>
    <x v="6"/>
    <x v="1"/>
    <x v="0"/>
  </r>
  <r>
    <s v="Call_7840"/>
    <x v="9"/>
    <x v="41"/>
    <x v="3"/>
    <x v="163"/>
    <n v="69"/>
    <n v="3"/>
    <x v="0"/>
    <x v="6"/>
    <x v="0"/>
    <x v="1"/>
  </r>
  <r>
    <s v="Call_7841"/>
    <x v="7"/>
    <x v="142"/>
    <x v="2"/>
    <x v="164"/>
    <n v="86"/>
    <n v="4.5999999999999996"/>
    <x v="0"/>
    <x v="0"/>
    <x v="2"/>
    <x v="0"/>
  </r>
  <r>
    <s v="Call_7842"/>
    <x v="5"/>
    <x v="114"/>
    <x v="4"/>
    <x v="164"/>
    <n v="68"/>
    <n v="4.5"/>
    <x v="0"/>
    <x v="0"/>
    <x v="1"/>
    <x v="0"/>
  </r>
  <r>
    <s v="Call_7843"/>
    <x v="8"/>
    <x v="122"/>
    <x v="2"/>
    <x v="165"/>
    <n v="21"/>
    <n v="3.7"/>
    <x v="0"/>
    <x v="1"/>
    <x v="1"/>
    <x v="2"/>
  </r>
  <r>
    <s v="Call_7844"/>
    <x v="2"/>
    <x v="116"/>
    <x v="1"/>
    <x v="165"/>
    <n v="190"/>
    <n v="2.4"/>
    <x v="0"/>
    <x v="1"/>
    <x v="1"/>
    <x v="1"/>
  </r>
  <r>
    <s v="Call_7845"/>
    <x v="5"/>
    <x v="121"/>
    <x v="0"/>
    <x v="165"/>
    <n v="176"/>
    <n v="4.3"/>
    <x v="0"/>
    <x v="1"/>
    <x v="2"/>
    <x v="0"/>
  </r>
  <r>
    <s v="Call_7846"/>
    <x v="11"/>
    <x v="7"/>
    <x v="4"/>
    <x v="165"/>
    <n v="172"/>
    <n v="3.9"/>
    <x v="0"/>
    <x v="1"/>
    <x v="2"/>
    <x v="2"/>
  </r>
  <r>
    <s v="Call_7847"/>
    <x v="4"/>
    <x v="128"/>
    <x v="2"/>
    <x v="165"/>
    <n v="84"/>
    <n v="4.5"/>
    <x v="0"/>
    <x v="1"/>
    <x v="3"/>
    <x v="0"/>
  </r>
  <r>
    <s v="Call_7848"/>
    <x v="1"/>
    <x v="35"/>
    <x v="3"/>
    <x v="166"/>
    <n v="42"/>
    <n v="5"/>
    <x v="0"/>
    <x v="2"/>
    <x v="1"/>
    <x v="0"/>
  </r>
  <r>
    <s v="Call_7849"/>
    <x v="7"/>
    <x v="47"/>
    <x v="1"/>
    <x v="166"/>
    <n v="70"/>
    <n v="1.6"/>
    <x v="0"/>
    <x v="2"/>
    <x v="0"/>
    <x v="3"/>
  </r>
  <r>
    <s v="Call_7850"/>
    <x v="9"/>
    <x v="10"/>
    <x v="3"/>
    <x v="166"/>
    <n v="60"/>
    <n v="4.3"/>
    <x v="0"/>
    <x v="2"/>
    <x v="1"/>
    <x v="0"/>
  </r>
  <r>
    <s v="Call_7851"/>
    <x v="6"/>
    <x v="58"/>
    <x v="1"/>
    <x v="166"/>
    <n v="84"/>
    <n v="3.5"/>
    <x v="0"/>
    <x v="2"/>
    <x v="0"/>
    <x v="2"/>
  </r>
  <r>
    <s v="Call_7852"/>
    <x v="8"/>
    <x v="24"/>
    <x v="0"/>
    <x v="167"/>
    <n v="68"/>
    <n v="3.1"/>
    <x v="0"/>
    <x v="3"/>
    <x v="0"/>
    <x v="2"/>
  </r>
  <r>
    <s v="Call_7853"/>
    <x v="13"/>
    <x v="16"/>
    <x v="0"/>
    <x v="167"/>
    <n v="44"/>
    <n v="2.9"/>
    <x v="0"/>
    <x v="3"/>
    <x v="3"/>
    <x v="1"/>
  </r>
  <r>
    <s v="Call_7854"/>
    <x v="6"/>
    <x v="9"/>
    <x v="3"/>
    <x v="168"/>
    <n v="99"/>
    <n v="3.2"/>
    <x v="0"/>
    <x v="4"/>
    <x v="0"/>
    <x v="2"/>
  </r>
  <r>
    <s v="Call_7855"/>
    <x v="7"/>
    <x v="73"/>
    <x v="3"/>
    <x v="169"/>
    <n v="66"/>
    <n v="3.2"/>
    <x v="0"/>
    <x v="5"/>
    <x v="2"/>
    <x v="2"/>
  </r>
  <r>
    <s v="Call_7856"/>
    <x v="3"/>
    <x v="6"/>
    <x v="3"/>
    <x v="169"/>
    <n v="102"/>
    <n v="4.5"/>
    <x v="0"/>
    <x v="5"/>
    <x v="0"/>
    <x v="0"/>
  </r>
  <r>
    <s v="Call_7857"/>
    <x v="8"/>
    <x v="31"/>
    <x v="0"/>
    <x v="170"/>
    <n v="129"/>
    <n v="3.9"/>
    <x v="1"/>
    <x v="6"/>
    <x v="0"/>
    <x v="2"/>
  </r>
  <r>
    <s v="Call_7858"/>
    <x v="12"/>
    <x v="117"/>
    <x v="3"/>
    <x v="170"/>
    <n v="80"/>
    <n v="4.2"/>
    <x v="1"/>
    <x v="6"/>
    <x v="0"/>
    <x v="0"/>
  </r>
  <r>
    <s v="Call_7859"/>
    <x v="3"/>
    <x v="39"/>
    <x v="3"/>
    <x v="170"/>
    <n v="54"/>
    <n v="1.8"/>
    <x v="1"/>
    <x v="6"/>
    <x v="2"/>
    <x v="3"/>
  </r>
  <r>
    <s v="Call_7860"/>
    <x v="13"/>
    <x v="112"/>
    <x v="0"/>
    <x v="170"/>
    <n v="116"/>
    <n v="4.2"/>
    <x v="1"/>
    <x v="6"/>
    <x v="1"/>
    <x v="0"/>
  </r>
  <r>
    <s v="Call_7861"/>
    <x v="13"/>
    <x v="88"/>
    <x v="2"/>
    <x v="170"/>
    <n v="102"/>
    <n v="3.1"/>
    <x v="1"/>
    <x v="6"/>
    <x v="1"/>
    <x v="2"/>
  </r>
  <r>
    <s v="Call_7862"/>
    <x v="10"/>
    <x v="3"/>
    <x v="1"/>
    <x v="170"/>
    <n v="140"/>
    <n v="4.3"/>
    <x v="1"/>
    <x v="6"/>
    <x v="1"/>
    <x v="0"/>
  </r>
  <r>
    <s v="Call_7863"/>
    <x v="7"/>
    <x v="50"/>
    <x v="1"/>
    <x v="171"/>
    <n v="104"/>
    <n v="4.4000000000000004"/>
    <x v="1"/>
    <x v="0"/>
    <x v="0"/>
    <x v="0"/>
  </r>
  <r>
    <s v="Call_7864"/>
    <x v="10"/>
    <x v="12"/>
    <x v="3"/>
    <x v="171"/>
    <n v="81"/>
    <n v="4.4000000000000004"/>
    <x v="1"/>
    <x v="0"/>
    <x v="1"/>
    <x v="0"/>
  </r>
  <r>
    <s v="Call_7865"/>
    <x v="6"/>
    <x v="66"/>
    <x v="4"/>
    <x v="172"/>
    <n v="140"/>
    <n v="2.4"/>
    <x v="1"/>
    <x v="2"/>
    <x v="0"/>
    <x v="1"/>
  </r>
  <r>
    <s v="Call_7866"/>
    <x v="1"/>
    <x v="82"/>
    <x v="0"/>
    <x v="173"/>
    <n v="120"/>
    <n v="3.5"/>
    <x v="1"/>
    <x v="3"/>
    <x v="2"/>
    <x v="2"/>
  </r>
  <r>
    <s v="Call_7867"/>
    <x v="6"/>
    <x v="2"/>
    <x v="3"/>
    <x v="173"/>
    <n v="41"/>
    <n v="3.1"/>
    <x v="1"/>
    <x v="3"/>
    <x v="0"/>
    <x v="2"/>
  </r>
  <r>
    <s v="Call_7868"/>
    <x v="4"/>
    <x v="3"/>
    <x v="3"/>
    <x v="173"/>
    <n v="116"/>
    <n v="2.2999999999999998"/>
    <x v="1"/>
    <x v="3"/>
    <x v="1"/>
    <x v="1"/>
  </r>
  <r>
    <s v="Call_7869"/>
    <x v="0"/>
    <x v="9"/>
    <x v="0"/>
    <x v="174"/>
    <n v="70"/>
    <n v="2.8"/>
    <x v="1"/>
    <x v="4"/>
    <x v="0"/>
    <x v="1"/>
  </r>
  <r>
    <s v="Call_7870"/>
    <x v="10"/>
    <x v="143"/>
    <x v="2"/>
    <x v="174"/>
    <n v="42"/>
    <n v="4.5"/>
    <x v="1"/>
    <x v="4"/>
    <x v="2"/>
    <x v="0"/>
  </r>
  <r>
    <s v="Call_7871"/>
    <x v="4"/>
    <x v="71"/>
    <x v="1"/>
    <x v="175"/>
    <n v="112"/>
    <n v="4.5"/>
    <x v="1"/>
    <x v="5"/>
    <x v="2"/>
    <x v="0"/>
  </r>
  <r>
    <s v="Call_7872"/>
    <x v="3"/>
    <x v="99"/>
    <x v="3"/>
    <x v="175"/>
    <n v="20"/>
    <n v="4.5"/>
    <x v="1"/>
    <x v="5"/>
    <x v="0"/>
    <x v="0"/>
  </r>
  <r>
    <s v="Call_7873"/>
    <x v="8"/>
    <x v="117"/>
    <x v="2"/>
    <x v="176"/>
    <n v="110"/>
    <n v="4.8"/>
    <x v="1"/>
    <x v="6"/>
    <x v="0"/>
    <x v="0"/>
  </r>
  <r>
    <s v="Call_7874"/>
    <x v="5"/>
    <x v="4"/>
    <x v="2"/>
    <x v="176"/>
    <n v="39"/>
    <n v="4.5999999999999996"/>
    <x v="1"/>
    <x v="6"/>
    <x v="2"/>
    <x v="0"/>
  </r>
  <r>
    <s v="Call_7875"/>
    <x v="8"/>
    <x v="113"/>
    <x v="0"/>
    <x v="176"/>
    <n v="76"/>
    <n v="4.5"/>
    <x v="1"/>
    <x v="6"/>
    <x v="0"/>
    <x v="0"/>
  </r>
  <r>
    <s v="Call_7876"/>
    <x v="1"/>
    <x v="54"/>
    <x v="0"/>
    <x v="176"/>
    <n v="40"/>
    <n v="5"/>
    <x v="1"/>
    <x v="6"/>
    <x v="2"/>
    <x v="0"/>
  </r>
  <r>
    <s v="Call_7877"/>
    <x v="8"/>
    <x v="143"/>
    <x v="3"/>
    <x v="176"/>
    <n v="42"/>
    <n v="4.8"/>
    <x v="1"/>
    <x v="6"/>
    <x v="2"/>
    <x v="0"/>
  </r>
  <r>
    <s v="Call_7878"/>
    <x v="2"/>
    <x v="106"/>
    <x v="4"/>
    <x v="177"/>
    <n v="215"/>
    <n v="3.5"/>
    <x v="1"/>
    <x v="0"/>
    <x v="0"/>
    <x v="2"/>
  </r>
  <r>
    <s v="Call_7879"/>
    <x v="9"/>
    <x v="11"/>
    <x v="4"/>
    <x v="178"/>
    <n v="130"/>
    <n v="3.4"/>
    <x v="1"/>
    <x v="1"/>
    <x v="0"/>
    <x v="2"/>
  </r>
  <r>
    <s v="Call_7880"/>
    <x v="11"/>
    <x v="143"/>
    <x v="4"/>
    <x v="178"/>
    <n v="190"/>
    <n v="3.3"/>
    <x v="1"/>
    <x v="1"/>
    <x v="2"/>
    <x v="2"/>
  </r>
  <r>
    <s v="Call_7881"/>
    <x v="4"/>
    <x v="85"/>
    <x v="2"/>
    <x v="178"/>
    <n v="164"/>
    <n v="4.9000000000000004"/>
    <x v="1"/>
    <x v="1"/>
    <x v="1"/>
    <x v="0"/>
  </r>
  <r>
    <s v="Call_7882"/>
    <x v="14"/>
    <x v="37"/>
    <x v="1"/>
    <x v="179"/>
    <n v="76"/>
    <n v="4.5"/>
    <x v="1"/>
    <x v="2"/>
    <x v="1"/>
    <x v="0"/>
  </r>
  <r>
    <s v="Call_7883"/>
    <x v="2"/>
    <x v="21"/>
    <x v="1"/>
    <x v="180"/>
    <n v="87"/>
    <n v="4.8"/>
    <x v="1"/>
    <x v="3"/>
    <x v="0"/>
    <x v="0"/>
  </r>
  <r>
    <s v="Call_7884"/>
    <x v="7"/>
    <x v="64"/>
    <x v="4"/>
    <x v="180"/>
    <n v="84"/>
    <n v="4.8"/>
    <x v="1"/>
    <x v="3"/>
    <x v="2"/>
    <x v="0"/>
  </r>
  <r>
    <s v="Call_7885"/>
    <x v="10"/>
    <x v="59"/>
    <x v="3"/>
    <x v="180"/>
    <n v="114"/>
    <n v="3.9"/>
    <x v="1"/>
    <x v="3"/>
    <x v="0"/>
    <x v="2"/>
  </r>
  <r>
    <s v="Call_7886"/>
    <x v="9"/>
    <x v="53"/>
    <x v="1"/>
    <x v="181"/>
    <n v="56"/>
    <n v="3.9"/>
    <x v="1"/>
    <x v="4"/>
    <x v="0"/>
    <x v="2"/>
  </r>
  <r>
    <s v="Call_7887"/>
    <x v="14"/>
    <x v="147"/>
    <x v="2"/>
    <x v="181"/>
    <n v="27"/>
    <n v="3.7"/>
    <x v="1"/>
    <x v="4"/>
    <x v="2"/>
    <x v="2"/>
  </r>
  <r>
    <s v="Call_7888"/>
    <x v="1"/>
    <x v="7"/>
    <x v="0"/>
    <x v="182"/>
    <n v="84"/>
    <n v="4.8"/>
    <x v="1"/>
    <x v="5"/>
    <x v="2"/>
    <x v="0"/>
  </r>
  <r>
    <s v="Call_7889"/>
    <x v="7"/>
    <x v="57"/>
    <x v="2"/>
    <x v="182"/>
    <n v="72"/>
    <n v="3.5"/>
    <x v="1"/>
    <x v="5"/>
    <x v="1"/>
    <x v="2"/>
  </r>
  <r>
    <s v="Call_7890"/>
    <x v="2"/>
    <x v="75"/>
    <x v="3"/>
    <x v="183"/>
    <n v="126"/>
    <n v="4.2"/>
    <x v="1"/>
    <x v="6"/>
    <x v="0"/>
    <x v="0"/>
  </r>
  <r>
    <s v="Call_7891"/>
    <x v="1"/>
    <x v="24"/>
    <x v="2"/>
    <x v="184"/>
    <n v="88"/>
    <n v="4.9000000000000004"/>
    <x v="1"/>
    <x v="0"/>
    <x v="0"/>
    <x v="0"/>
  </r>
  <r>
    <s v="Call_7892"/>
    <x v="0"/>
    <x v="39"/>
    <x v="2"/>
    <x v="184"/>
    <n v="124"/>
    <n v="4.5999999999999996"/>
    <x v="1"/>
    <x v="0"/>
    <x v="2"/>
    <x v="0"/>
  </r>
  <r>
    <s v="Call_7893"/>
    <x v="13"/>
    <x v="65"/>
    <x v="2"/>
    <x v="185"/>
    <n v="84"/>
    <n v="2.6"/>
    <x v="1"/>
    <x v="1"/>
    <x v="1"/>
    <x v="1"/>
  </r>
  <r>
    <s v="Call_7894"/>
    <x v="9"/>
    <x v="114"/>
    <x v="3"/>
    <x v="185"/>
    <n v="80"/>
    <n v="2.7"/>
    <x v="1"/>
    <x v="1"/>
    <x v="1"/>
    <x v="1"/>
  </r>
  <r>
    <s v="Call_7895"/>
    <x v="12"/>
    <x v="28"/>
    <x v="3"/>
    <x v="186"/>
    <n v="176"/>
    <n v="4.7"/>
    <x v="1"/>
    <x v="2"/>
    <x v="0"/>
    <x v="0"/>
  </r>
  <r>
    <s v="Call_7896"/>
    <x v="0"/>
    <x v="77"/>
    <x v="4"/>
    <x v="187"/>
    <n v="84"/>
    <n v="3.9"/>
    <x v="1"/>
    <x v="3"/>
    <x v="0"/>
    <x v="2"/>
  </r>
  <r>
    <s v="Call_7897"/>
    <x v="1"/>
    <x v="111"/>
    <x v="4"/>
    <x v="187"/>
    <n v="164"/>
    <n v="2.8"/>
    <x v="1"/>
    <x v="3"/>
    <x v="1"/>
    <x v="1"/>
  </r>
  <r>
    <s v="Call_7898"/>
    <x v="14"/>
    <x v="66"/>
    <x v="0"/>
    <x v="187"/>
    <n v="132"/>
    <n v="3.1"/>
    <x v="1"/>
    <x v="3"/>
    <x v="0"/>
    <x v="2"/>
  </r>
  <r>
    <s v="Call_7899"/>
    <x v="9"/>
    <x v="152"/>
    <x v="2"/>
    <x v="188"/>
    <n v="27"/>
    <n v="4.2"/>
    <x v="1"/>
    <x v="4"/>
    <x v="1"/>
    <x v="0"/>
  </r>
  <r>
    <s v="Call_7900"/>
    <x v="1"/>
    <x v="108"/>
    <x v="3"/>
    <x v="188"/>
    <n v="27"/>
    <n v="4.3"/>
    <x v="1"/>
    <x v="4"/>
    <x v="2"/>
    <x v="0"/>
  </r>
  <r>
    <s v="Call_7901"/>
    <x v="1"/>
    <x v="110"/>
    <x v="1"/>
    <x v="188"/>
    <n v="20"/>
    <n v="2.7"/>
    <x v="1"/>
    <x v="4"/>
    <x v="1"/>
    <x v="1"/>
  </r>
  <r>
    <s v="Call_7902"/>
    <x v="9"/>
    <x v="103"/>
    <x v="3"/>
    <x v="189"/>
    <n v="112"/>
    <n v="2.2999999999999998"/>
    <x v="1"/>
    <x v="5"/>
    <x v="2"/>
    <x v="1"/>
  </r>
  <r>
    <s v="Call_7903"/>
    <x v="3"/>
    <x v="73"/>
    <x v="2"/>
    <x v="189"/>
    <n v="60"/>
    <n v="2.2999999999999998"/>
    <x v="1"/>
    <x v="5"/>
    <x v="2"/>
    <x v="1"/>
  </r>
  <r>
    <s v="Call_7904"/>
    <x v="3"/>
    <x v="111"/>
    <x v="2"/>
    <x v="190"/>
    <n v="102"/>
    <n v="2.9"/>
    <x v="1"/>
    <x v="6"/>
    <x v="1"/>
    <x v="1"/>
  </r>
  <r>
    <s v="Call_7905"/>
    <x v="4"/>
    <x v="19"/>
    <x v="2"/>
    <x v="190"/>
    <n v="38"/>
    <n v="4.2"/>
    <x v="1"/>
    <x v="6"/>
    <x v="0"/>
    <x v="0"/>
  </r>
  <r>
    <s v="Call_7906"/>
    <x v="9"/>
    <x v="153"/>
    <x v="0"/>
    <x v="190"/>
    <n v="82"/>
    <n v="4.5999999999999996"/>
    <x v="1"/>
    <x v="6"/>
    <x v="1"/>
    <x v="0"/>
  </r>
  <r>
    <s v="Call_7907"/>
    <x v="3"/>
    <x v="69"/>
    <x v="1"/>
    <x v="191"/>
    <n v="125"/>
    <n v="4.5"/>
    <x v="1"/>
    <x v="2"/>
    <x v="0"/>
    <x v="0"/>
  </r>
  <r>
    <s v="Call_7908"/>
    <x v="11"/>
    <x v="154"/>
    <x v="4"/>
    <x v="192"/>
    <n v="72"/>
    <n v="3.7"/>
    <x v="1"/>
    <x v="3"/>
    <x v="4"/>
    <x v="2"/>
  </r>
  <r>
    <s v="Call_7909"/>
    <x v="1"/>
    <x v="87"/>
    <x v="4"/>
    <x v="192"/>
    <n v="195"/>
    <n v="4.0999999999999996"/>
    <x v="1"/>
    <x v="3"/>
    <x v="1"/>
    <x v="0"/>
  </r>
  <r>
    <s v="Call_7910"/>
    <x v="9"/>
    <x v="7"/>
    <x v="4"/>
    <x v="193"/>
    <n v="160"/>
    <n v="3.4"/>
    <x v="1"/>
    <x v="4"/>
    <x v="2"/>
    <x v="2"/>
  </r>
  <r>
    <s v="Call_7911"/>
    <x v="12"/>
    <x v="29"/>
    <x v="0"/>
    <x v="193"/>
    <n v="78"/>
    <n v="3.3"/>
    <x v="1"/>
    <x v="4"/>
    <x v="0"/>
    <x v="2"/>
  </r>
  <r>
    <s v="Call_7912"/>
    <x v="0"/>
    <x v="83"/>
    <x v="0"/>
    <x v="194"/>
    <n v="70"/>
    <n v="4.4000000000000004"/>
    <x v="1"/>
    <x v="5"/>
    <x v="0"/>
    <x v="0"/>
  </r>
  <r>
    <s v="Call_7913"/>
    <x v="2"/>
    <x v="32"/>
    <x v="3"/>
    <x v="194"/>
    <n v="105"/>
    <n v="4.2"/>
    <x v="1"/>
    <x v="5"/>
    <x v="0"/>
    <x v="0"/>
  </r>
  <r>
    <s v="Call_7914"/>
    <x v="0"/>
    <x v="99"/>
    <x v="3"/>
    <x v="195"/>
    <n v="78"/>
    <n v="3.4"/>
    <x v="1"/>
    <x v="6"/>
    <x v="0"/>
    <x v="2"/>
  </r>
  <r>
    <s v="Call_7915"/>
    <x v="13"/>
    <x v="67"/>
    <x v="3"/>
    <x v="196"/>
    <n v="205"/>
    <n v="4.4000000000000004"/>
    <x v="1"/>
    <x v="1"/>
    <x v="0"/>
    <x v="0"/>
  </r>
  <r>
    <s v="Call_7916"/>
    <x v="8"/>
    <x v="150"/>
    <x v="3"/>
    <x v="196"/>
    <n v="78"/>
    <n v="2.7"/>
    <x v="1"/>
    <x v="1"/>
    <x v="1"/>
    <x v="1"/>
  </r>
  <r>
    <s v="Call_7917"/>
    <x v="1"/>
    <x v="20"/>
    <x v="4"/>
    <x v="196"/>
    <n v="38"/>
    <n v="4.5"/>
    <x v="1"/>
    <x v="1"/>
    <x v="2"/>
    <x v="0"/>
  </r>
  <r>
    <s v="Call_7918"/>
    <x v="13"/>
    <x v="147"/>
    <x v="2"/>
    <x v="196"/>
    <n v="92"/>
    <n v="1.7"/>
    <x v="1"/>
    <x v="1"/>
    <x v="2"/>
    <x v="3"/>
  </r>
  <r>
    <s v="Call_7919"/>
    <x v="14"/>
    <x v="155"/>
    <x v="0"/>
    <x v="196"/>
    <n v="36"/>
    <n v="4.7"/>
    <x v="1"/>
    <x v="1"/>
    <x v="1"/>
    <x v="0"/>
  </r>
  <r>
    <s v="Call_7920"/>
    <x v="12"/>
    <x v="136"/>
    <x v="1"/>
    <x v="196"/>
    <n v="76"/>
    <n v="4.4000000000000004"/>
    <x v="1"/>
    <x v="1"/>
    <x v="1"/>
    <x v="0"/>
  </r>
  <r>
    <s v="Call_7921"/>
    <x v="5"/>
    <x v="51"/>
    <x v="0"/>
    <x v="197"/>
    <n v="170"/>
    <n v="3.5"/>
    <x v="1"/>
    <x v="3"/>
    <x v="0"/>
    <x v="2"/>
  </r>
  <r>
    <s v="Call_7922"/>
    <x v="13"/>
    <x v="6"/>
    <x v="4"/>
    <x v="198"/>
    <n v="117"/>
    <n v="4.7"/>
    <x v="1"/>
    <x v="4"/>
    <x v="0"/>
    <x v="0"/>
  </r>
  <r>
    <s v="Call_7923"/>
    <x v="10"/>
    <x v="53"/>
    <x v="1"/>
    <x v="198"/>
    <n v="20"/>
    <n v="4.3"/>
    <x v="1"/>
    <x v="4"/>
    <x v="0"/>
    <x v="0"/>
  </r>
  <r>
    <s v="Call_7924"/>
    <x v="12"/>
    <x v="75"/>
    <x v="4"/>
    <x v="198"/>
    <n v="99"/>
    <n v="4.0999999999999996"/>
    <x v="1"/>
    <x v="4"/>
    <x v="0"/>
    <x v="0"/>
  </r>
  <r>
    <s v="Call_7925"/>
    <x v="6"/>
    <x v="156"/>
    <x v="1"/>
    <x v="199"/>
    <n v="105"/>
    <n v="2.9"/>
    <x v="1"/>
    <x v="5"/>
    <x v="0"/>
    <x v="1"/>
  </r>
  <r>
    <s v="Call_7926"/>
    <x v="7"/>
    <x v="111"/>
    <x v="3"/>
    <x v="199"/>
    <n v="195"/>
    <n v="3.4"/>
    <x v="1"/>
    <x v="5"/>
    <x v="1"/>
    <x v="2"/>
  </r>
  <r>
    <s v="Call_7927"/>
    <x v="2"/>
    <x v="108"/>
    <x v="1"/>
    <x v="200"/>
    <n v="152"/>
    <n v="4.5999999999999996"/>
    <x v="1"/>
    <x v="6"/>
    <x v="2"/>
    <x v="0"/>
  </r>
  <r>
    <s v="Call_7928"/>
    <x v="7"/>
    <x v="35"/>
    <x v="3"/>
    <x v="201"/>
    <n v="195"/>
    <n v="4.9000000000000004"/>
    <x v="1"/>
    <x v="0"/>
    <x v="1"/>
    <x v="0"/>
  </r>
  <r>
    <s v="Call_7929"/>
    <x v="5"/>
    <x v="113"/>
    <x v="2"/>
    <x v="201"/>
    <n v="70"/>
    <n v="3.6"/>
    <x v="1"/>
    <x v="0"/>
    <x v="0"/>
    <x v="2"/>
  </r>
  <r>
    <s v="Call_7930"/>
    <x v="12"/>
    <x v="157"/>
    <x v="2"/>
    <x v="201"/>
    <n v="22"/>
    <n v="3.5"/>
    <x v="1"/>
    <x v="0"/>
    <x v="3"/>
    <x v="2"/>
  </r>
  <r>
    <s v="Call_7931"/>
    <x v="4"/>
    <x v="86"/>
    <x v="4"/>
    <x v="202"/>
    <n v="40"/>
    <n v="3.3"/>
    <x v="1"/>
    <x v="1"/>
    <x v="0"/>
    <x v="2"/>
  </r>
  <r>
    <s v="Call_7932"/>
    <x v="4"/>
    <x v="55"/>
    <x v="1"/>
    <x v="203"/>
    <n v="54"/>
    <n v="3.8"/>
    <x v="1"/>
    <x v="2"/>
    <x v="1"/>
    <x v="2"/>
  </r>
  <r>
    <s v="Call_7933"/>
    <x v="1"/>
    <x v="49"/>
    <x v="1"/>
    <x v="203"/>
    <n v="60"/>
    <n v="2.5"/>
    <x v="1"/>
    <x v="2"/>
    <x v="1"/>
    <x v="1"/>
  </r>
  <r>
    <s v="Call_7934"/>
    <x v="11"/>
    <x v="134"/>
    <x v="0"/>
    <x v="204"/>
    <n v="58"/>
    <n v="4.5999999999999996"/>
    <x v="1"/>
    <x v="4"/>
    <x v="0"/>
    <x v="0"/>
  </r>
  <r>
    <s v="Call_7935"/>
    <x v="6"/>
    <x v="29"/>
    <x v="4"/>
    <x v="204"/>
    <n v="220"/>
    <n v="4.7"/>
    <x v="1"/>
    <x v="4"/>
    <x v="0"/>
    <x v="0"/>
  </r>
  <r>
    <s v="Call_7936"/>
    <x v="0"/>
    <x v="47"/>
    <x v="4"/>
    <x v="204"/>
    <n v="27"/>
    <n v="3.6"/>
    <x v="1"/>
    <x v="4"/>
    <x v="0"/>
    <x v="2"/>
  </r>
  <r>
    <s v="Call_7937"/>
    <x v="7"/>
    <x v="33"/>
    <x v="4"/>
    <x v="205"/>
    <n v="26"/>
    <n v="4.3"/>
    <x v="1"/>
    <x v="6"/>
    <x v="0"/>
    <x v="0"/>
  </r>
  <r>
    <s v="Call_7938"/>
    <x v="10"/>
    <x v="104"/>
    <x v="3"/>
    <x v="206"/>
    <n v="160"/>
    <n v="4.7"/>
    <x v="1"/>
    <x v="0"/>
    <x v="1"/>
    <x v="0"/>
  </r>
  <r>
    <s v="Call_7939"/>
    <x v="12"/>
    <x v="6"/>
    <x v="1"/>
    <x v="206"/>
    <n v="200"/>
    <n v="4.9000000000000004"/>
    <x v="1"/>
    <x v="0"/>
    <x v="0"/>
    <x v="0"/>
  </r>
  <r>
    <s v="Call_7940"/>
    <x v="12"/>
    <x v="23"/>
    <x v="0"/>
    <x v="207"/>
    <n v="135"/>
    <n v="4.9000000000000004"/>
    <x v="1"/>
    <x v="3"/>
    <x v="1"/>
    <x v="0"/>
  </r>
  <r>
    <s v="Call_7941"/>
    <x v="0"/>
    <x v="3"/>
    <x v="1"/>
    <x v="208"/>
    <n v="22"/>
    <n v="1.9"/>
    <x v="1"/>
    <x v="4"/>
    <x v="1"/>
    <x v="3"/>
  </r>
  <r>
    <s v="Call_7942"/>
    <x v="6"/>
    <x v="34"/>
    <x v="3"/>
    <x v="209"/>
    <n v="164"/>
    <n v="4.5"/>
    <x v="1"/>
    <x v="5"/>
    <x v="0"/>
    <x v="0"/>
  </r>
  <r>
    <s v="Call_7943"/>
    <x v="4"/>
    <x v="22"/>
    <x v="0"/>
    <x v="209"/>
    <n v="21"/>
    <n v="4.9000000000000004"/>
    <x v="1"/>
    <x v="5"/>
    <x v="0"/>
    <x v="0"/>
  </r>
  <r>
    <s v="Call_7944"/>
    <x v="6"/>
    <x v="131"/>
    <x v="3"/>
    <x v="210"/>
    <n v="120"/>
    <n v="4.5"/>
    <x v="1"/>
    <x v="6"/>
    <x v="0"/>
    <x v="0"/>
  </r>
  <r>
    <s v="Call_7945"/>
    <x v="5"/>
    <x v="84"/>
    <x v="2"/>
    <x v="210"/>
    <n v="93"/>
    <n v="2.7"/>
    <x v="1"/>
    <x v="6"/>
    <x v="0"/>
    <x v="1"/>
  </r>
  <r>
    <s v="Call_7946"/>
    <x v="4"/>
    <x v="3"/>
    <x v="2"/>
    <x v="210"/>
    <n v="135"/>
    <n v="2.1"/>
    <x v="1"/>
    <x v="6"/>
    <x v="1"/>
    <x v="1"/>
  </r>
  <r>
    <s v="Call_7947"/>
    <x v="12"/>
    <x v="78"/>
    <x v="0"/>
    <x v="210"/>
    <n v="210"/>
    <n v="4.2"/>
    <x v="1"/>
    <x v="6"/>
    <x v="3"/>
    <x v="0"/>
  </r>
  <r>
    <s v="Call_7948"/>
    <x v="14"/>
    <x v="47"/>
    <x v="2"/>
    <x v="211"/>
    <n v="29"/>
    <n v="4.7"/>
    <x v="1"/>
    <x v="0"/>
    <x v="0"/>
    <x v="0"/>
  </r>
  <r>
    <s v="Call_7949"/>
    <x v="8"/>
    <x v="90"/>
    <x v="4"/>
    <x v="211"/>
    <n v="111"/>
    <n v="3.9"/>
    <x v="1"/>
    <x v="0"/>
    <x v="0"/>
    <x v="2"/>
  </r>
  <r>
    <s v="Call_7950"/>
    <x v="3"/>
    <x v="89"/>
    <x v="1"/>
    <x v="212"/>
    <n v="63"/>
    <n v="4.0999999999999996"/>
    <x v="1"/>
    <x v="1"/>
    <x v="1"/>
    <x v="0"/>
  </r>
  <r>
    <s v="Call_7951"/>
    <x v="13"/>
    <x v="0"/>
    <x v="3"/>
    <x v="212"/>
    <n v="44"/>
    <n v="3.8"/>
    <x v="1"/>
    <x v="1"/>
    <x v="0"/>
    <x v="2"/>
  </r>
  <r>
    <s v="Call_7952"/>
    <x v="3"/>
    <x v="75"/>
    <x v="3"/>
    <x v="213"/>
    <n v="120"/>
    <n v="1.8"/>
    <x v="1"/>
    <x v="3"/>
    <x v="0"/>
    <x v="3"/>
  </r>
  <r>
    <s v="Call_7953"/>
    <x v="4"/>
    <x v="138"/>
    <x v="3"/>
    <x v="213"/>
    <n v="120"/>
    <n v="4.0999999999999996"/>
    <x v="1"/>
    <x v="3"/>
    <x v="3"/>
    <x v="0"/>
  </r>
  <r>
    <s v="Call_7954"/>
    <x v="8"/>
    <x v="157"/>
    <x v="1"/>
    <x v="214"/>
    <n v="40"/>
    <n v="4.4000000000000004"/>
    <x v="1"/>
    <x v="4"/>
    <x v="3"/>
    <x v="0"/>
  </r>
  <r>
    <s v="Call_7955"/>
    <x v="5"/>
    <x v="148"/>
    <x v="2"/>
    <x v="214"/>
    <n v="160"/>
    <n v="4.0999999999999996"/>
    <x v="1"/>
    <x v="4"/>
    <x v="1"/>
    <x v="0"/>
  </r>
  <r>
    <s v="Call_7956"/>
    <x v="12"/>
    <x v="21"/>
    <x v="3"/>
    <x v="215"/>
    <n v="44"/>
    <n v="3.8"/>
    <x v="1"/>
    <x v="5"/>
    <x v="0"/>
    <x v="2"/>
  </r>
  <r>
    <s v="Call_7957"/>
    <x v="3"/>
    <x v="130"/>
    <x v="1"/>
    <x v="215"/>
    <n v="80"/>
    <n v="4.3"/>
    <x v="1"/>
    <x v="5"/>
    <x v="0"/>
    <x v="0"/>
  </r>
  <r>
    <s v="Call_7958"/>
    <x v="10"/>
    <x v="143"/>
    <x v="1"/>
    <x v="216"/>
    <n v="66"/>
    <n v="4.5"/>
    <x v="1"/>
    <x v="6"/>
    <x v="2"/>
    <x v="0"/>
  </r>
  <r>
    <s v="Call_7959"/>
    <x v="13"/>
    <x v="133"/>
    <x v="4"/>
    <x v="216"/>
    <n v="82"/>
    <n v="3.4"/>
    <x v="1"/>
    <x v="6"/>
    <x v="1"/>
    <x v="2"/>
  </r>
  <r>
    <s v="Call_7960"/>
    <x v="5"/>
    <x v="38"/>
    <x v="3"/>
    <x v="216"/>
    <n v="66"/>
    <n v="4.8"/>
    <x v="1"/>
    <x v="6"/>
    <x v="0"/>
    <x v="0"/>
  </r>
  <r>
    <s v="Call_7961"/>
    <x v="12"/>
    <x v="37"/>
    <x v="2"/>
    <x v="216"/>
    <n v="92"/>
    <n v="4.9000000000000004"/>
    <x v="1"/>
    <x v="6"/>
    <x v="1"/>
    <x v="0"/>
  </r>
  <r>
    <s v="Call_7962"/>
    <x v="11"/>
    <x v="24"/>
    <x v="4"/>
    <x v="217"/>
    <n v="104"/>
    <n v="4.7"/>
    <x v="1"/>
    <x v="0"/>
    <x v="0"/>
    <x v="0"/>
  </r>
  <r>
    <s v="Call_7963"/>
    <x v="4"/>
    <x v="4"/>
    <x v="3"/>
    <x v="217"/>
    <n v="105"/>
    <n v="3.3"/>
    <x v="1"/>
    <x v="0"/>
    <x v="2"/>
    <x v="2"/>
  </r>
  <r>
    <s v="Call_7964"/>
    <x v="13"/>
    <x v="21"/>
    <x v="3"/>
    <x v="217"/>
    <n v="100"/>
    <n v="2.8"/>
    <x v="1"/>
    <x v="0"/>
    <x v="0"/>
    <x v="1"/>
  </r>
  <r>
    <s v="Call_7965"/>
    <x v="5"/>
    <x v="146"/>
    <x v="4"/>
    <x v="217"/>
    <n v="90"/>
    <n v="4.0999999999999996"/>
    <x v="1"/>
    <x v="0"/>
    <x v="0"/>
    <x v="0"/>
  </r>
  <r>
    <s v="Call_7966"/>
    <x v="2"/>
    <x v="18"/>
    <x v="0"/>
    <x v="217"/>
    <n v="110"/>
    <n v="3.5"/>
    <x v="1"/>
    <x v="0"/>
    <x v="2"/>
    <x v="2"/>
  </r>
  <r>
    <s v="Call_7967"/>
    <x v="10"/>
    <x v="66"/>
    <x v="4"/>
    <x v="218"/>
    <n v="68"/>
    <n v="2.2999999999999998"/>
    <x v="1"/>
    <x v="2"/>
    <x v="0"/>
    <x v="1"/>
  </r>
  <r>
    <s v="Call_7968"/>
    <x v="4"/>
    <x v="95"/>
    <x v="1"/>
    <x v="219"/>
    <n v="210"/>
    <n v="4.0999999999999996"/>
    <x v="1"/>
    <x v="3"/>
    <x v="0"/>
    <x v="0"/>
  </r>
  <r>
    <s v="Call_7969"/>
    <x v="1"/>
    <x v="145"/>
    <x v="0"/>
    <x v="219"/>
    <n v="111"/>
    <n v="4.3"/>
    <x v="1"/>
    <x v="3"/>
    <x v="2"/>
    <x v="0"/>
  </r>
  <r>
    <s v="Call_7970"/>
    <x v="1"/>
    <x v="41"/>
    <x v="1"/>
    <x v="220"/>
    <n v="45"/>
    <n v="4.9000000000000004"/>
    <x v="1"/>
    <x v="4"/>
    <x v="0"/>
    <x v="0"/>
  </r>
  <r>
    <s v="Call_7971"/>
    <x v="7"/>
    <x v="55"/>
    <x v="0"/>
    <x v="221"/>
    <n v="132"/>
    <n v="4"/>
    <x v="1"/>
    <x v="5"/>
    <x v="1"/>
    <x v="2"/>
  </r>
  <r>
    <s v="Call_7972"/>
    <x v="0"/>
    <x v="70"/>
    <x v="4"/>
    <x v="221"/>
    <n v="20"/>
    <n v="4.7"/>
    <x v="1"/>
    <x v="5"/>
    <x v="1"/>
    <x v="0"/>
  </r>
  <r>
    <s v="Call_7973"/>
    <x v="6"/>
    <x v="74"/>
    <x v="3"/>
    <x v="221"/>
    <n v="36"/>
    <n v="3.4"/>
    <x v="1"/>
    <x v="5"/>
    <x v="0"/>
    <x v="2"/>
  </r>
  <r>
    <s v="Call_7974"/>
    <x v="13"/>
    <x v="5"/>
    <x v="1"/>
    <x v="222"/>
    <n v="72"/>
    <n v="4"/>
    <x v="1"/>
    <x v="0"/>
    <x v="0"/>
    <x v="2"/>
  </r>
  <r>
    <s v="Call_7975"/>
    <x v="9"/>
    <x v="75"/>
    <x v="1"/>
    <x v="222"/>
    <n v="63"/>
    <n v="4.5"/>
    <x v="1"/>
    <x v="0"/>
    <x v="0"/>
    <x v="0"/>
  </r>
  <r>
    <s v="Call_7976"/>
    <x v="9"/>
    <x v="6"/>
    <x v="0"/>
    <x v="223"/>
    <n v="44"/>
    <n v="4.5"/>
    <x v="1"/>
    <x v="1"/>
    <x v="0"/>
    <x v="0"/>
  </r>
  <r>
    <s v="Call_7977"/>
    <x v="0"/>
    <x v="84"/>
    <x v="2"/>
    <x v="223"/>
    <n v="132"/>
    <n v="4.9000000000000004"/>
    <x v="1"/>
    <x v="1"/>
    <x v="0"/>
    <x v="0"/>
  </r>
  <r>
    <s v="Call_7978"/>
    <x v="12"/>
    <x v="97"/>
    <x v="3"/>
    <x v="223"/>
    <n v="46"/>
    <n v="4.4000000000000004"/>
    <x v="1"/>
    <x v="1"/>
    <x v="0"/>
    <x v="0"/>
  </r>
  <r>
    <s v="Call_7979"/>
    <x v="12"/>
    <x v="74"/>
    <x v="3"/>
    <x v="223"/>
    <n v="96"/>
    <n v="2.9"/>
    <x v="1"/>
    <x v="1"/>
    <x v="0"/>
    <x v="1"/>
  </r>
  <r>
    <s v="Call_7980"/>
    <x v="8"/>
    <x v="37"/>
    <x v="0"/>
    <x v="224"/>
    <n v="75"/>
    <n v="4.4000000000000004"/>
    <x v="1"/>
    <x v="2"/>
    <x v="1"/>
    <x v="0"/>
  </r>
  <r>
    <s v="Call_7981"/>
    <x v="5"/>
    <x v="143"/>
    <x v="3"/>
    <x v="225"/>
    <n v="88"/>
    <n v="4.3"/>
    <x v="1"/>
    <x v="3"/>
    <x v="2"/>
    <x v="0"/>
  </r>
  <r>
    <s v="Call_7982"/>
    <x v="1"/>
    <x v="41"/>
    <x v="0"/>
    <x v="225"/>
    <n v="24"/>
    <n v="4.7"/>
    <x v="1"/>
    <x v="3"/>
    <x v="0"/>
    <x v="0"/>
  </r>
  <r>
    <s v="Call_7983"/>
    <x v="3"/>
    <x v="20"/>
    <x v="4"/>
    <x v="225"/>
    <n v="96"/>
    <n v="3.2"/>
    <x v="1"/>
    <x v="3"/>
    <x v="2"/>
    <x v="2"/>
  </r>
  <r>
    <s v="Call_7984"/>
    <x v="4"/>
    <x v="111"/>
    <x v="4"/>
    <x v="226"/>
    <n v="124"/>
    <n v="2.2999999999999998"/>
    <x v="1"/>
    <x v="4"/>
    <x v="1"/>
    <x v="1"/>
  </r>
  <r>
    <s v="Call_7985"/>
    <x v="3"/>
    <x v="93"/>
    <x v="2"/>
    <x v="227"/>
    <n v="130"/>
    <n v="3.6"/>
    <x v="1"/>
    <x v="5"/>
    <x v="2"/>
    <x v="2"/>
  </r>
  <r>
    <s v="Call_7986"/>
    <x v="12"/>
    <x v="156"/>
    <x v="1"/>
    <x v="227"/>
    <n v="45"/>
    <n v="4.5999999999999996"/>
    <x v="1"/>
    <x v="5"/>
    <x v="0"/>
    <x v="0"/>
  </r>
  <r>
    <s v="Call_7987"/>
    <x v="2"/>
    <x v="90"/>
    <x v="4"/>
    <x v="227"/>
    <n v="66"/>
    <n v="4"/>
    <x v="1"/>
    <x v="5"/>
    <x v="0"/>
    <x v="2"/>
  </r>
  <r>
    <s v="Call_7988"/>
    <x v="0"/>
    <x v="32"/>
    <x v="0"/>
    <x v="227"/>
    <n v="58"/>
    <n v="4.7"/>
    <x v="1"/>
    <x v="5"/>
    <x v="0"/>
    <x v="0"/>
  </r>
  <r>
    <s v="Call_7989"/>
    <x v="13"/>
    <x v="125"/>
    <x v="4"/>
    <x v="228"/>
    <n v="152"/>
    <n v="4.3"/>
    <x v="1"/>
    <x v="6"/>
    <x v="2"/>
    <x v="0"/>
  </r>
  <r>
    <s v="Call_7990"/>
    <x v="4"/>
    <x v="33"/>
    <x v="3"/>
    <x v="228"/>
    <n v="75"/>
    <n v="2.8"/>
    <x v="1"/>
    <x v="6"/>
    <x v="0"/>
    <x v="1"/>
  </r>
  <r>
    <s v="Call_7991"/>
    <x v="10"/>
    <x v="70"/>
    <x v="1"/>
    <x v="228"/>
    <n v="78"/>
    <n v="4"/>
    <x v="1"/>
    <x v="6"/>
    <x v="1"/>
    <x v="2"/>
  </r>
  <r>
    <s v="Call_7992"/>
    <x v="0"/>
    <x v="30"/>
    <x v="2"/>
    <x v="228"/>
    <n v="69"/>
    <n v="3.9"/>
    <x v="1"/>
    <x v="6"/>
    <x v="0"/>
    <x v="2"/>
  </r>
  <r>
    <s v="Call_7993"/>
    <x v="11"/>
    <x v="55"/>
    <x v="0"/>
    <x v="229"/>
    <n v="46"/>
    <n v="3.1"/>
    <x v="1"/>
    <x v="0"/>
    <x v="1"/>
    <x v="2"/>
  </r>
  <r>
    <s v="Call_7994"/>
    <x v="13"/>
    <x v="139"/>
    <x v="4"/>
    <x v="229"/>
    <n v="64"/>
    <n v="2.7"/>
    <x v="1"/>
    <x v="0"/>
    <x v="1"/>
    <x v="1"/>
  </r>
  <r>
    <s v="Call_7995"/>
    <x v="6"/>
    <x v="99"/>
    <x v="1"/>
    <x v="229"/>
    <n v="38"/>
    <n v="4.7"/>
    <x v="1"/>
    <x v="0"/>
    <x v="0"/>
    <x v="0"/>
  </r>
  <r>
    <s v="Call_7996"/>
    <x v="0"/>
    <x v="20"/>
    <x v="1"/>
    <x v="230"/>
    <n v="90"/>
    <n v="4.3"/>
    <x v="1"/>
    <x v="2"/>
    <x v="2"/>
    <x v="0"/>
  </r>
  <r>
    <s v="Call_7997"/>
    <x v="7"/>
    <x v="131"/>
    <x v="1"/>
    <x v="230"/>
    <n v="32"/>
    <n v="3.8"/>
    <x v="1"/>
    <x v="2"/>
    <x v="0"/>
    <x v="2"/>
  </r>
  <r>
    <s v="Call_7998"/>
    <x v="8"/>
    <x v="29"/>
    <x v="4"/>
    <x v="230"/>
    <n v="120"/>
    <n v="4.4000000000000004"/>
    <x v="1"/>
    <x v="2"/>
    <x v="0"/>
    <x v="0"/>
  </r>
  <r>
    <s v="Call_7999"/>
    <x v="6"/>
    <x v="126"/>
    <x v="1"/>
    <x v="230"/>
    <n v="31"/>
    <n v="3.9"/>
    <x v="1"/>
    <x v="2"/>
    <x v="4"/>
    <x v="2"/>
  </r>
  <r>
    <s v="Call_8000"/>
    <x v="2"/>
    <x v="77"/>
    <x v="4"/>
    <x v="231"/>
    <n v="108"/>
    <n v="4.9000000000000004"/>
    <x v="1"/>
    <x v="3"/>
    <x v="0"/>
    <x v="0"/>
  </r>
  <r>
    <s v="Call_8001"/>
    <x v="0"/>
    <x v="50"/>
    <x v="4"/>
    <x v="231"/>
    <n v="180"/>
    <n v="4.2"/>
    <x v="1"/>
    <x v="3"/>
    <x v="0"/>
    <x v="0"/>
  </r>
  <r>
    <s v="Call_8002"/>
    <x v="7"/>
    <x v="54"/>
    <x v="2"/>
    <x v="232"/>
    <n v="124"/>
    <n v="4"/>
    <x v="1"/>
    <x v="4"/>
    <x v="2"/>
    <x v="2"/>
  </r>
  <r>
    <s v="Call_8003"/>
    <x v="5"/>
    <x v="67"/>
    <x v="2"/>
    <x v="232"/>
    <n v="23"/>
    <n v="4.2"/>
    <x v="1"/>
    <x v="4"/>
    <x v="0"/>
    <x v="0"/>
  </r>
  <r>
    <s v="Call_8004"/>
    <x v="12"/>
    <x v="44"/>
    <x v="0"/>
    <x v="233"/>
    <n v="24"/>
    <n v="4.8"/>
    <x v="1"/>
    <x v="5"/>
    <x v="2"/>
    <x v="0"/>
  </r>
  <r>
    <s v="Call_8005"/>
    <x v="5"/>
    <x v="116"/>
    <x v="1"/>
    <x v="234"/>
    <n v="52"/>
    <n v="1.1000000000000001"/>
    <x v="1"/>
    <x v="6"/>
    <x v="1"/>
    <x v="3"/>
  </r>
  <r>
    <s v="Call_8006"/>
    <x v="2"/>
    <x v="62"/>
    <x v="0"/>
    <x v="235"/>
    <n v="168"/>
    <n v="4"/>
    <x v="1"/>
    <x v="0"/>
    <x v="2"/>
    <x v="2"/>
  </r>
  <r>
    <s v="Call_8007"/>
    <x v="13"/>
    <x v="42"/>
    <x v="4"/>
    <x v="236"/>
    <n v="125"/>
    <n v="4.8"/>
    <x v="1"/>
    <x v="2"/>
    <x v="0"/>
    <x v="0"/>
  </r>
  <r>
    <s v="Call_8008"/>
    <x v="0"/>
    <x v="51"/>
    <x v="0"/>
    <x v="237"/>
    <n v="50"/>
    <n v="4.2"/>
    <x v="1"/>
    <x v="3"/>
    <x v="0"/>
    <x v="0"/>
  </r>
  <r>
    <s v="Call_8009"/>
    <x v="9"/>
    <x v="30"/>
    <x v="1"/>
    <x v="238"/>
    <n v="220"/>
    <n v="4.5999999999999996"/>
    <x v="1"/>
    <x v="4"/>
    <x v="0"/>
    <x v="0"/>
  </r>
  <r>
    <s v="Call_8010"/>
    <x v="6"/>
    <x v="130"/>
    <x v="0"/>
    <x v="238"/>
    <n v="180"/>
    <n v="4"/>
    <x v="1"/>
    <x v="4"/>
    <x v="0"/>
    <x v="2"/>
  </r>
  <r>
    <s v="Call_8011"/>
    <x v="2"/>
    <x v="77"/>
    <x v="1"/>
    <x v="238"/>
    <n v="110"/>
    <n v="3.9"/>
    <x v="1"/>
    <x v="4"/>
    <x v="0"/>
    <x v="2"/>
  </r>
  <r>
    <s v="Call_8012"/>
    <x v="12"/>
    <x v="151"/>
    <x v="0"/>
    <x v="238"/>
    <n v="36"/>
    <n v="2.8"/>
    <x v="1"/>
    <x v="4"/>
    <x v="1"/>
    <x v="1"/>
  </r>
  <r>
    <s v="Call_8013"/>
    <x v="1"/>
    <x v="92"/>
    <x v="2"/>
    <x v="239"/>
    <n v="93"/>
    <n v="4.7"/>
    <x v="1"/>
    <x v="5"/>
    <x v="1"/>
    <x v="0"/>
  </r>
  <r>
    <s v="Call_8014"/>
    <x v="6"/>
    <x v="134"/>
    <x v="0"/>
    <x v="239"/>
    <n v="38"/>
    <n v="4.2"/>
    <x v="1"/>
    <x v="5"/>
    <x v="0"/>
    <x v="0"/>
  </r>
  <r>
    <s v="Call_8015"/>
    <x v="2"/>
    <x v="130"/>
    <x v="2"/>
    <x v="240"/>
    <n v="66"/>
    <n v="3.9"/>
    <x v="1"/>
    <x v="6"/>
    <x v="0"/>
    <x v="2"/>
  </r>
  <r>
    <s v="Call_8016"/>
    <x v="5"/>
    <x v="42"/>
    <x v="0"/>
    <x v="240"/>
    <n v="215"/>
    <n v="4.5999999999999996"/>
    <x v="1"/>
    <x v="6"/>
    <x v="0"/>
    <x v="0"/>
  </r>
  <r>
    <s v="Call_8017"/>
    <x v="5"/>
    <x v="64"/>
    <x v="2"/>
    <x v="240"/>
    <n v="92"/>
    <n v="4.3"/>
    <x v="1"/>
    <x v="6"/>
    <x v="2"/>
    <x v="0"/>
  </r>
  <r>
    <s v="Call_8018"/>
    <x v="4"/>
    <x v="74"/>
    <x v="0"/>
    <x v="240"/>
    <n v="80"/>
    <n v="3.6"/>
    <x v="1"/>
    <x v="6"/>
    <x v="0"/>
    <x v="2"/>
  </r>
  <r>
    <s v="Call_8019"/>
    <x v="4"/>
    <x v="22"/>
    <x v="0"/>
    <x v="241"/>
    <n v="123"/>
    <n v="4.9000000000000004"/>
    <x v="1"/>
    <x v="0"/>
    <x v="0"/>
    <x v="0"/>
  </r>
  <r>
    <s v="Call_8020"/>
    <x v="12"/>
    <x v="48"/>
    <x v="3"/>
    <x v="241"/>
    <n v="23"/>
    <n v="2.4"/>
    <x v="1"/>
    <x v="0"/>
    <x v="0"/>
    <x v="1"/>
  </r>
  <r>
    <s v="Call_8021"/>
    <x v="11"/>
    <x v="127"/>
    <x v="1"/>
    <x v="241"/>
    <n v="63"/>
    <n v="4.2"/>
    <x v="1"/>
    <x v="0"/>
    <x v="1"/>
    <x v="0"/>
  </r>
  <r>
    <s v="Call_8022"/>
    <x v="14"/>
    <x v="66"/>
    <x v="4"/>
    <x v="241"/>
    <n v="52"/>
    <n v="3.9"/>
    <x v="1"/>
    <x v="0"/>
    <x v="0"/>
    <x v="2"/>
  </r>
  <r>
    <s v="Call_8023"/>
    <x v="5"/>
    <x v="99"/>
    <x v="4"/>
    <x v="241"/>
    <n v="60"/>
    <n v="4.2"/>
    <x v="1"/>
    <x v="0"/>
    <x v="0"/>
    <x v="0"/>
  </r>
  <r>
    <s v="Call_8024"/>
    <x v="4"/>
    <x v="19"/>
    <x v="2"/>
    <x v="242"/>
    <n v="87"/>
    <n v="3.9"/>
    <x v="1"/>
    <x v="1"/>
    <x v="0"/>
    <x v="2"/>
  </r>
  <r>
    <s v="Call_8025"/>
    <x v="8"/>
    <x v="74"/>
    <x v="0"/>
    <x v="243"/>
    <n v="42"/>
    <n v="4.5"/>
    <x v="1"/>
    <x v="2"/>
    <x v="0"/>
    <x v="0"/>
  </r>
  <r>
    <s v="Call_8026"/>
    <x v="10"/>
    <x v="112"/>
    <x v="1"/>
    <x v="244"/>
    <n v="37"/>
    <n v="3.8"/>
    <x v="1"/>
    <x v="3"/>
    <x v="1"/>
    <x v="2"/>
  </r>
  <r>
    <s v="Call_8027"/>
    <x v="10"/>
    <x v="51"/>
    <x v="3"/>
    <x v="244"/>
    <n v="135"/>
    <n v="3.9"/>
    <x v="1"/>
    <x v="3"/>
    <x v="0"/>
    <x v="2"/>
  </r>
  <r>
    <s v="Call_8028"/>
    <x v="8"/>
    <x v="72"/>
    <x v="3"/>
    <x v="244"/>
    <n v="88"/>
    <n v="4.7"/>
    <x v="1"/>
    <x v="3"/>
    <x v="1"/>
    <x v="0"/>
  </r>
  <r>
    <s v="Call_8029"/>
    <x v="13"/>
    <x v="130"/>
    <x v="1"/>
    <x v="244"/>
    <n v="190"/>
    <n v="3.2"/>
    <x v="1"/>
    <x v="3"/>
    <x v="0"/>
    <x v="2"/>
  </r>
  <r>
    <s v="Call_8030"/>
    <x v="13"/>
    <x v="139"/>
    <x v="3"/>
    <x v="244"/>
    <n v="81"/>
    <n v="5"/>
    <x v="1"/>
    <x v="3"/>
    <x v="1"/>
    <x v="0"/>
  </r>
  <r>
    <s v="Call_8031"/>
    <x v="10"/>
    <x v="116"/>
    <x v="1"/>
    <x v="244"/>
    <n v="44"/>
    <n v="3.7"/>
    <x v="1"/>
    <x v="3"/>
    <x v="1"/>
    <x v="2"/>
  </r>
  <r>
    <s v="Call_8032"/>
    <x v="2"/>
    <x v="10"/>
    <x v="3"/>
    <x v="245"/>
    <n v="92"/>
    <n v="3.9"/>
    <x v="1"/>
    <x v="4"/>
    <x v="1"/>
    <x v="2"/>
  </r>
  <r>
    <s v="Call_8033"/>
    <x v="10"/>
    <x v="50"/>
    <x v="0"/>
    <x v="246"/>
    <n v="90"/>
    <n v="3.1"/>
    <x v="1"/>
    <x v="5"/>
    <x v="0"/>
    <x v="2"/>
  </r>
  <r>
    <s v="Call_8034"/>
    <x v="11"/>
    <x v="90"/>
    <x v="3"/>
    <x v="246"/>
    <n v="112"/>
    <n v="2"/>
    <x v="1"/>
    <x v="5"/>
    <x v="0"/>
    <x v="3"/>
  </r>
  <r>
    <s v="Call_8035"/>
    <x v="9"/>
    <x v="76"/>
    <x v="1"/>
    <x v="246"/>
    <n v="112"/>
    <n v="4.5999999999999996"/>
    <x v="1"/>
    <x v="5"/>
    <x v="1"/>
    <x v="0"/>
  </r>
  <r>
    <s v="Call_8036"/>
    <x v="14"/>
    <x v="55"/>
    <x v="2"/>
    <x v="246"/>
    <n v="48"/>
    <n v="3.7"/>
    <x v="1"/>
    <x v="5"/>
    <x v="1"/>
    <x v="2"/>
  </r>
  <r>
    <s v="Call_8037"/>
    <x v="11"/>
    <x v="118"/>
    <x v="1"/>
    <x v="246"/>
    <n v="116"/>
    <n v="4.4000000000000004"/>
    <x v="1"/>
    <x v="5"/>
    <x v="1"/>
    <x v="0"/>
  </r>
  <r>
    <s v="Call_8038"/>
    <x v="1"/>
    <x v="95"/>
    <x v="1"/>
    <x v="246"/>
    <n v="29"/>
    <n v="2.1"/>
    <x v="1"/>
    <x v="5"/>
    <x v="0"/>
    <x v="1"/>
  </r>
  <r>
    <s v="Call_8039"/>
    <x v="9"/>
    <x v="107"/>
    <x v="3"/>
    <x v="247"/>
    <n v="170"/>
    <n v="2.2000000000000002"/>
    <x v="1"/>
    <x v="6"/>
    <x v="0"/>
    <x v="1"/>
  </r>
  <r>
    <s v="Call_8040"/>
    <x v="1"/>
    <x v="134"/>
    <x v="4"/>
    <x v="247"/>
    <n v="68"/>
    <n v="3.4"/>
    <x v="1"/>
    <x v="6"/>
    <x v="0"/>
    <x v="2"/>
  </r>
  <r>
    <s v="Call_8041"/>
    <x v="4"/>
    <x v="74"/>
    <x v="0"/>
    <x v="247"/>
    <n v="195"/>
    <n v="2.7"/>
    <x v="1"/>
    <x v="6"/>
    <x v="0"/>
    <x v="1"/>
  </r>
  <r>
    <s v="Call_8042"/>
    <x v="3"/>
    <x v="19"/>
    <x v="0"/>
    <x v="247"/>
    <n v="96"/>
    <n v="3.7"/>
    <x v="1"/>
    <x v="6"/>
    <x v="0"/>
    <x v="2"/>
  </r>
  <r>
    <s v="Call_8043"/>
    <x v="11"/>
    <x v="1"/>
    <x v="0"/>
    <x v="247"/>
    <n v="96"/>
    <n v="3.1"/>
    <x v="1"/>
    <x v="6"/>
    <x v="0"/>
    <x v="2"/>
  </r>
  <r>
    <s v="Call_8044"/>
    <x v="14"/>
    <x v="84"/>
    <x v="2"/>
    <x v="247"/>
    <n v="117"/>
    <n v="4.0999999999999996"/>
    <x v="1"/>
    <x v="6"/>
    <x v="0"/>
    <x v="0"/>
  </r>
  <r>
    <s v="Call_8045"/>
    <x v="4"/>
    <x v="26"/>
    <x v="3"/>
    <x v="247"/>
    <n v="80"/>
    <n v="4.8"/>
    <x v="1"/>
    <x v="6"/>
    <x v="3"/>
    <x v="0"/>
  </r>
  <r>
    <s v="Call_8046"/>
    <x v="8"/>
    <x v="104"/>
    <x v="4"/>
    <x v="247"/>
    <n v="117"/>
    <n v="4"/>
    <x v="1"/>
    <x v="6"/>
    <x v="1"/>
    <x v="2"/>
  </r>
  <r>
    <s v="Call_8047"/>
    <x v="10"/>
    <x v="97"/>
    <x v="0"/>
    <x v="248"/>
    <n v="40"/>
    <n v="3"/>
    <x v="1"/>
    <x v="0"/>
    <x v="0"/>
    <x v="1"/>
  </r>
  <r>
    <s v="Call_8048"/>
    <x v="13"/>
    <x v="158"/>
    <x v="4"/>
    <x v="248"/>
    <n v="117"/>
    <n v="4.8"/>
    <x v="1"/>
    <x v="0"/>
    <x v="3"/>
    <x v="0"/>
  </r>
  <r>
    <s v="Call_8049"/>
    <x v="7"/>
    <x v="67"/>
    <x v="3"/>
    <x v="248"/>
    <n v="135"/>
    <n v="4.0999999999999996"/>
    <x v="1"/>
    <x v="0"/>
    <x v="0"/>
    <x v="0"/>
  </r>
  <r>
    <s v="Call_8050"/>
    <x v="11"/>
    <x v="25"/>
    <x v="1"/>
    <x v="248"/>
    <n v="99"/>
    <n v="4.2"/>
    <x v="1"/>
    <x v="0"/>
    <x v="0"/>
    <x v="0"/>
  </r>
  <r>
    <s v="Call_8051"/>
    <x v="6"/>
    <x v="40"/>
    <x v="2"/>
    <x v="248"/>
    <n v="130"/>
    <n v="3.3"/>
    <x v="1"/>
    <x v="0"/>
    <x v="1"/>
    <x v="2"/>
  </r>
  <r>
    <s v="Call_8052"/>
    <x v="5"/>
    <x v="108"/>
    <x v="4"/>
    <x v="248"/>
    <n v="96"/>
    <n v="4.7"/>
    <x v="1"/>
    <x v="0"/>
    <x v="2"/>
    <x v="0"/>
  </r>
  <r>
    <s v="Call_8053"/>
    <x v="4"/>
    <x v="24"/>
    <x v="2"/>
    <x v="248"/>
    <n v="128"/>
    <n v="3.7"/>
    <x v="1"/>
    <x v="0"/>
    <x v="0"/>
    <x v="2"/>
  </r>
  <r>
    <s v="Call_8054"/>
    <x v="14"/>
    <x v="37"/>
    <x v="0"/>
    <x v="248"/>
    <n v="69"/>
    <n v="4.7"/>
    <x v="1"/>
    <x v="0"/>
    <x v="1"/>
    <x v="0"/>
  </r>
  <r>
    <s v="Call_8055"/>
    <x v="14"/>
    <x v="66"/>
    <x v="0"/>
    <x v="248"/>
    <n v="44"/>
    <n v="4.5999999999999996"/>
    <x v="1"/>
    <x v="0"/>
    <x v="0"/>
    <x v="0"/>
  </r>
  <r>
    <s v="Call_8056"/>
    <x v="5"/>
    <x v="112"/>
    <x v="0"/>
    <x v="248"/>
    <n v="44"/>
    <n v="4.8"/>
    <x v="1"/>
    <x v="0"/>
    <x v="1"/>
    <x v="0"/>
  </r>
  <r>
    <s v="Call_8057"/>
    <x v="9"/>
    <x v="59"/>
    <x v="4"/>
    <x v="249"/>
    <n v="135"/>
    <n v="2"/>
    <x v="1"/>
    <x v="1"/>
    <x v="0"/>
    <x v="3"/>
  </r>
  <r>
    <s v="Call_8058"/>
    <x v="3"/>
    <x v="107"/>
    <x v="2"/>
    <x v="249"/>
    <n v="45"/>
    <n v="3.9"/>
    <x v="1"/>
    <x v="1"/>
    <x v="0"/>
    <x v="2"/>
  </r>
  <r>
    <s v="Call_8059"/>
    <x v="13"/>
    <x v="62"/>
    <x v="2"/>
    <x v="249"/>
    <n v="87"/>
    <n v="3"/>
    <x v="1"/>
    <x v="1"/>
    <x v="2"/>
    <x v="1"/>
  </r>
  <r>
    <s v="Call_8060"/>
    <x v="8"/>
    <x v="67"/>
    <x v="3"/>
    <x v="250"/>
    <n v="84"/>
    <n v="4.5999999999999996"/>
    <x v="1"/>
    <x v="2"/>
    <x v="0"/>
    <x v="0"/>
  </r>
  <r>
    <s v="Call_8061"/>
    <x v="9"/>
    <x v="34"/>
    <x v="0"/>
    <x v="250"/>
    <n v="81"/>
    <n v="3.8"/>
    <x v="1"/>
    <x v="2"/>
    <x v="0"/>
    <x v="2"/>
  </r>
  <r>
    <s v="Call_8062"/>
    <x v="5"/>
    <x v="25"/>
    <x v="1"/>
    <x v="250"/>
    <n v="130"/>
    <n v="4.4000000000000004"/>
    <x v="1"/>
    <x v="2"/>
    <x v="0"/>
    <x v="0"/>
  </r>
  <r>
    <s v="Call_8063"/>
    <x v="4"/>
    <x v="96"/>
    <x v="0"/>
    <x v="251"/>
    <n v="92"/>
    <n v="2.4"/>
    <x v="1"/>
    <x v="3"/>
    <x v="0"/>
    <x v="1"/>
  </r>
  <r>
    <s v="Call_8064"/>
    <x v="12"/>
    <x v="82"/>
    <x v="3"/>
    <x v="251"/>
    <n v="48"/>
    <n v="4.5"/>
    <x v="1"/>
    <x v="3"/>
    <x v="2"/>
    <x v="0"/>
  </r>
  <r>
    <s v="Call_8065"/>
    <x v="3"/>
    <x v="6"/>
    <x v="4"/>
    <x v="251"/>
    <n v="160"/>
    <n v="4.5"/>
    <x v="1"/>
    <x v="3"/>
    <x v="0"/>
    <x v="0"/>
  </r>
  <r>
    <s v="Call_8066"/>
    <x v="7"/>
    <x v="87"/>
    <x v="3"/>
    <x v="252"/>
    <n v="155"/>
    <n v="2.7"/>
    <x v="1"/>
    <x v="4"/>
    <x v="1"/>
    <x v="1"/>
  </r>
  <r>
    <s v="Call_8067"/>
    <x v="6"/>
    <x v="117"/>
    <x v="1"/>
    <x v="252"/>
    <n v="100"/>
    <n v="4.9000000000000004"/>
    <x v="1"/>
    <x v="4"/>
    <x v="0"/>
    <x v="0"/>
  </r>
  <r>
    <s v="Call_8068"/>
    <x v="9"/>
    <x v="46"/>
    <x v="2"/>
    <x v="252"/>
    <n v="56"/>
    <n v="3.7"/>
    <x v="1"/>
    <x v="4"/>
    <x v="0"/>
    <x v="2"/>
  </r>
  <r>
    <s v="Call_8069"/>
    <x v="4"/>
    <x v="159"/>
    <x v="0"/>
    <x v="252"/>
    <n v="170"/>
    <n v="3.9"/>
    <x v="1"/>
    <x v="4"/>
    <x v="4"/>
    <x v="2"/>
  </r>
  <r>
    <s v="Call_8070"/>
    <x v="13"/>
    <x v="67"/>
    <x v="4"/>
    <x v="253"/>
    <n v="74"/>
    <n v="3.5"/>
    <x v="1"/>
    <x v="5"/>
    <x v="0"/>
    <x v="2"/>
  </r>
  <r>
    <s v="Call_8071"/>
    <x v="10"/>
    <x v="53"/>
    <x v="0"/>
    <x v="253"/>
    <n v="99"/>
    <n v="2.7"/>
    <x v="1"/>
    <x v="5"/>
    <x v="0"/>
    <x v="1"/>
  </r>
  <r>
    <s v="Call_8072"/>
    <x v="5"/>
    <x v="31"/>
    <x v="3"/>
    <x v="253"/>
    <n v="84"/>
    <n v="3.9"/>
    <x v="1"/>
    <x v="5"/>
    <x v="0"/>
    <x v="2"/>
  </r>
  <r>
    <s v="Call_8073"/>
    <x v="10"/>
    <x v="104"/>
    <x v="0"/>
    <x v="253"/>
    <n v="35"/>
    <n v="3.4"/>
    <x v="1"/>
    <x v="5"/>
    <x v="1"/>
    <x v="2"/>
  </r>
  <r>
    <s v="Call_8074"/>
    <x v="1"/>
    <x v="83"/>
    <x v="2"/>
    <x v="253"/>
    <n v="150"/>
    <n v="5"/>
    <x v="1"/>
    <x v="5"/>
    <x v="0"/>
    <x v="0"/>
  </r>
  <r>
    <s v="Call_8075"/>
    <x v="2"/>
    <x v="17"/>
    <x v="4"/>
    <x v="254"/>
    <n v="176"/>
    <n v="4.4000000000000004"/>
    <x v="1"/>
    <x v="6"/>
    <x v="2"/>
    <x v="0"/>
  </r>
  <r>
    <s v="Call_8076"/>
    <x v="2"/>
    <x v="31"/>
    <x v="4"/>
    <x v="254"/>
    <n v="84"/>
    <n v="4.3"/>
    <x v="1"/>
    <x v="6"/>
    <x v="0"/>
    <x v="0"/>
  </r>
  <r>
    <s v="Call_8077"/>
    <x v="5"/>
    <x v="131"/>
    <x v="4"/>
    <x v="254"/>
    <n v="136"/>
    <n v="4.7"/>
    <x v="1"/>
    <x v="6"/>
    <x v="0"/>
    <x v="0"/>
  </r>
  <r>
    <s v="Call_8078"/>
    <x v="4"/>
    <x v="124"/>
    <x v="4"/>
    <x v="255"/>
    <n v="70"/>
    <n v="4.0999999999999996"/>
    <x v="1"/>
    <x v="0"/>
    <x v="1"/>
    <x v="0"/>
  </r>
  <r>
    <s v="Call_8079"/>
    <x v="8"/>
    <x v="157"/>
    <x v="2"/>
    <x v="255"/>
    <n v="96"/>
    <n v="4.8"/>
    <x v="1"/>
    <x v="0"/>
    <x v="3"/>
    <x v="0"/>
  </r>
  <r>
    <s v="Call_8080"/>
    <x v="2"/>
    <x v="69"/>
    <x v="2"/>
    <x v="255"/>
    <n v="23"/>
    <n v="4.2"/>
    <x v="1"/>
    <x v="0"/>
    <x v="0"/>
    <x v="0"/>
  </r>
  <r>
    <s v="Call_8081"/>
    <x v="7"/>
    <x v="30"/>
    <x v="4"/>
    <x v="256"/>
    <n v="120"/>
    <n v="3.4"/>
    <x v="1"/>
    <x v="1"/>
    <x v="0"/>
    <x v="2"/>
  </r>
  <r>
    <s v="Call_8082"/>
    <x v="12"/>
    <x v="108"/>
    <x v="4"/>
    <x v="256"/>
    <n v="205"/>
    <n v="3.3"/>
    <x v="1"/>
    <x v="1"/>
    <x v="2"/>
    <x v="2"/>
  </r>
  <r>
    <s v="Call_8083"/>
    <x v="9"/>
    <x v="103"/>
    <x v="1"/>
    <x v="257"/>
    <n v="42"/>
    <n v="3.8"/>
    <x v="1"/>
    <x v="2"/>
    <x v="2"/>
    <x v="2"/>
  </r>
  <r>
    <s v="Call_8084"/>
    <x v="4"/>
    <x v="1"/>
    <x v="3"/>
    <x v="257"/>
    <n v="111"/>
    <n v="3.9"/>
    <x v="1"/>
    <x v="2"/>
    <x v="0"/>
    <x v="2"/>
  </r>
  <r>
    <s v="Call_8085"/>
    <x v="3"/>
    <x v="130"/>
    <x v="4"/>
    <x v="257"/>
    <n v="68"/>
    <n v="2.5"/>
    <x v="1"/>
    <x v="2"/>
    <x v="0"/>
    <x v="1"/>
  </r>
  <r>
    <s v="Call_8086"/>
    <x v="13"/>
    <x v="47"/>
    <x v="0"/>
    <x v="257"/>
    <n v="172"/>
    <n v="4.9000000000000004"/>
    <x v="1"/>
    <x v="2"/>
    <x v="0"/>
    <x v="0"/>
  </r>
  <r>
    <s v="Call_8087"/>
    <x v="11"/>
    <x v="44"/>
    <x v="4"/>
    <x v="257"/>
    <n v="152"/>
    <n v="4.8"/>
    <x v="1"/>
    <x v="2"/>
    <x v="2"/>
    <x v="0"/>
  </r>
  <r>
    <s v="Call_8088"/>
    <x v="11"/>
    <x v="31"/>
    <x v="1"/>
    <x v="257"/>
    <n v="48"/>
    <n v="4.7"/>
    <x v="1"/>
    <x v="2"/>
    <x v="0"/>
    <x v="0"/>
  </r>
  <r>
    <s v="Call_8089"/>
    <x v="6"/>
    <x v="71"/>
    <x v="1"/>
    <x v="257"/>
    <n v="25"/>
    <n v="4.7"/>
    <x v="1"/>
    <x v="2"/>
    <x v="2"/>
    <x v="0"/>
  </r>
  <r>
    <s v="Call_8090"/>
    <x v="3"/>
    <x v="5"/>
    <x v="3"/>
    <x v="258"/>
    <n v="54"/>
    <n v="3.3"/>
    <x v="1"/>
    <x v="3"/>
    <x v="0"/>
    <x v="2"/>
  </r>
  <r>
    <s v="Call_8091"/>
    <x v="3"/>
    <x v="124"/>
    <x v="2"/>
    <x v="258"/>
    <n v="108"/>
    <n v="4.7"/>
    <x v="1"/>
    <x v="3"/>
    <x v="1"/>
    <x v="0"/>
  </r>
  <r>
    <s v="Call_8092"/>
    <x v="14"/>
    <x v="53"/>
    <x v="4"/>
    <x v="258"/>
    <n v="36"/>
    <n v="4.5"/>
    <x v="1"/>
    <x v="3"/>
    <x v="0"/>
    <x v="0"/>
  </r>
  <r>
    <s v="Call_8093"/>
    <x v="0"/>
    <x v="134"/>
    <x v="1"/>
    <x v="259"/>
    <n v="140"/>
    <n v="4.5999999999999996"/>
    <x v="1"/>
    <x v="4"/>
    <x v="0"/>
    <x v="0"/>
  </r>
  <r>
    <s v="Call_8094"/>
    <x v="2"/>
    <x v="116"/>
    <x v="3"/>
    <x v="259"/>
    <n v="50"/>
    <n v="4.8"/>
    <x v="1"/>
    <x v="4"/>
    <x v="1"/>
    <x v="0"/>
  </r>
  <r>
    <s v="Call_8095"/>
    <x v="14"/>
    <x v="134"/>
    <x v="0"/>
    <x v="259"/>
    <n v="195"/>
    <n v="4.3"/>
    <x v="1"/>
    <x v="4"/>
    <x v="0"/>
    <x v="0"/>
  </r>
  <r>
    <s v="Call_8096"/>
    <x v="2"/>
    <x v="12"/>
    <x v="1"/>
    <x v="260"/>
    <n v="48"/>
    <n v="4.7"/>
    <x v="1"/>
    <x v="5"/>
    <x v="1"/>
    <x v="0"/>
  </r>
  <r>
    <s v="Call_8097"/>
    <x v="6"/>
    <x v="55"/>
    <x v="4"/>
    <x v="261"/>
    <n v="29"/>
    <n v="4.8"/>
    <x v="1"/>
    <x v="6"/>
    <x v="1"/>
    <x v="0"/>
  </r>
  <r>
    <s v="Call_8098"/>
    <x v="0"/>
    <x v="130"/>
    <x v="0"/>
    <x v="261"/>
    <n v="44"/>
    <n v="4.7"/>
    <x v="1"/>
    <x v="6"/>
    <x v="0"/>
    <x v="0"/>
  </r>
  <r>
    <s v="Call_8099"/>
    <x v="1"/>
    <x v="35"/>
    <x v="2"/>
    <x v="261"/>
    <n v="140"/>
    <n v="4.3"/>
    <x v="1"/>
    <x v="6"/>
    <x v="1"/>
    <x v="0"/>
  </r>
  <r>
    <s v="Call_8100"/>
    <x v="13"/>
    <x v="19"/>
    <x v="2"/>
    <x v="261"/>
    <n v="105"/>
    <n v="3.8"/>
    <x v="1"/>
    <x v="6"/>
    <x v="0"/>
    <x v="2"/>
  </r>
  <r>
    <s v="Call_8101"/>
    <x v="5"/>
    <x v="118"/>
    <x v="2"/>
    <x v="261"/>
    <n v="82"/>
    <n v="4.5999999999999996"/>
    <x v="1"/>
    <x v="6"/>
    <x v="1"/>
    <x v="0"/>
  </r>
  <r>
    <s v="Call_8102"/>
    <x v="0"/>
    <x v="123"/>
    <x v="0"/>
    <x v="261"/>
    <n v="24"/>
    <n v="2.9"/>
    <x v="1"/>
    <x v="6"/>
    <x v="3"/>
    <x v="1"/>
  </r>
  <r>
    <s v="Call_8103"/>
    <x v="4"/>
    <x v="37"/>
    <x v="4"/>
    <x v="262"/>
    <n v="205"/>
    <n v="4.8"/>
    <x v="1"/>
    <x v="0"/>
    <x v="1"/>
    <x v="0"/>
  </r>
  <r>
    <s v="Call_8104"/>
    <x v="1"/>
    <x v="108"/>
    <x v="1"/>
    <x v="262"/>
    <n v="225"/>
    <n v="4.9000000000000004"/>
    <x v="1"/>
    <x v="0"/>
    <x v="2"/>
    <x v="0"/>
  </r>
  <r>
    <s v="Call_8105"/>
    <x v="4"/>
    <x v="95"/>
    <x v="4"/>
    <x v="262"/>
    <n v="50"/>
    <n v="3.4"/>
    <x v="1"/>
    <x v="0"/>
    <x v="0"/>
    <x v="2"/>
  </r>
  <r>
    <s v="Call_8106"/>
    <x v="4"/>
    <x v="71"/>
    <x v="2"/>
    <x v="262"/>
    <n v="80"/>
    <n v="4.3"/>
    <x v="1"/>
    <x v="0"/>
    <x v="2"/>
    <x v="0"/>
  </r>
  <r>
    <s v="Call_8107"/>
    <x v="5"/>
    <x v="120"/>
    <x v="1"/>
    <x v="262"/>
    <n v="78"/>
    <n v="3.9"/>
    <x v="1"/>
    <x v="0"/>
    <x v="0"/>
    <x v="2"/>
  </r>
  <r>
    <s v="Call_8108"/>
    <x v="3"/>
    <x v="122"/>
    <x v="4"/>
    <x v="263"/>
    <n v="40"/>
    <n v="3.9"/>
    <x v="1"/>
    <x v="1"/>
    <x v="1"/>
    <x v="2"/>
  </r>
  <r>
    <s v="Call_8109"/>
    <x v="5"/>
    <x v="120"/>
    <x v="1"/>
    <x v="263"/>
    <n v="176"/>
    <n v="1.5"/>
    <x v="1"/>
    <x v="1"/>
    <x v="0"/>
    <x v="3"/>
  </r>
  <r>
    <s v="Call_8110"/>
    <x v="11"/>
    <x v="6"/>
    <x v="4"/>
    <x v="263"/>
    <n v="78"/>
    <n v="3"/>
    <x v="1"/>
    <x v="1"/>
    <x v="0"/>
    <x v="1"/>
  </r>
  <r>
    <s v="Call_8111"/>
    <x v="14"/>
    <x v="81"/>
    <x v="1"/>
    <x v="263"/>
    <n v="42"/>
    <n v="4.2"/>
    <x v="1"/>
    <x v="1"/>
    <x v="2"/>
    <x v="0"/>
  </r>
  <r>
    <s v="Call_8112"/>
    <x v="3"/>
    <x v="78"/>
    <x v="4"/>
    <x v="263"/>
    <n v="38"/>
    <n v="3.7"/>
    <x v="1"/>
    <x v="1"/>
    <x v="3"/>
    <x v="2"/>
  </r>
  <r>
    <s v="Call_8113"/>
    <x v="2"/>
    <x v="69"/>
    <x v="3"/>
    <x v="263"/>
    <n v="27"/>
    <n v="4.2"/>
    <x v="1"/>
    <x v="1"/>
    <x v="0"/>
    <x v="0"/>
  </r>
  <r>
    <s v="Call_8114"/>
    <x v="5"/>
    <x v="65"/>
    <x v="0"/>
    <x v="264"/>
    <n v="45"/>
    <n v="4.4000000000000004"/>
    <x v="1"/>
    <x v="2"/>
    <x v="1"/>
    <x v="0"/>
  </r>
  <r>
    <s v="Call_8115"/>
    <x v="7"/>
    <x v="74"/>
    <x v="4"/>
    <x v="264"/>
    <n v="215"/>
    <n v="4"/>
    <x v="1"/>
    <x v="2"/>
    <x v="0"/>
    <x v="2"/>
  </r>
  <r>
    <s v="Call_8116"/>
    <x v="6"/>
    <x v="23"/>
    <x v="4"/>
    <x v="265"/>
    <n v="72"/>
    <n v="4.7"/>
    <x v="1"/>
    <x v="3"/>
    <x v="1"/>
    <x v="0"/>
  </r>
  <r>
    <s v="Call_8117"/>
    <x v="3"/>
    <x v="160"/>
    <x v="2"/>
    <x v="265"/>
    <n v="160"/>
    <n v="2.8"/>
    <x v="1"/>
    <x v="3"/>
    <x v="1"/>
    <x v="1"/>
  </r>
  <r>
    <s v="Call_8118"/>
    <x v="6"/>
    <x v="76"/>
    <x v="4"/>
    <x v="265"/>
    <n v="165"/>
    <n v="2.5"/>
    <x v="1"/>
    <x v="3"/>
    <x v="1"/>
    <x v="1"/>
  </r>
  <r>
    <s v="Call_8119"/>
    <x v="1"/>
    <x v="146"/>
    <x v="2"/>
    <x v="265"/>
    <n v="120"/>
    <n v="3.4"/>
    <x v="1"/>
    <x v="3"/>
    <x v="0"/>
    <x v="2"/>
  </r>
  <r>
    <s v="Call_8120"/>
    <x v="0"/>
    <x v="122"/>
    <x v="1"/>
    <x v="265"/>
    <n v="117"/>
    <n v="4.8"/>
    <x v="1"/>
    <x v="3"/>
    <x v="1"/>
    <x v="0"/>
  </r>
  <r>
    <s v="Call_8121"/>
    <x v="8"/>
    <x v="94"/>
    <x v="3"/>
    <x v="266"/>
    <n v="29"/>
    <n v="4.3"/>
    <x v="1"/>
    <x v="4"/>
    <x v="1"/>
    <x v="0"/>
  </r>
  <r>
    <s v="Call_8122"/>
    <x v="0"/>
    <x v="54"/>
    <x v="2"/>
    <x v="266"/>
    <n v="64"/>
    <n v="4.5"/>
    <x v="1"/>
    <x v="4"/>
    <x v="2"/>
    <x v="0"/>
  </r>
  <r>
    <s v="Call_8123"/>
    <x v="11"/>
    <x v="62"/>
    <x v="1"/>
    <x v="266"/>
    <n v="84"/>
    <n v="3.6"/>
    <x v="1"/>
    <x v="4"/>
    <x v="2"/>
    <x v="2"/>
  </r>
  <r>
    <s v="Call_8124"/>
    <x v="7"/>
    <x v="55"/>
    <x v="4"/>
    <x v="266"/>
    <n v="42"/>
    <n v="3.7"/>
    <x v="1"/>
    <x v="4"/>
    <x v="1"/>
    <x v="2"/>
  </r>
  <r>
    <s v="Call_8125"/>
    <x v="3"/>
    <x v="30"/>
    <x v="4"/>
    <x v="266"/>
    <n v="120"/>
    <n v="3.5"/>
    <x v="1"/>
    <x v="4"/>
    <x v="0"/>
    <x v="2"/>
  </r>
  <r>
    <s v="Call_8126"/>
    <x v="11"/>
    <x v="116"/>
    <x v="3"/>
    <x v="267"/>
    <n v="80"/>
    <n v="4.7"/>
    <x v="1"/>
    <x v="5"/>
    <x v="1"/>
    <x v="0"/>
  </r>
  <r>
    <s v="Call_8127"/>
    <x v="8"/>
    <x v="28"/>
    <x v="2"/>
    <x v="267"/>
    <n v="185"/>
    <n v="3.5"/>
    <x v="1"/>
    <x v="5"/>
    <x v="0"/>
    <x v="2"/>
  </r>
  <r>
    <s v="Call_8128"/>
    <x v="4"/>
    <x v="73"/>
    <x v="0"/>
    <x v="268"/>
    <n v="135"/>
    <n v="3.9"/>
    <x v="1"/>
    <x v="6"/>
    <x v="2"/>
    <x v="2"/>
  </r>
  <r>
    <s v="Call_8129"/>
    <x v="4"/>
    <x v="113"/>
    <x v="2"/>
    <x v="268"/>
    <n v="20"/>
    <n v="4.8"/>
    <x v="1"/>
    <x v="6"/>
    <x v="0"/>
    <x v="0"/>
  </r>
  <r>
    <s v="Call_8130"/>
    <x v="12"/>
    <x v="101"/>
    <x v="2"/>
    <x v="268"/>
    <n v="31"/>
    <n v="4"/>
    <x v="1"/>
    <x v="6"/>
    <x v="2"/>
    <x v="2"/>
  </r>
  <r>
    <s v="Call_8131"/>
    <x v="14"/>
    <x v="17"/>
    <x v="3"/>
    <x v="269"/>
    <n v="120"/>
    <n v="4.7"/>
    <x v="1"/>
    <x v="0"/>
    <x v="2"/>
    <x v="0"/>
  </r>
  <r>
    <s v="Call_8132"/>
    <x v="1"/>
    <x v="22"/>
    <x v="1"/>
    <x v="269"/>
    <n v="117"/>
    <n v="3.6"/>
    <x v="1"/>
    <x v="0"/>
    <x v="0"/>
    <x v="2"/>
  </r>
  <r>
    <s v="Call_8133"/>
    <x v="14"/>
    <x v="77"/>
    <x v="4"/>
    <x v="269"/>
    <n v="80"/>
    <n v="4.5"/>
    <x v="1"/>
    <x v="0"/>
    <x v="0"/>
    <x v="0"/>
  </r>
  <r>
    <s v="Call_8134"/>
    <x v="14"/>
    <x v="39"/>
    <x v="0"/>
    <x v="270"/>
    <n v="117"/>
    <n v="4"/>
    <x v="1"/>
    <x v="1"/>
    <x v="2"/>
    <x v="2"/>
  </r>
  <r>
    <s v="Call_8135"/>
    <x v="8"/>
    <x v="74"/>
    <x v="3"/>
    <x v="270"/>
    <n v="60"/>
    <n v="4.5"/>
    <x v="1"/>
    <x v="1"/>
    <x v="0"/>
    <x v="0"/>
  </r>
  <r>
    <s v="Call_8136"/>
    <x v="4"/>
    <x v="79"/>
    <x v="4"/>
    <x v="271"/>
    <n v="58"/>
    <n v="3.9"/>
    <x v="1"/>
    <x v="2"/>
    <x v="3"/>
    <x v="2"/>
  </r>
  <r>
    <s v="Call_8137"/>
    <x v="12"/>
    <x v="113"/>
    <x v="0"/>
    <x v="271"/>
    <n v="41"/>
    <n v="4.3"/>
    <x v="1"/>
    <x v="2"/>
    <x v="0"/>
    <x v="0"/>
  </r>
  <r>
    <s v="Call_8138"/>
    <x v="3"/>
    <x v="21"/>
    <x v="1"/>
    <x v="271"/>
    <n v="180"/>
    <n v="3.6"/>
    <x v="1"/>
    <x v="2"/>
    <x v="0"/>
    <x v="2"/>
  </r>
  <r>
    <s v="Call_8139"/>
    <x v="13"/>
    <x v="69"/>
    <x v="1"/>
    <x v="271"/>
    <n v="42"/>
    <n v="3.6"/>
    <x v="1"/>
    <x v="2"/>
    <x v="0"/>
    <x v="2"/>
  </r>
  <r>
    <s v="Call_8140"/>
    <x v="13"/>
    <x v="2"/>
    <x v="1"/>
    <x v="272"/>
    <n v="24"/>
    <n v="4"/>
    <x v="1"/>
    <x v="3"/>
    <x v="0"/>
    <x v="2"/>
  </r>
  <r>
    <s v="Call_8141"/>
    <x v="12"/>
    <x v="58"/>
    <x v="1"/>
    <x v="272"/>
    <n v="125"/>
    <n v="4.2"/>
    <x v="1"/>
    <x v="3"/>
    <x v="0"/>
    <x v="0"/>
  </r>
  <r>
    <s v="Call_8142"/>
    <x v="12"/>
    <x v="99"/>
    <x v="0"/>
    <x v="273"/>
    <n v="78"/>
    <n v="4.3"/>
    <x v="1"/>
    <x v="4"/>
    <x v="0"/>
    <x v="0"/>
  </r>
  <r>
    <s v="Call_8143"/>
    <x v="9"/>
    <x v="66"/>
    <x v="2"/>
    <x v="273"/>
    <n v="180"/>
    <n v="3.8"/>
    <x v="1"/>
    <x v="4"/>
    <x v="0"/>
    <x v="2"/>
  </r>
  <r>
    <s v="Call_8144"/>
    <x v="7"/>
    <x v="161"/>
    <x v="0"/>
    <x v="273"/>
    <n v="84"/>
    <n v="4.4000000000000004"/>
    <x v="1"/>
    <x v="4"/>
    <x v="1"/>
    <x v="0"/>
  </r>
  <r>
    <s v="Call_8145"/>
    <x v="4"/>
    <x v="98"/>
    <x v="0"/>
    <x v="273"/>
    <n v="26"/>
    <n v="4.7"/>
    <x v="1"/>
    <x v="4"/>
    <x v="3"/>
    <x v="0"/>
  </r>
  <r>
    <s v="Call_8146"/>
    <x v="1"/>
    <x v="30"/>
    <x v="0"/>
    <x v="274"/>
    <n v="140"/>
    <n v="3.6"/>
    <x v="1"/>
    <x v="5"/>
    <x v="0"/>
    <x v="2"/>
  </r>
  <r>
    <s v="Call_8147"/>
    <x v="3"/>
    <x v="156"/>
    <x v="2"/>
    <x v="274"/>
    <n v="31"/>
    <n v="2.2000000000000002"/>
    <x v="1"/>
    <x v="5"/>
    <x v="0"/>
    <x v="1"/>
  </r>
  <r>
    <s v="Call_8148"/>
    <x v="8"/>
    <x v="113"/>
    <x v="2"/>
    <x v="274"/>
    <n v="108"/>
    <n v="4.8"/>
    <x v="1"/>
    <x v="5"/>
    <x v="0"/>
    <x v="0"/>
  </r>
  <r>
    <s v="Call_8149"/>
    <x v="7"/>
    <x v="70"/>
    <x v="3"/>
    <x v="275"/>
    <n v="58"/>
    <n v="4.3"/>
    <x v="1"/>
    <x v="6"/>
    <x v="1"/>
    <x v="0"/>
  </r>
  <r>
    <s v="Call_8150"/>
    <x v="7"/>
    <x v="90"/>
    <x v="2"/>
    <x v="275"/>
    <n v="185"/>
    <n v="2.2000000000000002"/>
    <x v="1"/>
    <x v="6"/>
    <x v="0"/>
    <x v="1"/>
  </r>
  <r>
    <s v="Call_8151"/>
    <x v="7"/>
    <x v="53"/>
    <x v="2"/>
    <x v="275"/>
    <n v="40"/>
    <n v="4.8"/>
    <x v="1"/>
    <x v="6"/>
    <x v="0"/>
    <x v="0"/>
  </r>
  <r>
    <s v="Call_8152"/>
    <x v="7"/>
    <x v="157"/>
    <x v="4"/>
    <x v="275"/>
    <n v="225"/>
    <n v="2.6"/>
    <x v="1"/>
    <x v="6"/>
    <x v="3"/>
    <x v="1"/>
  </r>
  <r>
    <s v="Call_8153"/>
    <x v="3"/>
    <x v="41"/>
    <x v="3"/>
    <x v="275"/>
    <n v="150"/>
    <n v="2.6"/>
    <x v="1"/>
    <x v="6"/>
    <x v="0"/>
    <x v="1"/>
  </r>
  <r>
    <s v="Call_8154"/>
    <x v="6"/>
    <x v="50"/>
    <x v="1"/>
    <x v="276"/>
    <n v="88"/>
    <n v="3.4"/>
    <x v="1"/>
    <x v="0"/>
    <x v="0"/>
    <x v="2"/>
  </r>
  <r>
    <s v="Call_8155"/>
    <x v="10"/>
    <x v="103"/>
    <x v="0"/>
    <x v="276"/>
    <n v="140"/>
    <n v="3.7"/>
    <x v="1"/>
    <x v="0"/>
    <x v="2"/>
    <x v="2"/>
  </r>
  <r>
    <s v="Call_8156"/>
    <x v="6"/>
    <x v="52"/>
    <x v="1"/>
    <x v="276"/>
    <n v="68"/>
    <n v="2.1"/>
    <x v="1"/>
    <x v="0"/>
    <x v="1"/>
    <x v="1"/>
  </r>
  <r>
    <s v="Call_8157"/>
    <x v="1"/>
    <x v="7"/>
    <x v="4"/>
    <x v="277"/>
    <n v="105"/>
    <n v="3.6"/>
    <x v="1"/>
    <x v="1"/>
    <x v="2"/>
    <x v="2"/>
  </r>
  <r>
    <s v="Call_8158"/>
    <x v="13"/>
    <x v="112"/>
    <x v="0"/>
    <x v="277"/>
    <n v="40"/>
    <n v="3.8"/>
    <x v="1"/>
    <x v="1"/>
    <x v="1"/>
    <x v="2"/>
  </r>
  <r>
    <s v="Call_8159"/>
    <x v="9"/>
    <x v="84"/>
    <x v="0"/>
    <x v="277"/>
    <n v="82"/>
    <n v="3.1"/>
    <x v="1"/>
    <x v="1"/>
    <x v="0"/>
    <x v="2"/>
  </r>
  <r>
    <s v="Call_8160"/>
    <x v="0"/>
    <x v="96"/>
    <x v="4"/>
    <x v="278"/>
    <n v="90"/>
    <n v="4.4000000000000004"/>
    <x v="1"/>
    <x v="2"/>
    <x v="0"/>
    <x v="0"/>
  </r>
  <r>
    <s v="Call_8161"/>
    <x v="2"/>
    <x v="133"/>
    <x v="3"/>
    <x v="279"/>
    <n v="66"/>
    <n v="4.8"/>
    <x v="1"/>
    <x v="3"/>
    <x v="1"/>
    <x v="0"/>
  </r>
  <r>
    <s v="Call_8162"/>
    <x v="14"/>
    <x v="63"/>
    <x v="1"/>
    <x v="279"/>
    <n v="78"/>
    <n v="3.5"/>
    <x v="1"/>
    <x v="3"/>
    <x v="0"/>
    <x v="2"/>
  </r>
  <r>
    <s v="Call_8163"/>
    <x v="3"/>
    <x v="6"/>
    <x v="3"/>
    <x v="280"/>
    <n v="66"/>
    <n v="4.4000000000000004"/>
    <x v="1"/>
    <x v="4"/>
    <x v="0"/>
    <x v="0"/>
  </r>
  <r>
    <s v="Call_8164"/>
    <x v="13"/>
    <x v="108"/>
    <x v="4"/>
    <x v="281"/>
    <n v="160"/>
    <n v="3.8"/>
    <x v="1"/>
    <x v="5"/>
    <x v="2"/>
    <x v="2"/>
  </r>
  <r>
    <s v="Call_8165"/>
    <x v="12"/>
    <x v="59"/>
    <x v="0"/>
    <x v="282"/>
    <n v="144"/>
    <n v="3.8"/>
    <x v="1"/>
    <x v="6"/>
    <x v="0"/>
    <x v="2"/>
  </r>
  <r>
    <s v="Call_8166"/>
    <x v="13"/>
    <x v="141"/>
    <x v="2"/>
    <x v="282"/>
    <n v="200"/>
    <n v="4.5999999999999996"/>
    <x v="1"/>
    <x v="6"/>
    <x v="0"/>
    <x v="0"/>
  </r>
  <r>
    <s v="Call_8167"/>
    <x v="5"/>
    <x v="143"/>
    <x v="1"/>
    <x v="283"/>
    <n v="220"/>
    <n v="5"/>
    <x v="1"/>
    <x v="1"/>
    <x v="2"/>
    <x v="0"/>
  </r>
  <r>
    <s v="Call_8168"/>
    <x v="3"/>
    <x v="28"/>
    <x v="3"/>
    <x v="284"/>
    <n v="112"/>
    <n v="3.2"/>
    <x v="1"/>
    <x v="2"/>
    <x v="0"/>
    <x v="2"/>
  </r>
  <r>
    <s v="Call_8169"/>
    <x v="2"/>
    <x v="129"/>
    <x v="4"/>
    <x v="284"/>
    <n v="110"/>
    <n v="3.7"/>
    <x v="1"/>
    <x v="2"/>
    <x v="0"/>
    <x v="2"/>
  </r>
  <r>
    <s v="Call_8170"/>
    <x v="11"/>
    <x v="33"/>
    <x v="0"/>
    <x v="285"/>
    <n v="160"/>
    <n v="2.7"/>
    <x v="1"/>
    <x v="3"/>
    <x v="0"/>
    <x v="1"/>
  </r>
  <r>
    <s v="Call_8171"/>
    <x v="11"/>
    <x v="78"/>
    <x v="4"/>
    <x v="285"/>
    <n v="84"/>
    <n v="4"/>
    <x v="1"/>
    <x v="3"/>
    <x v="3"/>
    <x v="2"/>
  </r>
  <r>
    <s v="Call_8172"/>
    <x v="2"/>
    <x v="108"/>
    <x v="1"/>
    <x v="285"/>
    <n v="124"/>
    <n v="2.6"/>
    <x v="1"/>
    <x v="3"/>
    <x v="2"/>
    <x v="1"/>
  </r>
  <r>
    <s v="Call_8173"/>
    <x v="11"/>
    <x v="89"/>
    <x v="2"/>
    <x v="285"/>
    <n v="84"/>
    <n v="4.5999999999999996"/>
    <x v="1"/>
    <x v="3"/>
    <x v="1"/>
    <x v="0"/>
  </r>
  <r>
    <s v="Call_8174"/>
    <x v="1"/>
    <x v="130"/>
    <x v="3"/>
    <x v="286"/>
    <n v="130"/>
    <n v="2.7"/>
    <x v="1"/>
    <x v="4"/>
    <x v="0"/>
    <x v="1"/>
  </r>
  <r>
    <s v="Call_8175"/>
    <x v="12"/>
    <x v="55"/>
    <x v="0"/>
    <x v="286"/>
    <n v="215"/>
    <n v="3.5"/>
    <x v="1"/>
    <x v="4"/>
    <x v="1"/>
    <x v="2"/>
  </r>
  <r>
    <s v="Call_8176"/>
    <x v="3"/>
    <x v="50"/>
    <x v="1"/>
    <x v="287"/>
    <n v="132"/>
    <n v="3.6"/>
    <x v="1"/>
    <x v="5"/>
    <x v="0"/>
    <x v="2"/>
  </r>
  <r>
    <s v="Call_8177"/>
    <x v="6"/>
    <x v="34"/>
    <x v="3"/>
    <x v="287"/>
    <n v="88"/>
    <n v="4.9000000000000004"/>
    <x v="1"/>
    <x v="5"/>
    <x v="0"/>
    <x v="0"/>
  </r>
  <r>
    <s v="Call_8178"/>
    <x v="0"/>
    <x v="48"/>
    <x v="1"/>
    <x v="287"/>
    <n v="140"/>
    <n v="3.9"/>
    <x v="1"/>
    <x v="5"/>
    <x v="0"/>
    <x v="2"/>
  </r>
  <r>
    <s v="Call_8179"/>
    <x v="11"/>
    <x v="5"/>
    <x v="3"/>
    <x v="288"/>
    <n v="66"/>
    <n v="4.7"/>
    <x v="1"/>
    <x v="6"/>
    <x v="0"/>
    <x v="0"/>
  </r>
  <r>
    <s v="Call_8180"/>
    <x v="8"/>
    <x v="34"/>
    <x v="0"/>
    <x v="288"/>
    <n v="23"/>
    <n v="4.5"/>
    <x v="1"/>
    <x v="6"/>
    <x v="0"/>
    <x v="0"/>
  </r>
  <r>
    <s v="Call_8181"/>
    <x v="6"/>
    <x v="148"/>
    <x v="0"/>
    <x v="289"/>
    <n v="220"/>
    <n v="4.5"/>
    <x v="1"/>
    <x v="0"/>
    <x v="1"/>
    <x v="0"/>
  </r>
  <r>
    <s v="Call_8182"/>
    <x v="7"/>
    <x v="63"/>
    <x v="4"/>
    <x v="290"/>
    <n v="175"/>
    <n v="4.4000000000000004"/>
    <x v="1"/>
    <x v="1"/>
    <x v="0"/>
    <x v="0"/>
  </r>
  <r>
    <s v="Call_8183"/>
    <x v="13"/>
    <x v="25"/>
    <x v="0"/>
    <x v="290"/>
    <n v="172"/>
    <n v="4.0999999999999996"/>
    <x v="1"/>
    <x v="1"/>
    <x v="0"/>
    <x v="0"/>
  </r>
  <r>
    <s v="Call_8184"/>
    <x v="9"/>
    <x v="129"/>
    <x v="2"/>
    <x v="290"/>
    <n v="108"/>
    <n v="3.8"/>
    <x v="1"/>
    <x v="1"/>
    <x v="0"/>
    <x v="2"/>
  </r>
  <r>
    <s v="Call_8185"/>
    <x v="8"/>
    <x v="121"/>
    <x v="0"/>
    <x v="291"/>
    <n v="43"/>
    <n v="4.2"/>
    <x v="1"/>
    <x v="2"/>
    <x v="2"/>
    <x v="0"/>
  </r>
  <r>
    <s v="Call_8186"/>
    <x v="6"/>
    <x v="40"/>
    <x v="1"/>
    <x v="291"/>
    <n v="44"/>
    <n v="2.2000000000000002"/>
    <x v="1"/>
    <x v="2"/>
    <x v="1"/>
    <x v="1"/>
  </r>
  <r>
    <s v="Call_8187"/>
    <x v="13"/>
    <x v="87"/>
    <x v="4"/>
    <x v="291"/>
    <n v="105"/>
    <n v="3.9"/>
    <x v="1"/>
    <x v="2"/>
    <x v="1"/>
    <x v="2"/>
  </r>
  <r>
    <s v="Call_8188"/>
    <x v="7"/>
    <x v="97"/>
    <x v="1"/>
    <x v="292"/>
    <n v="34"/>
    <n v="3.9"/>
    <x v="1"/>
    <x v="3"/>
    <x v="0"/>
    <x v="2"/>
  </r>
  <r>
    <s v="Call_8189"/>
    <x v="4"/>
    <x v="117"/>
    <x v="0"/>
    <x v="292"/>
    <n v="220"/>
    <n v="4.0999999999999996"/>
    <x v="1"/>
    <x v="3"/>
    <x v="0"/>
    <x v="0"/>
  </r>
  <r>
    <s v="Call_8190"/>
    <x v="0"/>
    <x v="90"/>
    <x v="4"/>
    <x v="292"/>
    <n v="225"/>
    <n v="4.5999999999999996"/>
    <x v="1"/>
    <x v="3"/>
    <x v="0"/>
    <x v="0"/>
  </r>
  <r>
    <s v="Call_8191"/>
    <x v="2"/>
    <x v="93"/>
    <x v="4"/>
    <x v="293"/>
    <n v="37"/>
    <n v="4.0999999999999996"/>
    <x v="1"/>
    <x v="4"/>
    <x v="2"/>
    <x v="0"/>
  </r>
  <r>
    <s v="Call_8192"/>
    <x v="12"/>
    <x v="47"/>
    <x v="1"/>
    <x v="293"/>
    <n v="44"/>
    <n v="5"/>
    <x v="1"/>
    <x v="4"/>
    <x v="0"/>
    <x v="0"/>
  </r>
  <r>
    <s v="Call_8193"/>
    <x v="5"/>
    <x v="17"/>
    <x v="1"/>
    <x v="294"/>
    <n v="35"/>
    <n v="2.8"/>
    <x v="1"/>
    <x v="5"/>
    <x v="2"/>
    <x v="1"/>
  </r>
  <r>
    <s v="Call_8194"/>
    <x v="12"/>
    <x v="17"/>
    <x v="0"/>
    <x v="294"/>
    <n v="145"/>
    <n v="2.7"/>
    <x v="1"/>
    <x v="5"/>
    <x v="2"/>
    <x v="1"/>
  </r>
  <r>
    <s v="Call_8195"/>
    <x v="6"/>
    <x v="51"/>
    <x v="4"/>
    <x v="294"/>
    <n v="64"/>
    <n v="3.9"/>
    <x v="1"/>
    <x v="5"/>
    <x v="0"/>
    <x v="2"/>
  </r>
  <r>
    <s v="Call_8196"/>
    <x v="12"/>
    <x v="107"/>
    <x v="0"/>
    <x v="295"/>
    <n v="185"/>
    <n v="4.3"/>
    <x v="1"/>
    <x v="6"/>
    <x v="0"/>
    <x v="0"/>
  </r>
  <r>
    <s v="Call_8197"/>
    <x v="3"/>
    <x v="74"/>
    <x v="1"/>
    <x v="295"/>
    <n v="215"/>
    <n v="2.5"/>
    <x v="1"/>
    <x v="6"/>
    <x v="0"/>
    <x v="1"/>
  </r>
  <r>
    <s v="Call_8198"/>
    <x v="8"/>
    <x v="7"/>
    <x v="2"/>
    <x v="295"/>
    <n v="88"/>
    <n v="3.4"/>
    <x v="1"/>
    <x v="6"/>
    <x v="2"/>
    <x v="2"/>
  </r>
  <r>
    <s v="Call_8199"/>
    <x v="12"/>
    <x v="99"/>
    <x v="4"/>
    <x v="295"/>
    <n v="23"/>
    <n v="3.4"/>
    <x v="1"/>
    <x v="6"/>
    <x v="0"/>
    <x v="2"/>
  </r>
  <r>
    <s v="Call_8200"/>
    <x v="2"/>
    <x v="54"/>
    <x v="2"/>
    <x v="296"/>
    <n v="180"/>
    <n v="1.8"/>
    <x v="1"/>
    <x v="0"/>
    <x v="2"/>
    <x v="3"/>
  </r>
  <r>
    <s v="Call_8201"/>
    <x v="13"/>
    <x v="53"/>
    <x v="4"/>
    <x v="297"/>
    <n v="225"/>
    <n v="3.7"/>
    <x v="1"/>
    <x v="1"/>
    <x v="0"/>
    <x v="2"/>
  </r>
  <r>
    <s v="Call_8202"/>
    <x v="4"/>
    <x v="137"/>
    <x v="1"/>
    <x v="298"/>
    <n v="74"/>
    <n v="4.0999999999999996"/>
    <x v="1"/>
    <x v="2"/>
    <x v="3"/>
    <x v="0"/>
  </r>
  <r>
    <s v="Call_8203"/>
    <x v="3"/>
    <x v="119"/>
    <x v="4"/>
    <x v="298"/>
    <n v="36"/>
    <n v="3"/>
    <x v="1"/>
    <x v="2"/>
    <x v="1"/>
    <x v="1"/>
  </r>
  <r>
    <s v="Call_8204"/>
    <x v="5"/>
    <x v="15"/>
    <x v="4"/>
    <x v="299"/>
    <n v="116"/>
    <n v="3.9"/>
    <x v="1"/>
    <x v="4"/>
    <x v="0"/>
    <x v="2"/>
  </r>
  <r>
    <s v="Call_8205"/>
    <x v="3"/>
    <x v="67"/>
    <x v="2"/>
    <x v="299"/>
    <n v="140"/>
    <n v="4"/>
    <x v="1"/>
    <x v="4"/>
    <x v="0"/>
    <x v="2"/>
  </r>
  <r>
    <s v="Call_8206"/>
    <x v="3"/>
    <x v="9"/>
    <x v="1"/>
    <x v="300"/>
    <n v="104"/>
    <n v="4.5"/>
    <x v="1"/>
    <x v="5"/>
    <x v="0"/>
    <x v="0"/>
  </r>
  <r>
    <s v="Call_8207"/>
    <x v="5"/>
    <x v="119"/>
    <x v="3"/>
    <x v="300"/>
    <n v="148"/>
    <n v="4"/>
    <x v="1"/>
    <x v="5"/>
    <x v="1"/>
    <x v="2"/>
  </r>
  <r>
    <s v="Call_8208"/>
    <x v="8"/>
    <x v="108"/>
    <x v="4"/>
    <x v="300"/>
    <n v="205"/>
    <n v="4.3"/>
    <x v="1"/>
    <x v="5"/>
    <x v="2"/>
    <x v="0"/>
  </r>
  <r>
    <s v="Call_8209"/>
    <x v="1"/>
    <x v="132"/>
    <x v="0"/>
    <x v="300"/>
    <n v="210"/>
    <n v="4.8"/>
    <x v="1"/>
    <x v="5"/>
    <x v="3"/>
    <x v="0"/>
  </r>
  <r>
    <s v="Call_8210"/>
    <x v="4"/>
    <x v="38"/>
    <x v="3"/>
    <x v="301"/>
    <n v="41"/>
    <n v="4.7"/>
    <x v="1"/>
    <x v="0"/>
    <x v="0"/>
    <x v="0"/>
  </r>
  <r>
    <s v="Call_8211"/>
    <x v="11"/>
    <x v="74"/>
    <x v="2"/>
    <x v="301"/>
    <n v="136"/>
    <n v="5"/>
    <x v="1"/>
    <x v="0"/>
    <x v="0"/>
    <x v="0"/>
  </r>
  <r>
    <s v="Call_8212"/>
    <x v="9"/>
    <x v="45"/>
    <x v="1"/>
    <x v="302"/>
    <n v="126"/>
    <n v="1.5"/>
    <x v="1"/>
    <x v="1"/>
    <x v="0"/>
    <x v="3"/>
  </r>
  <r>
    <s v="Call_8213"/>
    <x v="2"/>
    <x v="24"/>
    <x v="0"/>
    <x v="303"/>
    <n v="148"/>
    <n v="4.0999999999999996"/>
    <x v="1"/>
    <x v="2"/>
    <x v="0"/>
    <x v="0"/>
  </r>
  <r>
    <s v="Call_8214"/>
    <x v="9"/>
    <x v="72"/>
    <x v="1"/>
    <x v="303"/>
    <n v="125"/>
    <n v="3.9"/>
    <x v="1"/>
    <x v="2"/>
    <x v="1"/>
    <x v="2"/>
  </r>
  <r>
    <s v="Call_8215"/>
    <x v="6"/>
    <x v="144"/>
    <x v="2"/>
    <x v="303"/>
    <n v="25"/>
    <n v="4.0999999999999996"/>
    <x v="1"/>
    <x v="2"/>
    <x v="2"/>
    <x v="0"/>
  </r>
  <r>
    <s v="Call_8216"/>
    <x v="7"/>
    <x v="162"/>
    <x v="4"/>
    <x v="304"/>
    <n v="62"/>
    <n v="2.8"/>
    <x v="1"/>
    <x v="3"/>
    <x v="4"/>
    <x v="1"/>
  </r>
  <r>
    <s v="Call_8217"/>
    <x v="2"/>
    <x v="115"/>
    <x v="2"/>
    <x v="305"/>
    <n v="90"/>
    <n v="4.5999999999999996"/>
    <x v="1"/>
    <x v="4"/>
    <x v="1"/>
    <x v="0"/>
  </r>
  <r>
    <s v="Call_8218"/>
    <x v="1"/>
    <x v="116"/>
    <x v="3"/>
    <x v="306"/>
    <n v="33"/>
    <n v="4.8"/>
    <x v="1"/>
    <x v="5"/>
    <x v="1"/>
    <x v="0"/>
  </r>
  <r>
    <s v="Call_8219"/>
    <x v="3"/>
    <x v="42"/>
    <x v="4"/>
    <x v="306"/>
    <n v="115"/>
    <n v="2.2999999999999998"/>
    <x v="1"/>
    <x v="5"/>
    <x v="0"/>
    <x v="1"/>
  </r>
  <r>
    <s v="Call_8220"/>
    <x v="1"/>
    <x v="122"/>
    <x v="3"/>
    <x v="306"/>
    <n v="45"/>
    <n v="2.6"/>
    <x v="1"/>
    <x v="5"/>
    <x v="1"/>
    <x v="1"/>
  </r>
  <r>
    <s v="Call_8221"/>
    <x v="6"/>
    <x v="156"/>
    <x v="0"/>
    <x v="306"/>
    <n v="114"/>
    <n v="4.8"/>
    <x v="1"/>
    <x v="5"/>
    <x v="0"/>
    <x v="0"/>
  </r>
  <r>
    <s v="Call_8222"/>
    <x v="3"/>
    <x v="9"/>
    <x v="1"/>
    <x v="307"/>
    <n v="72"/>
    <n v="3.7"/>
    <x v="1"/>
    <x v="6"/>
    <x v="0"/>
    <x v="2"/>
  </r>
  <r>
    <s v="Call_8223"/>
    <x v="10"/>
    <x v="63"/>
    <x v="0"/>
    <x v="307"/>
    <n v="205"/>
    <n v="4.2"/>
    <x v="1"/>
    <x v="6"/>
    <x v="0"/>
    <x v="0"/>
  </r>
  <r>
    <s v="Call_8224"/>
    <x v="1"/>
    <x v="40"/>
    <x v="1"/>
    <x v="308"/>
    <n v="42"/>
    <n v="3.3"/>
    <x v="1"/>
    <x v="0"/>
    <x v="1"/>
    <x v="2"/>
  </r>
  <r>
    <s v="Call_8225"/>
    <x v="7"/>
    <x v="122"/>
    <x v="0"/>
    <x v="308"/>
    <n v="96"/>
    <n v="4.3"/>
    <x v="1"/>
    <x v="0"/>
    <x v="1"/>
    <x v="0"/>
  </r>
  <r>
    <s v="Call_8226"/>
    <x v="3"/>
    <x v="145"/>
    <x v="4"/>
    <x v="308"/>
    <n v="64"/>
    <n v="3.7"/>
    <x v="1"/>
    <x v="0"/>
    <x v="2"/>
    <x v="2"/>
  </r>
  <r>
    <s v="Call_8227"/>
    <x v="10"/>
    <x v="50"/>
    <x v="0"/>
    <x v="309"/>
    <n v="72"/>
    <n v="3.7"/>
    <x v="1"/>
    <x v="1"/>
    <x v="0"/>
    <x v="2"/>
  </r>
  <r>
    <s v="Call_8228"/>
    <x v="6"/>
    <x v="18"/>
    <x v="3"/>
    <x v="310"/>
    <n v="27"/>
    <n v="3.1"/>
    <x v="1"/>
    <x v="2"/>
    <x v="2"/>
    <x v="2"/>
  </r>
  <r>
    <s v="Call_8229"/>
    <x v="7"/>
    <x v="67"/>
    <x v="3"/>
    <x v="311"/>
    <n v="200"/>
    <n v="2.4"/>
    <x v="1"/>
    <x v="4"/>
    <x v="0"/>
    <x v="1"/>
  </r>
  <r>
    <s v="Call_8230"/>
    <x v="6"/>
    <x v="128"/>
    <x v="1"/>
    <x v="312"/>
    <n v="93"/>
    <n v="3.5"/>
    <x v="1"/>
    <x v="5"/>
    <x v="3"/>
    <x v="2"/>
  </r>
  <r>
    <s v="Call_8231"/>
    <x v="12"/>
    <x v="54"/>
    <x v="4"/>
    <x v="312"/>
    <n v="54"/>
    <n v="4.3"/>
    <x v="1"/>
    <x v="5"/>
    <x v="2"/>
    <x v="0"/>
  </r>
  <r>
    <s v="Call_8232"/>
    <x v="6"/>
    <x v="6"/>
    <x v="1"/>
    <x v="313"/>
    <n v="72"/>
    <n v="3.4"/>
    <x v="1"/>
    <x v="6"/>
    <x v="0"/>
    <x v="2"/>
  </r>
  <r>
    <s v="Call_8233"/>
    <x v="9"/>
    <x v="47"/>
    <x v="2"/>
    <x v="313"/>
    <n v="82"/>
    <n v="3.7"/>
    <x v="1"/>
    <x v="6"/>
    <x v="0"/>
    <x v="2"/>
  </r>
  <r>
    <s v="Call_8234"/>
    <x v="12"/>
    <x v="74"/>
    <x v="4"/>
    <x v="314"/>
    <n v="164"/>
    <n v="4.8"/>
    <x v="1"/>
    <x v="3"/>
    <x v="0"/>
    <x v="0"/>
  </r>
  <r>
    <s v="Call_8235"/>
    <x v="2"/>
    <x v="30"/>
    <x v="1"/>
    <x v="314"/>
    <n v="78"/>
    <n v="3.3"/>
    <x v="1"/>
    <x v="3"/>
    <x v="0"/>
    <x v="2"/>
  </r>
  <r>
    <s v="Call_8236"/>
    <x v="10"/>
    <x v="109"/>
    <x v="3"/>
    <x v="315"/>
    <n v="135"/>
    <n v="4.2"/>
    <x v="1"/>
    <x v="4"/>
    <x v="2"/>
    <x v="0"/>
  </r>
  <r>
    <s v="Call_8237"/>
    <x v="14"/>
    <x v="76"/>
    <x v="4"/>
    <x v="316"/>
    <n v="145"/>
    <n v="2.6"/>
    <x v="1"/>
    <x v="5"/>
    <x v="1"/>
    <x v="1"/>
  </r>
  <r>
    <s v="Call_8238"/>
    <x v="5"/>
    <x v="74"/>
    <x v="3"/>
    <x v="316"/>
    <n v="115"/>
    <n v="4.9000000000000004"/>
    <x v="1"/>
    <x v="5"/>
    <x v="0"/>
    <x v="0"/>
  </r>
  <r>
    <s v="Call_8239"/>
    <x v="13"/>
    <x v="89"/>
    <x v="1"/>
    <x v="316"/>
    <n v="117"/>
    <n v="2"/>
    <x v="1"/>
    <x v="5"/>
    <x v="1"/>
    <x v="3"/>
  </r>
  <r>
    <s v="Call_8240"/>
    <x v="14"/>
    <x v="119"/>
    <x v="0"/>
    <x v="317"/>
    <n v="36"/>
    <n v="4.7"/>
    <x v="1"/>
    <x v="6"/>
    <x v="1"/>
    <x v="0"/>
  </r>
  <r>
    <s v="Call_8241"/>
    <x v="2"/>
    <x v="64"/>
    <x v="0"/>
    <x v="317"/>
    <n v="84"/>
    <n v="2.8"/>
    <x v="1"/>
    <x v="6"/>
    <x v="2"/>
    <x v="1"/>
  </r>
  <r>
    <s v="Call_8242"/>
    <x v="8"/>
    <x v="56"/>
    <x v="0"/>
    <x v="317"/>
    <n v="66"/>
    <n v="3.2"/>
    <x v="1"/>
    <x v="6"/>
    <x v="1"/>
    <x v="2"/>
  </r>
  <r>
    <s v="Call_8243"/>
    <x v="6"/>
    <x v="52"/>
    <x v="3"/>
    <x v="317"/>
    <n v="76"/>
    <n v="4.7"/>
    <x v="1"/>
    <x v="6"/>
    <x v="1"/>
    <x v="0"/>
  </r>
  <r>
    <s v="Call_8244"/>
    <x v="11"/>
    <x v="116"/>
    <x v="3"/>
    <x v="317"/>
    <n v="185"/>
    <n v="4.8"/>
    <x v="1"/>
    <x v="6"/>
    <x v="1"/>
    <x v="0"/>
  </r>
  <r>
    <s v="Call_8245"/>
    <x v="2"/>
    <x v="116"/>
    <x v="2"/>
    <x v="318"/>
    <n v="80"/>
    <n v="4.7"/>
    <x v="1"/>
    <x v="0"/>
    <x v="1"/>
    <x v="0"/>
  </r>
  <r>
    <s v="Call_8246"/>
    <x v="7"/>
    <x v="81"/>
    <x v="3"/>
    <x v="318"/>
    <n v="148"/>
    <n v="4"/>
    <x v="1"/>
    <x v="0"/>
    <x v="2"/>
    <x v="2"/>
  </r>
  <r>
    <s v="Call_8247"/>
    <x v="2"/>
    <x v="5"/>
    <x v="4"/>
    <x v="319"/>
    <n v="180"/>
    <n v="4.9000000000000004"/>
    <x v="1"/>
    <x v="2"/>
    <x v="0"/>
    <x v="0"/>
  </r>
  <r>
    <s v="Call_8248"/>
    <x v="9"/>
    <x v="134"/>
    <x v="2"/>
    <x v="320"/>
    <n v="190"/>
    <n v="3.7"/>
    <x v="1"/>
    <x v="3"/>
    <x v="0"/>
    <x v="2"/>
  </r>
  <r>
    <s v="Call_8249"/>
    <x v="4"/>
    <x v="107"/>
    <x v="3"/>
    <x v="320"/>
    <n v="38"/>
    <n v="4.5"/>
    <x v="1"/>
    <x v="3"/>
    <x v="0"/>
    <x v="0"/>
  </r>
  <r>
    <s v="Call_8250"/>
    <x v="5"/>
    <x v="77"/>
    <x v="1"/>
    <x v="321"/>
    <n v="82"/>
    <n v="2.1"/>
    <x v="1"/>
    <x v="4"/>
    <x v="0"/>
    <x v="1"/>
  </r>
  <r>
    <s v="Call_8251"/>
    <x v="14"/>
    <x v="34"/>
    <x v="3"/>
    <x v="322"/>
    <n v="88"/>
    <n v="2.8"/>
    <x v="1"/>
    <x v="0"/>
    <x v="0"/>
    <x v="1"/>
  </r>
  <r>
    <s v="Call_8252"/>
    <x v="3"/>
    <x v="129"/>
    <x v="4"/>
    <x v="322"/>
    <n v="42"/>
    <n v="4.0999999999999996"/>
    <x v="1"/>
    <x v="0"/>
    <x v="0"/>
    <x v="0"/>
  </r>
  <r>
    <s v="Call_8253"/>
    <x v="10"/>
    <x v="163"/>
    <x v="0"/>
    <x v="323"/>
    <n v="64"/>
    <n v="3.3"/>
    <x v="1"/>
    <x v="1"/>
    <x v="4"/>
    <x v="2"/>
  </r>
  <r>
    <s v="Call_8254"/>
    <x v="7"/>
    <x v="115"/>
    <x v="0"/>
    <x v="323"/>
    <n v="105"/>
    <n v="1.7"/>
    <x v="1"/>
    <x v="1"/>
    <x v="1"/>
    <x v="3"/>
  </r>
  <r>
    <s v="Call_8255"/>
    <x v="1"/>
    <x v="20"/>
    <x v="2"/>
    <x v="323"/>
    <n v="25"/>
    <n v="3.6"/>
    <x v="1"/>
    <x v="1"/>
    <x v="2"/>
    <x v="2"/>
  </r>
  <r>
    <s v="Call_8256"/>
    <x v="0"/>
    <x v="31"/>
    <x v="1"/>
    <x v="324"/>
    <n v="176"/>
    <n v="3.6"/>
    <x v="1"/>
    <x v="2"/>
    <x v="0"/>
    <x v="2"/>
  </r>
  <r>
    <s v="Call_8257"/>
    <x v="0"/>
    <x v="32"/>
    <x v="3"/>
    <x v="325"/>
    <n v="46"/>
    <n v="4.5999999999999996"/>
    <x v="1"/>
    <x v="3"/>
    <x v="0"/>
    <x v="0"/>
  </r>
  <r>
    <s v="Call_8258"/>
    <x v="9"/>
    <x v="113"/>
    <x v="0"/>
    <x v="325"/>
    <n v="164"/>
    <n v="4.8"/>
    <x v="1"/>
    <x v="3"/>
    <x v="0"/>
    <x v="0"/>
  </r>
  <r>
    <s v="Call_8259"/>
    <x v="10"/>
    <x v="55"/>
    <x v="0"/>
    <x v="326"/>
    <n v="64"/>
    <n v="4.5"/>
    <x v="1"/>
    <x v="4"/>
    <x v="1"/>
    <x v="0"/>
  </r>
  <r>
    <s v="Call_8260"/>
    <x v="8"/>
    <x v="96"/>
    <x v="4"/>
    <x v="326"/>
    <n v="205"/>
    <n v="4.5"/>
    <x v="1"/>
    <x v="4"/>
    <x v="0"/>
    <x v="0"/>
  </r>
  <r>
    <s v="Call_8261"/>
    <x v="2"/>
    <x v="155"/>
    <x v="4"/>
    <x v="327"/>
    <n v="100"/>
    <n v="4.5999999999999996"/>
    <x v="1"/>
    <x v="5"/>
    <x v="1"/>
    <x v="0"/>
  </r>
  <r>
    <s v="Call_8262"/>
    <x v="4"/>
    <x v="101"/>
    <x v="1"/>
    <x v="327"/>
    <n v="111"/>
    <n v="4.5999999999999996"/>
    <x v="1"/>
    <x v="5"/>
    <x v="2"/>
    <x v="0"/>
  </r>
  <r>
    <s v="Call_8263"/>
    <x v="3"/>
    <x v="77"/>
    <x v="2"/>
    <x v="327"/>
    <n v="80"/>
    <n v="3.5"/>
    <x v="1"/>
    <x v="5"/>
    <x v="0"/>
    <x v="2"/>
  </r>
  <r>
    <s v="Call_8264"/>
    <x v="10"/>
    <x v="48"/>
    <x v="3"/>
    <x v="327"/>
    <n v="50"/>
    <n v="2.9"/>
    <x v="1"/>
    <x v="5"/>
    <x v="0"/>
    <x v="1"/>
  </r>
  <r>
    <s v="Call_8265"/>
    <x v="3"/>
    <x v="97"/>
    <x v="0"/>
    <x v="328"/>
    <n v="165"/>
    <n v="4.7"/>
    <x v="1"/>
    <x v="6"/>
    <x v="0"/>
    <x v="0"/>
  </r>
  <r>
    <s v="Call_8266"/>
    <x v="8"/>
    <x v="22"/>
    <x v="0"/>
    <x v="328"/>
    <n v="28"/>
    <n v="3.9"/>
    <x v="1"/>
    <x v="6"/>
    <x v="0"/>
    <x v="2"/>
  </r>
  <r>
    <s v="Call_8267"/>
    <x v="5"/>
    <x v="76"/>
    <x v="3"/>
    <x v="328"/>
    <n v="215"/>
    <n v="3.8"/>
    <x v="1"/>
    <x v="6"/>
    <x v="1"/>
    <x v="2"/>
  </r>
  <r>
    <s v="Call_8268"/>
    <x v="7"/>
    <x v="148"/>
    <x v="0"/>
    <x v="329"/>
    <n v="115"/>
    <n v="2.2999999999999998"/>
    <x v="1"/>
    <x v="0"/>
    <x v="1"/>
    <x v="1"/>
  </r>
  <r>
    <s v="Call_8269"/>
    <x v="6"/>
    <x v="114"/>
    <x v="0"/>
    <x v="329"/>
    <n v="64"/>
    <n v="3.7"/>
    <x v="1"/>
    <x v="0"/>
    <x v="1"/>
    <x v="2"/>
  </r>
  <r>
    <s v="Call_8270"/>
    <x v="9"/>
    <x v="59"/>
    <x v="2"/>
    <x v="329"/>
    <n v="40"/>
    <n v="3.9"/>
    <x v="1"/>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30E25AB-17F5-4ACF-BBAE-30CD89A4D047}" name="PivotTable1"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9" firstHeaderRow="0" firstDataRow="1" firstDataCol="1"/>
  <pivotFields count="14">
    <pivotField dataField="1" showAll="0"/>
    <pivotField axis="axisRow"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dataField="1" showAll="0"/>
    <pivotField showAll="0"/>
    <pivotField showAll="0"/>
    <pivotField showAll="0"/>
    <pivotField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 showAll="0">
      <items count="5">
        <item x="0"/>
        <item x="1"/>
        <item x="2"/>
        <item x="3"/>
        <item t="default"/>
      </items>
    </pivotField>
  </pivotFields>
  <rowFields count="1">
    <field x="1"/>
  </rowFields>
  <rowItems count="16">
    <i>
      <x/>
    </i>
    <i>
      <x v="1"/>
    </i>
    <i>
      <x v="2"/>
    </i>
    <i>
      <x v="3"/>
    </i>
    <i>
      <x v="4"/>
    </i>
    <i>
      <x v="5"/>
    </i>
    <i>
      <x v="6"/>
    </i>
    <i>
      <x v="7"/>
    </i>
    <i>
      <x v="8"/>
    </i>
    <i>
      <x v="9"/>
    </i>
    <i>
      <x v="10"/>
    </i>
    <i>
      <x v="11"/>
    </i>
    <i>
      <x v="12"/>
    </i>
    <i>
      <x v="13"/>
    </i>
    <i>
      <x v="14"/>
    </i>
    <i t="grand">
      <x/>
    </i>
  </rowItems>
  <colFields count="1">
    <field x="-2"/>
  </colFields>
  <colItems count="2">
    <i>
      <x/>
    </i>
    <i i="1">
      <x v="1"/>
    </i>
  </colItems>
  <dataFields count="2">
    <dataField name="Count of Call number" fld="0" subtotal="count" baseField="0" baseItem="0"/>
    <dataField name="Average of Satisfaction Rating" fld="6" subtotal="average" baseField="0" baseItem="0" numFmtId="165"/>
  </dataFields>
  <formats count="1">
    <format dxfId="28">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C5AE9BE-CD61-480A-8886-D7FA0D332665}" name="PivotTable4"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5:B38" firstHeaderRow="1" firstDataRow="1" firstDataCol="1"/>
  <pivotFields count="14">
    <pivotField showAll="0"/>
    <pivotField showAll="0"/>
    <pivotField showAll="0" defaultSubtotal="0">
      <items count="164">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howAll="0"/>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5">
        <item x="0"/>
        <item x="1"/>
        <item x="2"/>
        <item x="3"/>
        <item t="default"/>
      </items>
    </pivotField>
  </pivotFields>
  <rowFields count="3">
    <field x="12"/>
    <field x="11"/>
    <field x="4"/>
  </rowFields>
  <rowItems count="13">
    <i>
      <x v="1"/>
    </i>
    <i>
      <x v="2"/>
    </i>
    <i>
      <x v="3"/>
    </i>
    <i>
      <x v="4"/>
    </i>
    <i>
      <x v="5"/>
    </i>
    <i>
      <x v="6"/>
    </i>
    <i>
      <x v="7"/>
    </i>
    <i>
      <x v="8"/>
    </i>
    <i>
      <x v="9"/>
    </i>
    <i>
      <x v="10"/>
    </i>
    <i>
      <x v="11"/>
    </i>
    <i>
      <x v="12"/>
    </i>
    <i t="grand">
      <x/>
    </i>
  </rowItems>
  <colItems count="1">
    <i/>
  </colItems>
  <dataFields count="1">
    <dataField name="Sum of Purchase Amount" fld="5" showDataAs="runTotal" baseField="12" baseItem="0"/>
  </dataFields>
  <chartFormats count="1">
    <chartFormat chart="1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13A1D02-479D-482D-8CA0-6DCEED848784}" name="PivotTable2"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6" firstHeaderRow="1" firstDataRow="1" firstDataCol="1"/>
  <pivotFields count="14">
    <pivotField dataField="1" showAll="0"/>
    <pivotField showAll="0"/>
    <pivotField showAll="0" defaultSubtotal="0">
      <items count="164">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howAll="0"/>
    <pivotField axis="axisRow"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showAll="0"/>
    <pivotField axis="axisRow"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5">
        <item x="0"/>
        <item x="1"/>
        <item x="2"/>
        <item x="3"/>
        <item t="default"/>
      </items>
    </pivotField>
  </pivotFields>
  <rowFields count="3">
    <field x="12"/>
    <field x="11"/>
    <field x="4"/>
  </rowFields>
  <rowItems count="13">
    <i>
      <x v="1"/>
    </i>
    <i>
      <x v="2"/>
    </i>
    <i>
      <x v="3"/>
    </i>
    <i>
      <x v="4"/>
    </i>
    <i>
      <x v="5"/>
    </i>
    <i>
      <x v="6"/>
    </i>
    <i>
      <x v="7"/>
    </i>
    <i>
      <x v="8"/>
    </i>
    <i>
      <x v="9"/>
    </i>
    <i>
      <x v="10"/>
    </i>
    <i>
      <x v="11"/>
    </i>
    <i>
      <x v="12"/>
    </i>
    <i t="grand">
      <x/>
    </i>
  </rowItems>
  <colItems count="1">
    <i/>
  </colItems>
  <dataFields count="1">
    <dataField name="Count of Call number" fld="0" subtotal="count" baseField="0" baseItem="0"/>
  </dataFields>
  <chartFormats count="1">
    <chartFormat chart="6"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F5B57F4-8F9C-4B7B-94D3-B720A29CF6A1}" name="PivotTable5"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48:B63" firstHeaderRow="1" firstDataRow="1" firstDataCol="1"/>
  <pivotFields count="14">
    <pivotField showAll="0"/>
    <pivotField showAll="0"/>
    <pivotField showAll="0" defaultSubtotal="0">
      <items count="164">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axis="axisRow" showAll="0">
      <items count="3">
        <item x="0"/>
        <item x="1"/>
        <item t="default"/>
      </items>
    </pivotField>
    <pivotField showAll="0"/>
    <pivotField showAll="0"/>
    <pivotField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5">
        <item x="0"/>
        <item x="1"/>
        <item x="2"/>
        <item x="3"/>
        <item t="default"/>
      </items>
    </pivotField>
  </pivotFields>
  <rowFields count="2">
    <field x="7"/>
    <field x="12"/>
  </rowFields>
  <rowItems count="15">
    <i>
      <x/>
    </i>
    <i r="1">
      <x v="1"/>
    </i>
    <i r="1">
      <x v="2"/>
    </i>
    <i r="1">
      <x v="3"/>
    </i>
    <i r="1">
      <x v="4"/>
    </i>
    <i r="1">
      <x v="5"/>
    </i>
    <i r="1">
      <x v="6"/>
    </i>
    <i>
      <x v="1"/>
    </i>
    <i r="1">
      <x v="7"/>
    </i>
    <i r="1">
      <x v="8"/>
    </i>
    <i r="1">
      <x v="9"/>
    </i>
    <i r="1">
      <x v="10"/>
    </i>
    <i r="1">
      <x v="11"/>
    </i>
    <i r="1">
      <x v="12"/>
    </i>
    <i t="grand">
      <x/>
    </i>
  </rowItems>
  <colItems count="1">
    <i/>
  </colItems>
  <dataFields count="1">
    <dataField name="Sum of Purchase Amount" fld="5" showDataAs="runTotal" baseField="12" baseItem="0"/>
  </dataFields>
  <chartFormats count="2">
    <chartFormat chart="13" format="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BD62814-740E-4509-900F-060D4B0D5A66}" name="PivotTable8"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G10" firstHeaderRow="1" firstDataRow="2"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axis="axisRow" showAll="0">
      <items count="6">
        <item x="4"/>
        <item x="3"/>
        <item x="2"/>
        <item x="0"/>
        <item x="1"/>
        <item t="default"/>
      </items>
    </pivotField>
    <pivotField axis="axisCol" showAll="0">
      <items count="6">
        <item x="4"/>
        <item x="3"/>
        <item x="1"/>
        <item x="2"/>
        <item x="0"/>
        <item t="default"/>
      </items>
    </pivotField>
    <pivotField showAll="0" defaultSubtota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9"/>
  </rowFields>
  <rowItems count="6">
    <i>
      <x/>
    </i>
    <i>
      <x v="1"/>
    </i>
    <i>
      <x v="2"/>
    </i>
    <i>
      <x v="3"/>
    </i>
    <i>
      <x v="4"/>
    </i>
    <i t="grand">
      <x/>
    </i>
  </rowItems>
  <colFields count="1">
    <field x="10"/>
  </colFields>
  <colItems count="6">
    <i>
      <x/>
    </i>
    <i>
      <x v="1"/>
    </i>
    <i>
      <x v="2"/>
    </i>
    <i>
      <x v="3"/>
    </i>
    <i>
      <x v="4"/>
    </i>
    <i t="grand">
      <x/>
    </i>
  </colItems>
  <dataFields count="1">
    <dataField name="Count of Call number" fld="0" subtotal="count" showDataAs="percentOfRow" baseField="0" baseItem="0" numFmtId="10"/>
  </dataFields>
  <conditionalFormats count="1">
    <conditionalFormat scope="field" priority="1">
      <pivotAreas count="1">
        <pivotArea outline="0" collapsedLevelsAreSubtotals="1" fieldPosition="0">
          <references count="3">
            <reference field="4294967294" count="1" selected="0">
              <x v="0"/>
            </reference>
            <reference field="9" count="0" selected="0"/>
            <reference field="10" count="0" selected="0"/>
          </references>
        </pivotArea>
      </pivotAreas>
    </conditionalFormat>
  </conditionalFormats>
  <chartFormats count="5">
    <chartFormat chart="8" format="0" series="1">
      <pivotArea type="data" outline="0" fieldPosition="0">
        <references count="2">
          <reference field="4294967294" count="1" selected="0">
            <x v="0"/>
          </reference>
          <reference field="10" count="1" selected="0">
            <x v="0"/>
          </reference>
        </references>
      </pivotArea>
    </chartFormat>
    <chartFormat chart="8" format="1" series="1">
      <pivotArea type="data" outline="0" fieldPosition="0">
        <references count="2">
          <reference field="4294967294" count="1" selected="0">
            <x v="0"/>
          </reference>
          <reference field="10" count="1" selected="0">
            <x v="1"/>
          </reference>
        </references>
      </pivotArea>
    </chartFormat>
    <chartFormat chart="8" format="2" series="1">
      <pivotArea type="data" outline="0" fieldPosition="0">
        <references count="2">
          <reference field="4294967294" count="1" selected="0">
            <x v="0"/>
          </reference>
          <reference field="10" count="1" selected="0">
            <x v="2"/>
          </reference>
        </references>
      </pivotArea>
    </chartFormat>
    <chartFormat chart="8" format="3" series="1">
      <pivotArea type="data" outline="0" fieldPosition="0">
        <references count="2">
          <reference field="4294967294" count="1" selected="0">
            <x v="0"/>
          </reference>
          <reference field="10" count="1" selected="0">
            <x v="3"/>
          </reference>
        </references>
      </pivotArea>
    </chartFormat>
    <chartFormat chart="8" format="4" series="1">
      <pivotArea type="data" outline="0" fieldPosition="0">
        <references count="2">
          <reference field="4294967294" count="1" selected="0">
            <x v="0"/>
          </reference>
          <reference field="1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6B9A197-5F9E-4DB0-B03C-9EA437255F7F}" name="PivotTable9"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3:N30" firstHeaderRow="1" firstDataRow="2"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Row"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pivotField showAll="0" defaultSubtotal="0"/>
    <pivotField axis="axisCol"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3"/>
  </rowFields>
  <rowItems count="6">
    <i>
      <x/>
    </i>
    <i>
      <x v="1"/>
    </i>
    <i>
      <x v="2"/>
    </i>
    <i>
      <x v="3"/>
    </i>
    <i>
      <x v="4"/>
    </i>
    <i t="grand">
      <x/>
    </i>
  </rowItems>
  <colFields count="1">
    <field x="12"/>
  </colFields>
  <colItems count="13">
    <i>
      <x v="1"/>
    </i>
    <i>
      <x v="2"/>
    </i>
    <i>
      <x v="3"/>
    </i>
    <i>
      <x v="4"/>
    </i>
    <i>
      <x v="5"/>
    </i>
    <i>
      <x v="6"/>
    </i>
    <i>
      <x v="7"/>
    </i>
    <i>
      <x v="8"/>
    </i>
    <i>
      <x v="9"/>
    </i>
    <i>
      <x v="10"/>
    </i>
    <i>
      <x v="11"/>
    </i>
    <i>
      <x v="12"/>
    </i>
    <i t="grand">
      <x/>
    </i>
  </colItems>
  <dataFields count="1">
    <dataField name="Count of Call number"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81BF4C2-CAEC-4419-AEF5-98E4F3A264E3}" name="PivotTable7"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G12" firstHeaderRow="1" firstDataRow="2" firstDataCol="1"/>
  <pivotFields count="14">
    <pivotField dataField="1"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Col"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axis="axisRow" showAll="0" sortType="descending">
      <items count="8">
        <item x="0"/>
        <item x="1"/>
        <item x="2"/>
        <item x="3"/>
        <item x="4"/>
        <item x="5"/>
        <item x="6"/>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8"/>
  </rowFields>
  <rowItems count="8">
    <i>
      <x v="6"/>
    </i>
    <i>
      <x v="3"/>
    </i>
    <i>
      <x/>
    </i>
    <i>
      <x v="5"/>
    </i>
    <i>
      <x v="2"/>
    </i>
    <i>
      <x v="1"/>
    </i>
    <i>
      <x v="4"/>
    </i>
    <i t="grand">
      <x/>
    </i>
  </rowItems>
  <colFields count="1">
    <field x="3"/>
  </colFields>
  <colItems count="6">
    <i>
      <x/>
    </i>
    <i>
      <x v="1"/>
    </i>
    <i>
      <x v="2"/>
    </i>
    <i>
      <x v="3"/>
    </i>
    <i>
      <x v="4"/>
    </i>
    <i t="grand">
      <x/>
    </i>
  </colItems>
  <dataFields count="1">
    <dataField name="Count of Call number" fld="0" subtotal="count" baseField="8" baseItem="0" numFmtId="10">
      <extLst>
        <ext xmlns:x14="http://schemas.microsoft.com/office/spreadsheetml/2009/9/main" uri="{E15A36E0-9728-4e99-A89B-3F7291B0FE68}">
          <x14:dataField pivotShowAs="percentOfParentCol"/>
        </ext>
      </extLst>
    </dataField>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D4FE3A0-BA20-451D-A514-22ABFE99EF82}" name="PivotTable11"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3:G87" firstHeaderRow="1" firstDataRow="2" firstDataCol="1"/>
  <pivotFields count="14">
    <pivotField showAll="0"/>
    <pivotField showAll="0"/>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axis="axisCol" showAll="0">
      <items count="6">
        <item x="2"/>
        <item x="1"/>
        <item x="4"/>
        <item x="3"/>
        <item x="0"/>
        <item t="default"/>
      </items>
    </pivotField>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showAll="0"/>
    <pivotField showAll="0"/>
    <pivotField showAll="0"/>
    <pivotField showAll="0"/>
    <pivotField showAll="0"/>
    <pivotField dataField="1" showAll="0"/>
    <pivotField showAll="0" defaultSubtotal="0"/>
    <pivotField axis="axisRow"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12"/>
  </rowFields>
  <rowItems count="13">
    <i>
      <x v="1"/>
    </i>
    <i>
      <x v="2"/>
    </i>
    <i>
      <x v="3"/>
    </i>
    <i>
      <x v="4"/>
    </i>
    <i>
      <x v="5"/>
    </i>
    <i>
      <x v="6"/>
    </i>
    <i>
      <x v="7"/>
    </i>
    <i>
      <x v="8"/>
    </i>
    <i>
      <x v="9"/>
    </i>
    <i>
      <x v="10"/>
    </i>
    <i>
      <x v="11"/>
    </i>
    <i>
      <x v="12"/>
    </i>
    <i t="grand">
      <x/>
    </i>
  </rowItems>
  <colFields count="1">
    <field x="3"/>
  </colFields>
  <colItems count="6">
    <i>
      <x/>
    </i>
    <i>
      <x v="1"/>
    </i>
    <i>
      <x v="2"/>
    </i>
    <i>
      <x v="3"/>
    </i>
    <i>
      <x v="4"/>
    </i>
    <i t="grand">
      <x/>
    </i>
  </colItems>
  <dataFields count="1">
    <dataField name="Average of Rating Rounded" fld="10" subtotal="average" baseField="0" baseItem="0" numFmtId="165"/>
  </dataFields>
  <conditionalFormats count="1">
    <conditionalFormat scope="field" priority="1">
      <pivotAreas count="1">
        <pivotArea outline="0" collapsedLevelsAreSubtotals="1" fieldPosition="0">
          <references count="3">
            <reference field="4294967294" count="1" selected="0">
              <x v="0"/>
            </reference>
            <reference field="3" count="0" selected="0"/>
            <reference field="12" count="0" selected="0"/>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2CB708B7-92B1-4F1A-AB88-6513838700C3}" name="PivotTable10" cacheId="1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49:G66" firstHeaderRow="1" firstDataRow="2" firstDataCol="1"/>
  <pivotFields count="14">
    <pivotField showAll="0"/>
    <pivotField axis="axisRow" showAll="0">
      <items count="16">
        <item x="13"/>
        <item x="8"/>
        <item x="0"/>
        <item x="1"/>
        <item x="2"/>
        <item x="10"/>
        <item x="5"/>
        <item x="14"/>
        <item x="9"/>
        <item x="6"/>
        <item x="4"/>
        <item x="12"/>
        <item x="7"/>
        <item x="3"/>
        <item x="11"/>
        <item t="default"/>
      </items>
    </pivotField>
    <pivotField showAll="0">
      <items count="165">
        <item x="162"/>
        <item x="159"/>
        <item x="91"/>
        <item x="163"/>
        <item x="126"/>
        <item x="154"/>
        <item x="100"/>
        <item x="158"/>
        <item x="36"/>
        <item x="140"/>
        <item x="138"/>
        <item x="132"/>
        <item x="157"/>
        <item x="79"/>
        <item x="105"/>
        <item x="98"/>
        <item x="123"/>
        <item x="135"/>
        <item x="128"/>
        <item x="137"/>
        <item x="80"/>
        <item x="16"/>
        <item x="26"/>
        <item x="78"/>
        <item x="7"/>
        <item x="81"/>
        <item x="147"/>
        <item x="144"/>
        <item x="142"/>
        <item x="125"/>
        <item x="39"/>
        <item x="18"/>
        <item x="121"/>
        <item x="101"/>
        <item x="103"/>
        <item x="60"/>
        <item x="62"/>
        <item x="8"/>
        <item x="64"/>
        <item x="109"/>
        <item x="68"/>
        <item x="13"/>
        <item x="4"/>
        <item x="54"/>
        <item x="145"/>
        <item x="143"/>
        <item x="93"/>
        <item x="17"/>
        <item x="71"/>
        <item x="108"/>
        <item x="82"/>
        <item x="20"/>
        <item x="44"/>
        <item x="73"/>
        <item x="84"/>
        <item x="63"/>
        <item x="47"/>
        <item x="90"/>
        <item x="83"/>
        <item x="131"/>
        <item x="19"/>
        <item x="2"/>
        <item x="53"/>
        <item x="95"/>
        <item x="51"/>
        <item x="113"/>
        <item x="21"/>
        <item x="33"/>
        <item x="29"/>
        <item x="77"/>
        <item x="120"/>
        <item x="67"/>
        <item x="42"/>
        <item x="24"/>
        <item x="22"/>
        <item x="25"/>
        <item x="45"/>
        <item x="5"/>
        <item x="106"/>
        <item x="96"/>
        <item x="69"/>
        <item x="117"/>
        <item x="34"/>
        <item x="31"/>
        <item x="129"/>
        <item x="102"/>
        <item x="107"/>
        <item x="30"/>
        <item x="48"/>
        <item x="74"/>
        <item x="156"/>
        <item x="11"/>
        <item x="15"/>
        <item x="41"/>
        <item x="58"/>
        <item x="9"/>
        <item x="6"/>
        <item x="38"/>
        <item x="28"/>
        <item x="32"/>
        <item x="99"/>
        <item x="130"/>
        <item x="66"/>
        <item x="50"/>
        <item x="75"/>
        <item x="141"/>
        <item x="97"/>
        <item x="59"/>
        <item x="86"/>
        <item x="0"/>
        <item x="146"/>
        <item x="46"/>
        <item x="1"/>
        <item x="134"/>
        <item x="110"/>
        <item x="150"/>
        <item x="114"/>
        <item x="55"/>
        <item x="118"/>
        <item x="116"/>
        <item x="76"/>
        <item x="3"/>
        <item x="92"/>
        <item x="49"/>
        <item x="37"/>
        <item x="35"/>
        <item x="122"/>
        <item x="104"/>
        <item x="10"/>
        <item x="151"/>
        <item x="65"/>
        <item x="87"/>
        <item x="12"/>
        <item x="115"/>
        <item x="56"/>
        <item x="112"/>
        <item x="70"/>
        <item x="111"/>
        <item x="61"/>
        <item x="148"/>
        <item x="52"/>
        <item x="149"/>
        <item x="40"/>
        <item x="124"/>
        <item x="89"/>
        <item x="72"/>
        <item x="88"/>
        <item x="85"/>
        <item x="23"/>
        <item x="139"/>
        <item x="43"/>
        <item x="119"/>
        <item x="127"/>
        <item x="27"/>
        <item x="153"/>
        <item x="136"/>
        <item x="155"/>
        <item x="133"/>
        <item x="94"/>
        <item x="57"/>
        <item x="161"/>
        <item x="152"/>
        <item x="160"/>
        <item x="14"/>
        <item t="default"/>
      </items>
    </pivotField>
    <pivotField showAll="0"/>
    <pivotField numFmtId="164" showAll="0">
      <items count="33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t="default"/>
      </items>
    </pivotField>
    <pivotField dataField="1" showAll="0"/>
    <pivotField showAll="0"/>
    <pivotField showAll="0"/>
    <pivotField showAll="0"/>
    <pivotField axis="axisCol" showAll="0">
      <items count="6">
        <item x="4"/>
        <item x="3"/>
        <item x="2"/>
        <item x="0"/>
        <item x="1"/>
        <item t="default"/>
      </items>
    </pivotField>
    <pivotField showAll="0"/>
    <pivotField showAll="0" defaultSubtotal="0"/>
    <pivotField showAll="0" defaultSubtotal="0">
      <items count="14">
        <item x="0"/>
        <item x="1"/>
        <item x="2"/>
        <item x="3"/>
        <item x="4"/>
        <item x="5"/>
        <item x="6"/>
        <item x="7"/>
        <item x="8"/>
        <item x="9"/>
        <item x="10"/>
        <item x="11"/>
        <item x="12"/>
        <item x="13"/>
      </items>
    </pivotField>
    <pivotField showAll="0" defaultSubtotal="0">
      <items count="4">
        <item x="0"/>
        <item x="1"/>
        <item x="2"/>
        <item x="3"/>
      </items>
    </pivotField>
  </pivotFields>
  <rowFields count="1">
    <field x="1"/>
  </rowFields>
  <rowItems count="16">
    <i>
      <x/>
    </i>
    <i>
      <x v="1"/>
    </i>
    <i>
      <x v="2"/>
    </i>
    <i>
      <x v="3"/>
    </i>
    <i>
      <x v="4"/>
    </i>
    <i>
      <x v="5"/>
    </i>
    <i>
      <x v="6"/>
    </i>
    <i>
      <x v="7"/>
    </i>
    <i>
      <x v="8"/>
    </i>
    <i>
      <x v="9"/>
    </i>
    <i>
      <x v="10"/>
    </i>
    <i>
      <x v="11"/>
    </i>
    <i>
      <x v="12"/>
    </i>
    <i>
      <x v="13"/>
    </i>
    <i>
      <x v="14"/>
    </i>
    <i t="grand">
      <x/>
    </i>
  </rowItems>
  <colFields count="1">
    <field x="9"/>
  </colFields>
  <colItems count="6">
    <i>
      <x/>
    </i>
    <i>
      <x v="1"/>
    </i>
    <i>
      <x v="2"/>
    </i>
    <i>
      <x v="3"/>
    </i>
    <i>
      <x v="4"/>
    </i>
    <i t="grand">
      <x/>
    </i>
  </colItems>
  <dataFields count="1">
    <dataField name="Sum of Purchase Amount" fld="5" showDataAs="percentOfCol" baseField="0" baseItem="0" numFmtId="10"/>
  </dataFields>
  <chartFormats count="5">
    <chartFormat chart="5" format="0" series="1">
      <pivotArea type="data" outline="0" fieldPosition="0">
        <references count="2">
          <reference field="4294967294" count="1" selected="0">
            <x v="0"/>
          </reference>
          <reference field="9" count="1" selected="0">
            <x v="0"/>
          </reference>
        </references>
      </pivotArea>
    </chartFormat>
    <chartFormat chart="5" format="1" series="1">
      <pivotArea type="data" outline="0" fieldPosition="0">
        <references count="2">
          <reference field="4294967294" count="1" selected="0">
            <x v="0"/>
          </reference>
          <reference field="9" count="1" selected="0">
            <x v="1"/>
          </reference>
        </references>
      </pivotArea>
    </chartFormat>
    <chartFormat chart="5" format="2" series="1">
      <pivotArea type="data" outline="0" fieldPosition="0">
        <references count="2">
          <reference field="4294967294" count="1" selected="0">
            <x v="0"/>
          </reference>
          <reference field="9" count="1" selected="0">
            <x v="2"/>
          </reference>
        </references>
      </pivotArea>
    </chartFormat>
    <chartFormat chart="5" format="3" series="1">
      <pivotArea type="data" outline="0" fieldPosition="0">
        <references count="2">
          <reference field="4294967294" count="1" selected="0">
            <x v="0"/>
          </reference>
          <reference field="9" count="1" selected="0">
            <x v="3"/>
          </reference>
        </references>
      </pivotArea>
    </chartFormat>
    <chartFormat chart="5" format="4"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5F00516-531E-4241-90DB-E6846601927D}" name="summary pivot" cacheId="15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935A9B-41E4-41AE-93AF-7BBED9FA2332}" name="PivotTable16" cacheId="25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C31:D39"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4">
    <chartFormat chart="10"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84415E5-88B6-4CA8-821F-31A36A75B546}" name="weekly pivot" cacheId="25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location ref="D17:E25"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1" format="2"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772B8B6-5021-4966-B6BB-C9D84E1E3886}" name="PivotTable14" cacheId="24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B30" firstHeaderRow="1" firstDataRow="1" firstDataCol="1"/>
  <pivotFields count="4">
    <pivotField allDrilled="1" subtotalTop="0" showAll="0" dataSourceSort="1" defaultSubtotal="0" defaultAttributeDrillState="1"/>
    <pivotField axis="axisRow" allDrilled="1" subtotalTop="0" showAll="0" dataSourceSort="1" defaultSubtotal="0" defaultAttributeDrillState="1">
      <items count="15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s>
  <rowFields count="2">
    <field x="2"/>
    <field x="1"/>
  </rowFields>
  <rowItems count="13">
    <i>
      <x/>
    </i>
    <i>
      <x v="1"/>
    </i>
    <i>
      <x v="2"/>
    </i>
    <i>
      <x v="3"/>
    </i>
    <i>
      <x v="4"/>
    </i>
    <i>
      <x v="5"/>
    </i>
    <i>
      <x v="6"/>
    </i>
    <i>
      <x v="7"/>
    </i>
    <i>
      <x v="8"/>
    </i>
    <i>
      <x v="9"/>
    </i>
    <i>
      <x v="10"/>
    </i>
    <i>
      <x v="11"/>
    </i>
    <i t="grand">
      <x/>
    </i>
  </rowItems>
  <colItems count="1">
    <i/>
  </colItems>
  <dataFields count="1">
    <dataField name="Total calls" fld="3" subtotal="count" baseField="0" baseItem="0"/>
  </dataFields>
  <chartFormats count="1">
    <chartFormat chart="6" format="6"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2">
    <rowHierarchyUsage hierarchyUsage="1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1FE7024-30BB-4C4A-B96F-DC58CE03E7A9}" name="rep pivot" cacheId="2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2:E13"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88640B5-6083-4708-885C-CD4A3950163D}" name="gender pivots" cacheId="15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8">
  <location ref="A38:D43"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4">
    <chartFormat chart="5" format="4" series="1">
      <pivotArea type="data" outline="0" fieldPosition="0">
        <references count="2">
          <reference field="4294967294" count="1" selected="0">
            <x v="0"/>
          </reference>
          <reference field="0" count="1" selected="0">
            <x v="0"/>
          </reference>
        </references>
      </pivotArea>
    </chartFormat>
    <chartFormat chart="5" format="5" series="1">
      <pivotArea type="data" outline="0" fieldPosition="0">
        <references count="2">
          <reference field="4294967294" count="1" selected="0">
            <x v="0"/>
          </reference>
          <reference field="0" count="1" selected="0">
            <x v="1"/>
          </reference>
        </references>
      </pivotArea>
    </chartFormat>
    <chartFormat chart="5" format="6">
      <pivotArea type="data" outline="0" fieldPosition="0">
        <references count="3">
          <reference field="4294967294" count="1" selected="0">
            <x v="0"/>
          </reference>
          <reference field="0" count="1" selected="0">
            <x v="1"/>
          </reference>
          <reference field="1" count="1" selected="0">
            <x v="2"/>
          </reference>
        </references>
      </pivotArea>
    </chartFormat>
    <chartFormat chart="5" format="7">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0451B63-EFE5-449B-936B-A82F7C6D94DF}" name="select rep" cacheId="25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27:A28" firstHeaderRow="1" firstDataRow="1" firstDataCol="1"/>
  <pivotFields count="1">
    <pivotField axis="axisRow" allDrilled="1" subtotalTop="0" showAll="0" dataSourceSort="1" defaultSubtotal="0" defaultAttributeDrillState="1">
      <items count="2">
        <item s="1" x="0"/>
        <item x="1"/>
      </items>
    </pivotField>
  </pivotFields>
  <rowFields count="1">
    <field x="0"/>
  </rowFields>
  <rowItems count="1">
    <i>
      <x/>
    </i>
  </rowItems>
  <formats count="6">
    <format dxfId="27">
      <pivotArea field="0" type="button" dataOnly="0" labelOnly="1" outline="0" axis="axisRow" fieldPosition="0"/>
    </format>
    <format dxfId="26">
      <pivotArea dataOnly="0" labelOnly="1" fieldPosition="0">
        <references count="1">
          <reference field="0" count="0"/>
        </references>
      </pivotArea>
    </format>
    <format dxfId="25">
      <pivotArea dataOnly="0" labelOnly="1" fieldPosition="0">
        <references count="1">
          <reference field="0" count="0"/>
        </references>
      </pivotArea>
    </format>
    <format dxfId="24">
      <pivotArea field="0" type="button" dataOnly="0" labelOnly="1" outline="0" axis="axisRow" fieldPosition="0"/>
    </format>
    <format dxfId="23">
      <pivotArea dataOnly="0" fieldPosition="0">
        <references count="1">
          <reference field="0" count="1">
            <x v="1"/>
          </reference>
        </references>
      </pivotArea>
    </format>
    <format dxfId="22">
      <pivotArea dataOnly="0" labelOnly="1" fieldPosition="0">
        <references count="1">
          <reference field="0" count="1">
            <x v="0"/>
          </reference>
        </references>
      </pivotArea>
    </format>
  </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8844ABE-7736-4FCE-AE8E-0EAB33CDAEA7}" name="reps pivot" cacheId="1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ook1!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673A8A6-5A62-41C3-A954-A13F5B907F90}" name="rating&amp;calls" cacheId="259"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32">
  <location ref="A46:B52" firstHeaderRow="1" firstDataRow="1" firstDataCol="1"/>
  <pivotFields count="3">
    <pivotField dataField="1" subtotalTop="0" showAll="0" defaultSubtotal="0"/>
    <pivotField allDrilled="1" subtotalTop="0" showAll="0" dataSourceSort="1" defaultSubtotal="0" defaultAttributeDrillState="1"/>
    <pivotField axis="axisRow" allDrilled="1" subtotalTop="0" showAll="0" dataSourceSort="1" defaultSubtotal="0" defaultAttributeDrillState="1">
      <items count="5">
        <item x="0"/>
        <item x="1"/>
        <item x="2"/>
        <item x="3"/>
        <item x="4"/>
      </items>
    </pivotField>
  </pivotFields>
  <rowFields count="1">
    <field x="2"/>
  </rowFields>
  <rowItems count="6">
    <i>
      <x/>
    </i>
    <i>
      <x v="1"/>
    </i>
    <i>
      <x v="2"/>
    </i>
    <i>
      <x v="3"/>
    </i>
    <i>
      <x v="4"/>
    </i>
    <i t="grand">
      <x/>
    </i>
  </rowItems>
  <colItems count="1">
    <i/>
  </colItems>
  <dataFields count="1">
    <dataField fld="0" subtotal="count" baseField="0" baseItem="0"/>
  </dataFields>
  <chartFormats count="2">
    <chartFormat chart="7" format="2" series="1">
      <pivotArea type="data" outline="0" fieldPosition="0">
        <references count="1">
          <reference field="4294967294" count="1" selected="0">
            <x v="0"/>
          </reference>
        </references>
      </pivotArea>
    </chartFormat>
    <chartFormat chart="31" format="0"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4]"/>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C8A15DE5-7DE5-491D-923D-84BEFC77B133}" sourceName="[calls].[Representative]">
  <pivotTables>
    <pivotTable tabId="7" name="rep pivot"/>
    <pivotTable tabId="7" name="PivotTable14"/>
    <pivotTable tabId="7" name="weekly pivot"/>
    <pivotTable tabId="7" name="PivotTable16"/>
    <pivotTable tabId="10" name="select rep"/>
    <pivotTable tabId="10" name="rating&amp;calls"/>
  </pivotTables>
  <data>
    <olap pivotCacheId="1271549459">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4]"/>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A7AD5420-8B8D-4B86-B892-2FD7CF6B261F}" cache="Slicer_Representative" caption="Representative" level="1" style="SlicerStyleDark6 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61681A-D943-4647-8AF3-9D904B7661D4}" name="calls" displayName="calls" ref="B3:L1003" totalsRowShown="0" headerRowBorderDxfId="21" tableBorderDxfId="20" totalsRowBorderDxfId="19">
  <autoFilter ref="B3:L1003" xr:uid="{DD61681A-D943-4647-8AF3-9D904B7661D4}"/>
  <tableColumns count="11">
    <tableColumn id="1" xr3:uid="{225B5240-73FE-4FE2-B1D1-5A38FF07CC98}" name="Call number" dataDxfId="18"/>
    <tableColumn id="2" xr3:uid="{5710675A-760A-4434-8CEF-31545B30692A}" name="Customer ID" dataDxfId="17"/>
    <tableColumn id="3" xr3:uid="{FB4F0C65-BC0E-44F7-9181-6A2DAFF1A138}" name="Duration" dataDxfId="16"/>
    <tableColumn id="4" xr3:uid="{1F8C7223-D830-4772-9604-F541D17231D1}" name="Representative" dataDxfId="15"/>
    <tableColumn id="5" xr3:uid="{EC61B52A-B8EA-491D-B0F2-D22F149D8525}" name="Date of Call" dataDxfId="14"/>
    <tableColumn id="6" xr3:uid="{E5CAE511-A22C-4C03-8D35-CB829FF9ED7A}" name="Purchase Amount" dataDxfId="13"/>
    <tableColumn id="7" xr3:uid="{7E40DFB0-3F1B-4D1E-A829-43E9374382B3}" name="Satisfaction Rating" dataDxfId="12"/>
    <tableColumn id="8" xr3:uid="{955E18DF-B22C-444D-A6EC-9322DD7DC860}" name="FY" dataDxfId="11">
      <calculatedColumnFormula>IF(MONTH(calls[[#This Row],[Date of Call]])&lt;=6,YEAR(calls[[#This Row],[Date of Call]]),YEAR(calls[[#This Row],[Date of Call]])+1)</calculatedColumnFormula>
    </tableColumn>
    <tableColumn id="9" xr3:uid="{4904D059-CD2F-4752-A89F-B0B560A38364}" name="Date of week" dataDxfId="10">
      <calculatedColumnFormula>TEXT(calls[[#This Row],[Date of Call]],"DDDD")</calculatedColumnFormula>
    </tableColumn>
    <tableColumn id="10" xr3:uid="{932CAEC1-6BDD-4114-851C-6193863ADE39}" name="Duration Bucket" dataDxfId="9">
      <calculatedColumnFormula>_xlfn.IFS(calls[[#This Row],[Duration]]&lt;=10,"Under 10min",calls[[#This Row],[Duration]]&lt;=30,"btw 10 to 30",calls[[#This Row],[Duration]]&lt;=60,"under 60",calls[[#This Row],[Duration]]&lt;=120,"1 to 2hour",TRUE,"above 2hour")</calculatedColumnFormula>
    </tableColumn>
    <tableColumn id="11" xr3:uid="{57BDBCB5-A7D5-4507-8AE8-6E9F5532769E}" name="Rating Rounded" dataDxfId="0">
      <calculatedColumnFormula>_xlfn.IFS(calls[[#This Row],[Satisfaction Rating]]&lt;=1,1,calls[[#This Row],[Satisfaction Rating]]&lt;=2,2,calls[[#This Row],[Satisfaction Rating]]&lt;=3,3,calls[[#This Row],[Satisfaction Rating]]&lt;=4,4,TRUE,5)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73CA560-2EB9-4E83-8138-FE96257D6B00}" name="CUSTOMER" displayName="CUSTOMER" ref="N5:Q20" totalsRowShown="0" headerRowDxfId="8" headerRowBorderDxfId="7" tableBorderDxfId="6" totalsRowBorderDxfId="5">
  <autoFilter ref="N5:Q20" xr:uid="{B73CA560-2EB9-4E83-8138-FE96257D6B00}"/>
  <tableColumns count="4">
    <tableColumn id="1" xr3:uid="{6CBF0B1B-45B3-42FB-8BD8-06BBD15BAF3F}" name="Customer ID" dataDxfId="4"/>
    <tableColumn id="2" xr3:uid="{D38FF0A1-9CE6-4F92-902A-64EA477EE92F}" name="Gedner" dataDxfId="3"/>
    <tableColumn id="3" xr3:uid="{85158547-742A-4668-8457-C340955F4680}" name="Age" dataDxfId="2"/>
    <tableColumn id="4" xr3:uid="{027EAAE8-7FD6-4E5E-A19B-2300A48326A3}" name="City"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Red Violet">
      <a:dk1>
        <a:sysClr val="windowText" lastClr="000000"/>
      </a:dk1>
      <a:lt1>
        <a:sysClr val="window" lastClr="FFFFFF"/>
      </a:lt1>
      <a:dk2>
        <a:srgbClr val="454551"/>
      </a:dk2>
      <a:lt2>
        <a:srgbClr val="D8D9DC"/>
      </a:lt2>
      <a:accent1>
        <a:srgbClr val="E32D91"/>
      </a:accent1>
      <a:accent2>
        <a:srgbClr val="C830CC"/>
      </a:accent2>
      <a:accent3>
        <a:srgbClr val="4EA6DC"/>
      </a:accent3>
      <a:accent4>
        <a:srgbClr val="4775E7"/>
      </a:accent4>
      <a:accent5>
        <a:srgbClr val="8971E1"/>
      </a:accent5>
      <a:accent6>
        <a:srgbClr val="D54773"/>
      </a:accent6>
      <a:hlink>
        <a:srgbClr val="6B9F25"/>
      </a:hlink>
      <a:folHlink>
        <a:srgbClr val="8C8C8C"/>
      </a:folHlink>
    </a:clrScheme>
    <a:fontScheme name="Georgia">
      <a:majorFont>
        <a:latin typeface="Georgia"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Georgia" panose="02040502050405020303"/>
        <a:ea typeface=""/>
        <a:cs typeface=""/>
        <a:font script="Jpan" typeface="ＭＳ Ｐゴシック"/>
        <a:font script="Hang" typeface="돋움"/>
        <a:font script="Hans" typeface="方正舒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4.xml"/><Relationship Id="rId2" Type="http://schemas.openxmlformats.org/officeDocument/2006/relationships/pivotTable" Target="../pivotTables/pivotTable3.xml"/><Relationship Id="rId1" Type="http://schemas.openxmlformats.org/officeDocument/2006/relationships/pivotTable" Target="../pivotTables/pivotTable2.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openxmlformats.org/officeDocument/2006/relationships/drawing" Target="../drawings/drawing3.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17.xml"/><Relationship Id="rId2" Type="http://schemas.openxmlformats.org/officeDocument/2006/relationships/pivotTable" Target="../pivotTables/pivotTable16.xml"/><Relationship Id="rId1" Type="http://schemas.openxmlformats.org/officeDocument/2006/relationships/pivotTable" Target="../pivotTables/pivotTable15.xml"/><Relationship Id="rId5" Type="http://schemas.openxmlformats.org/officeDocument/2006/relationships/drawing" Target="../drawings/drawing6.xml"/><Relationship Id="rId4" Type="http://schemas.openxmlformats.org/officeDocument/2006/relationships/pivotTable" Target="../pivotTables/pivotTable1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03199-8926-4E1D-BF81-DB40277EE410}">
  <dimension ref="A3:C19"/>
  <sheetViews>
    <sheetView workbookViewId="0">
      <selection activeCell="C3" sqref="C3"/>
    </sheetView>
  </sheetViews>
  <sheetFormatPr defaultRowHeight="13.8" x14ac:dyDescent="0.25"/>
  <cols>
    <col min="1" max="1" width="12.453125" customWidth="1"/>
    <col min="2" max="2" width="19.453125" bestFit="1" customWidth="1"/>
    <col min="3" max="3" width="11" bestFit="1" customWidth="1"/>
  </cols>
  <sheetData>
    <row r="3" spans="1:3" ht="41.4" x14ac:dyDescent="0.25">
      <c r="A3" s="18" t="s">
        <v>1028</v>
      </c>
      <c r="B3" t="s">
        <v>1030</v>
      </c>
      <c r="C3" s="21" t="s">
        <v>1031</v>
      </c>
    </row>
    <row r="4" spans="1:3" x14ac:dyDescent="0.25">
      <c r="A4" s="19" t="s">
        <v>61</v>
      </c>
      <c r="B4" s="34">
        <v>65</v>
      </c>
      <c r="C4" s="20">
        <v>3.8307692307692309</v>
      </c>
    </row>
    <row r="5" spans="1:3" x14ac:dyDescent="0.25">
      <c r="A5" s="19" t="s">
        <v>34</v>
      </c>
      <c r="B5" s="34">
        <v>63</v>
      </c>
      <c r="C5" s="20">
        <v>4.0730158730158736</v>
      </c>
    </row>
    <row r="6" spans="1:3" x14ac:dyDescent="0.25">
      <c r="A6" s="19" t="s">
        <v>9</v>
      </c>
      <c r="B6" s="34">
        <v>50</v>
      </c>
      <c r="C6" s="20">
        <v>4.0179999999999998</v>
      </c>
    </row>
    <row r="7" spans="1:3" x14ac:dyDescent="0.25">
      <c r="A7" s="19" t="s">
        <v>12</v>
      </c>
      <c r="B7" s="34">
        <v>82</v>
      </c>
      <c r="C7" s="20">
        <v>3.976829268292684</v>
      </c>
    </row>
    <row r="8" spans="1:3" x14ac:dyDescent="0.25">
      <c r="A8" s="19" t="s">
        <v>14</v>
      </c>
      <c r="B8" s="34">
        <v>79</v>
      </c>
      <c r="C8" s="20">
        <v>3.9797468354430396</v>
      </c>
    </row>
    <row r="9" spans="1:3" x14ac:dyDescent="0.25">
      <c r="A9" s="19" t="s">
        <v>43</v>
      </c>
      <c r="B9" s="34">
        <v>62</v>
      </c>
      <c r="C9" s="20">
        <v>3.7774193548387092</v>
      </c>
    </row>
    <row r="10" spans="1:3" x14ac:dyDescent="0.25">
      <c r="A10" s="19" t="s">
        <v>23</v>
      </c>
      <c r="B10" s="34">
        <v>67</v>
      </c>
      <c r="C10" s="20">
        <v>3.8522388059701487</v>
      </c>
    </row>
    <row r="11" spans="1:3" x14ac:dyDescent="0.25">
      <c r="A11" s="19" t="s">
        <v>81</v>
      </c>
      <c r="B11" s="34">
        <v>59</v>
      </c>
      <c r="C11" s="20">
        <v>3.901694915254236</v>
      </c>
    </row>
    <row r="12" spans="1:3" x14ac:dyDescent="0.25">
      <c r="A12" s="19" t="s">
        <v>40</v>
      </c>
      <c r="B12" s="34">
        <v>69</v>
      </c>
      <c r="C12" s="20">
        <v>3.62608695652174</v>
      </c>
    </row>
    <row r="13" spans="1:3" x14ac:dyDescent="0.25">
      <c r="A13" s="19" t="s">
        <v>28</v>
      </c>
      <c r="B13" s="34">
        <v>72</v>
      </c>
      <c r="C13" s="20">
        <v>3.863888888888888</v>
      </c>
    </row>
    <row r="14" spans="1:3" x14ac:dyDescent="0.25">
      <c r="A14" s="19" t="s">
        <v>19</v>
      </c>
      <c r="B14" s="34">
        <v>74</v>
      </c>
      <c r="C14" s="20">
        <v>3.9837837837837853</v>
      </c>
    </row>
    <row r="15" spans="1:3" x14ac:dyDescent="0.25">
      <c r="A15" s="19" t="s">
        <v>51</v>
      </c>
      <c r="B15" s="34">
        <v>70</v>
      </c>
      <c r="C15" s="20">
        <v>4.1300000000000008</v>
      </c>
    </row>
    <row r="16" spans="1:3" x14ac:dyDescent="0.25">
      <c r="A16" s="19" t="s">
        <v>32</v>
      </c>
      <c r="B16" s="34">
        <v>69</v>
      </c>
      <c r="C16" s="20">
        <v>3.7753623188405814</v>
      </c>
    </row>
    <row r="17" spans="1:3" x14ac:dyDescent="0.25">
      <c r="A17" s="19" t="s">
        <v>17</v>
      </c>
      <c r="B17" s="34">
        <v>60</v>
      </c>
      <c r="C17" s="20">
        <v>3.609999999999999</v>
      </c>
    </row>
    <row r="18" spans="1:3" x14ac:dyDescent="0.25">
      <c r="A18" s="19" t="s">
        <v>48</v>
      </c>
      <c r="B18" s="34">
        <v>59</v>
      </c>
      <c r="C18" s="20">
        <v>3.8389830508474563</v>
      </c>
    </row>
    <row r="19" spans="1:3" x14ac:dyDescent="0.25">
      <c r="A19" s="19" t="s">
        <v>1029</v>
      </c>
      <c r="B19" s="34">
        <v>1000</v>
      </c>
      <c r="C19" s="20">
        <v>3.8854000000000029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7311-B0B5-4CC0-8FC9-69E828CB9F2F}">
  <dimension ref="A3:O63"/>
  <sheetViews>
    <sheetView workbookViewId="0">
      <selection activeCell="B50" sqref="B50"/>
    </sheetView>
  </sheetViews>
  <sheetFormatPr defaultRowHeight="13.8" x14ac:dyDescent="0.25"/>
  <cols>
    <col min="1" max="1" width="12.453125" customWidth="1"/>
    <col min="2" max="2" width="23.08984375" bestFit="1" customWidth="1"/>
    <col min="3" max="3" width="18.90625" customWidth="1"/>
    <col min="4" max="5" width="6.81640625" customWidth="1"/>
    <col min="6" max="6" width="5.36328125" customWidth="1"/>
    <col min="7" max="7" width="6.81640625" customWidth="1"/>
    <col min="8" max="10" width="5.36328125" customWidth="1"/>
    <col min="11" max="11" width="6.81640625" customWidth="1"/>
    <col min="12" max="13" width="5.36328125" customWidth="1"/>
    <col min="14" max="14" width="10.6328125" customWidth="1"/>
    <col min="15" max="29" width="8.90625" customWidth="1"/>
    <col min="30" max="36" width="8.26953125" customWidth="1"/>
    <col min="37" max="55" width="9.26953125" customWidth="1"/>
    <col min="56" max="64" width="8.6328125" customWidth="1"/>
    <col min="65" max="85" width="9.6328125" customWidth="1"/>
    <col min="86" max="94" width="8.26953125" customWidth="1"/>
    <col min="95" max="115" width="9.26953125" customWidth="1"/>
    <col min="116" max="123" width="8.90625" customWidth="1"/>
    <col min="124" max="143" width="9.90625" customWidth="1"/>
    <col min="144" max="151" width="8" customWidth="1"/>
    <col min="152" max="171" width="9" customWidth="1"/>
    <col min="172" max="179" width="7.453125" customWidth="1"/>
    <col min="180" max="198" width="8.453125" customWidth="1"/>
    <col min="199" max="205" width="8.54296875" customWidth="1"/>
    <col min="206" max="222" width="9.54296875" customWidth="1"/>
    <col min="223" max="230" width="8.36328125" customWidth="1"/>
    <col min="231" max="249" width="9.36328125" customWidth="1"/>
    <col min="250" max="258" width="8" customWidth="1"/>
    <col min="259" max="280" width="9" customWidth="1"/>
    <col min="281" max="288" width="8.6328125" customWidth="1"/>
    <col min="289" max="307" width="9.6328125" customWidth="1"/>
    <col min="308" max="315" width="8.36328125" customWidth="1"/>
    <col min="316" max="331" width="9.36328125" customWidth="1"/>
    <col min="332" max="332" width="10.6328125" customWidth="1"/>
  </cols>
  <sheetData>
    <row r="3" spans="1:15" x14ac:dyDescent="0.25">
      <c r="A3" s="18" t="s">
        <v>1028</v>
      </c>
      <c r="B3" t="s">
        <v>1030</v>
      </c>
    </row>
    <row r="4" spans="1:15" x14ac:dyDescent="0.25">
      <c r="A4" s="19" t="s">
        <v>1034</v>
      </c>
      <c r="B4" s="34">
        <v>79</v>
      </c>
    </row>
    <row r="5" spans="1:15" x14ac:dyDescent="0.25">
      <c r="A5" s="19" t="s">
        <v>1035</v>
      </c>
      <c r="B5" s="34">
        <v>66</v>
      </c>
    </row>
    <row r="6" spans="1:15" x14ac:dyDescent="0.25">
      <c r="A6" s="19" t="s">
        <v>1036</v>
      </c>
      <c r="B6" s="34">
        <v>155</v>
      </c>
    </row>
    <row r="7" spans="1:15" x14ac:dyDescent="0.25">
      <c r="A7" s="19" t="s">
        <v>1037</v>
      </c>
      <c r="B7" s="34">
        <v>136</v>
      </c>
    </row>
    <row r="8" spans="1:15" x14ac:dyDescent="0.25">
      <c r="A8" s="19" t="s">
        <v>1038</v>
      </c>
      <c r="B8" s="34">
        <v>83</v>
      </c>
    </row>
    <row r="9" spans="1:15" x14ac:dyDescent="0.25">
      <c r="A9" s="19" t="s">
        <v>1039</v>
      </c>
      <c r="B9" s="34">
        <v>67</v>
      </c>
    </row>
    <row r="10" spans="1:15" x14ac:dyDescent="0.25">
      <c r="A10" s="19" t="s">
        <v>1040</v>
      </c>
      <c r="B10" s="34">
        <v>64</v>
      </c>
    </row>
    <row r="11" spans="1:15" x14ac:dyDescent="0.25">
      <c r="A11" s="19" t="s">
        <v>1041</v>
      </c>
      <c r="B11" s="34">
        <v>50</v>
      </c>
    </row>
    <row r="12" spans="1:15" x14ac:dyDescent="0.25">
      <c r="A12" s="19" t="s">
        <v>1042</v>
      </c>
      <c r="B12" s="34">
        <v>76</v>
      </c>
      <c r="O12" t="s">
        <v>1046</v>
      </c>
    </row>
    <row r="13" spans="1:15" x14ac:dyDescent="0.25">
      <c r="A13" s="19" t="s">
        <v>1043</v>
      </c>
      <c r="B13" s="34">
        <v>114</v>
      </c>
    </row>
    <row r="14" spans="1:15" x14ac:dyDescent="0.25">
      <c r="A14" s="19" t="s">
        <v>1044</v>
      </c>
      <c r="B14" s="34">
        <v>57</v>
      </c>
    </row>
    <row r="15" spans="1:15" x14ac:dyDescent="0.25">
      <c r="A15" s="19" t="s">
        <v>1045</v>
      </c>
      <c r="B15" s="34">
        <v>53</v>
      </c>
    </row>
    <row r="16" spans="1:15" x14ac:dyDescent="0.25">
      <c r="A16" s="19" t="s">
        <v>1029</v>
      </c>
      <c r="B16" s="34">
        <v>1000</v>
      </c>
    </row>
    <row r="25" spans="1:2" x14ac:dyDescent="0.25">
      <c r="A25" s="18" t="s">
        <v>1028</v>
      </c>
      <c r="B25" t="s">
        <v>1032</v>
      </c>
    </row>
    <row r="26" spans="1:2" x14ac:dyDescent="0.25">
      <c r="A26" s="19" t="s">
        <v>1034</v>
      </c>
      <c r="B26" s="34">
        <v>7790</v>
      </c>
    </row>
    <row r="27" spans="1:2" x14ac:dyDescent="0.25">
      <c r="A27" s="19" t="s">
        <v>1035</v>
      </c>
      <c r="B27" s="34">
        <v>13912</v>
      </c>
    </row>
    <row r="28" spans="1:2" x14ac:dyDescent="0.25">
      <c r="A28" s="19" t="s">
        <v>1036</v>
      </c>
      <c r="B28" s="34">
        <v>28475</v>
      </c>
    </row>
    <row r="29" spans="1:2" x14ac:dyDescent="0.25">
      <c r="A29" s="19" t="s">
        <v>1037</v>
      </c>
      <c r="B29" s="34">
        <v>42011</v>
      </c>
    </row>
    <row r="30" spans="1:2" x14ac:dyDescent="0.25">
      <c r="A30" s="19" t="s">
        <v>1038</v>
      </c>
      <c r="B30" s="34">
        <v>50182</v>
      </c>
    </row>
    <row r="31" spans="1:2" x14ac:dyDescent="0.25">
      <c r="A31" s="19" t="s">
        <v>1039</v>
      </c>
      <c r="B31" s="34">
        <v>56075</v>
      </c>
    </row>
    <row r="32" spans="1:2" x14ac:dyDescent="0.25">
      <c r="A32" s="19" t="s">
        <v>1040</v>
      </c>
      <c r="B32" s="34">
        <v>62082</v>
      </c>
    </row>
    <row r="33" spans="1:2" x14ac:dyDescent="0.25">
      <c r="A33" s="19" t="s">
        <v>1041</v>
      </c>
      <c r="B33" s="34">
        <v>67032</v>
      </c>
    </row>
    <row r="34" spans="1:2" x14ac:dyDescent="0.25">
      <c r="A34" s="19" t="s">
        <v>1042</v>
      </c>
      <c r="B34" s="34">
        <v>73721</v>
      </c>
    </row>
    <row r="35" spans="1:2" x14ac:dyDescent="0.25">
      <c r="A35" s="19" t="s">
        <v>1043</v>
      </c>
      <c r="B35" s="34">
        <v>84596</v>
      </c>
    </row>
    <row r="36" spans="1:2" x14ac:dyDescent="0.25">
      <c r="A36" s="19" t="s">
        <v>1044</v>
      </c>
      <c r="B36" s="34">
        <v>91371</v>
      </c>
    </row>
    <row r="37" spans="1:2" x14ac:dyDescent="0.25">
      <c r="A37" s="19" t="s">
        <v>1045</v>
      </c>
      <c r="B37" s="34">
        <v>96623</v>
      </c>
    </row>
    <row r="38" spans="1:2" x14ac:dyDescent="0.25">
      <c r="A38" s="19" t="s">
        <v>1029</v>
      </c>
      <c r="B38" s="34"/>
    </row>
    <row r="48" spans="1:2" x14ac:dyDescent="0.25">
      <c r="A48" s="18" t="s">
        <v>1028</v>
      </c>
      <c r="B48" t="s">
        <v>1032</v>
      </c>
    </row>
    <row r="49" spans="1:2" x14ac:dyDescent="0.25">
      <c r="A49" s="19">
        <v>2023</v>
      </c>
      <c r="B49" s="34"/>
    </row>
    <row r="50" spans="1:2" x14ac:dyDescent="0.25">
      <c r="A50" s="23" t="s">
        <v>1034</v>
      </c>
      <c r="B50" s="34">
        <v>7790</v>
      </c>
    </row>
    <row r="51" spans="1:2" x14ac:dyDescent="0.25">
      <c r="A51" s="23" t="s">
        <v>1035</v>
      </c>
      <c r="B51" s="34">
        <v>13912</v>
      </c>
    </row>
    <row r="52" spans="1:2" x14ac:dyDescent="0.25">
      <c r="A52" s="23" t="s">
        <v>1036</v>
      </c>
      <c r="B52" s="34">
        <v>28475</v>
      </c>
    </row>
    <row r="53" spans="1:2" x14ac:dyDescent="0.25">
      <c r="A53" s="23" t="s">
        <v>1037</v>
      </c>
      <c r="B53" s="34">
        <v>42011</v>
      </c>
    </row>
    <row r="54" spans="1:2" x14ac:dyDescent="0.25">
      <c r="A54" s="23" t="s">
        <v>1038</v>
      </c>
      <c r="B54" s="34">
        <v>50182</v>
      </c>
    </row>
    <row r="55" spans="1:2" x14ac:dyDescent="0.25">
      <c r="A55" s="23" t="s">
        <v>1039</v>
      </c>
      <c r="B55" s="34">
        <v>56075</v>
      </c>
    </row>
    <row r="56" spans="1:2" x14ac:dyDescent="0.25">
      <c r="A56" s="19">
        <v>2024</v>
      </c>
      <c r="B56" s="34"/>
    </row>
    <row r="57" spans="1:2" x14ac:dyDescent="0.25">
      <c r="A57" s="23" t="s">
        <v>1040</v>
      </c>
      <c r="B57" s="34">
        <v>6007</v>
      </c>
    </row>
    <row r="58" spans="1:2" x14ac:dyDescent="0.25">
      <c r="A58" s="23" t="s">
        <v>1041</v>
      </c>
      <c r="B58" s="34">
        <v>10957</v>
      </c>
    </row>
    <row r="59" spans="1:2" x14ac:dyDescent="0.25">
      <c r="A59" s="23" t="s">
        <v>1042</v>
      </c>
      <c r="B59" s="34">
        <v>17646</v>
      </c>
    </row>
    <row r="60" spans="1:2" x14ac:dyDescent="0.25">
      <c r="A60" s="23" t="s">
        <v>1043</v>
      </c>
      <c r="B60" s="34">
        <v>28521</v>
      </c>
    </row>
    <row r="61" spans="1:2" x14ac:dyDescent="0.25">
      <c r="A61" s="23" t="s">
        <v>1044</v>
      </c>
      <c r="B61" s="34">
        <v>35296</v>
      </c>
    </row>
    <row r="62" spans="1:2" x14ac:dyDescent="0.25">
      <c r="A62" s="23" t="s">
        <v>1045</v>
      </c>
      <c r="B62" s="34">
        <v>40548</v>
      </c>
    </row>
    <row r="63" spans="1:2" x14ac:dyDescent="0.25">
      <c r="A63" s="19" t="s">
        <v>1029</v>
      </c>
      <c r="B63" s="34"/>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6933F-1B25-4A7B-8D77-1A8D8B5C228F}">
  <dimension ref="A3:G10"/>
  <sheetViews>
    <sheetView workbookViewId="0">
      <selection activeCell="R2" sqref="R2"/>
    </sheetView>
  </sheetViews>
  <sheetFormatPr defaultRowHeight="13.8" x14ac:dyDescent="0.25"/>
  <cols>
    <col min="1" max="1" width="19.453125" bestFit="1" customWidth="1"/>
    <col min="2" max="2" width="15.54296875" bestFit="1" customWidth="1"/>
    <col min="3" max="3" width="6.26953125" bestFit="1" customWidth="1"/>
    <col min="4" max="4" width="7" bestFit="1" customWidth="1"/>
    <col min="5" max="5" width="7.26953125" bestFit="1" customWidth="1"/>
    <col min="6" max="6" width="7.36328125" bestFit="1" customWidth="1"/>
    <col min="7" max="7" width="11.1796875" bestFit="1" customWidth="1"/>
  </cols>
  <sheetData>
    <row r="3" spans="1:7" x14ac:dyDescent="0.25">
      <c r="A3" s="18" t="s">
        <v>1030</v>
      </c>
      <c r="B3" s="18" t="s">
        <v>1033</v>
      </c>
    </row>
    <row r="4" spans="1:7" x14ac:dyDescent="0.25">
      <c r="A4" s="18" t="s">
        <v>1028</v>
      </c>
      <c r="B4">
        <v>1</v>
      </c>
      <c r="C4">
        <v>2</v>
      </c>
      <c r="D4">
        <v>3</v>
      </c>
      <c r="E4">
        <v>4</v>
      </c>
      <c r="F4">
        <v>5</v>
      </c>
      <c r="G4" t="s">
        <v>1029</v>
      </c>
    </row>
    <row r="5" spans="1:7" x14ac:dyDescent="0.25">
      <c r="A5" s="19" t="s">
        <v>1061</v>
      </c>
      <c r="B5" s="24">
        <v>0</v>
      </c>
      <c r="C5" s="24">
        <v>0</v>
      </c>
      <c r="D5" s="24">
        <v>0.1111111111111111</v>
      </c>
      <c r="E5" s="24">
        <v>0.55555555555555558</v>
      </c>
      <c r="F5" s="24">
        <v>0.33333333333333331</v>
      </c>
      <c r="G5" s="24">
        <v>1</v>
      </c>
    </row>
    <row r="6" spans="1:7" x14ac:dyDescent="0.25">
      <c r="A6" s="19" t="s">
        <v>1060</v>
      </c>
      <c r="B6" s="24">
        <v>0</v>
      </c>
      <c r="C6" s="24">
        <v>1.9607843137254902E-2</v>
      </c>
      <c r="D6" s="24">
        <v>0.11764705882352941</v>
      </c>
      <c r="E6" s="24">
        <v>0.33333333333333331</v>
      </c>
      <c r="F6" s="24">
        <v>0.52941176470588236</v>
      </c>
      <c r="G6" s="24">
        <v>1</v>
      </c>
    </row>
    <row r="7" spans="1:7" x14ac:dyDescent="0.25">
      <c r="A7" s="19" t="s">
        <v>1062</v>
      </c>
      <c r="B7" s="24">
        <v>0</v>
      </c>
      <c r="C7" s="24">
        <v>3.3519553072625698E-2</v>
      </c>
      <c r="D7" s="24">
        <v>0.13966480446927373</v>
      </c>
      <c r="E7" s="24">
        <v>0.32402234636871508</v>
      </c>
      <c r="F7" s="24">
        <v>0.5027932960893855</v>
      </c>
      <c r="G7" s="24">
        <v>1</v>
      </c>
    </row>
    <row r="8" spans="1:7" x14ac:dyDescent="0.25">
      <c r="A8" s="19" t="s">
        <v>1058</v>
      </c>
      <c r="B8" s="24">
        <v>3.8167938931297708E-3</v>
      </c>
      <c r="C8" s="24">
        <v>2.4809160305343511E-2</v>
      </c>
      <c r="D8" s="24">
        <v>0.12786259541984732</v>
      </c>
      <c r="E8" s="24">
        <v>0.37022900763358779</v>
      </c>
      <c r="F8" s="24">
        <v>0.47328244274809161</v>
      </c>
      <c r="G8" s="24">
        <v>1</v>
      </c>
    </row>
    <row r="9" spans="1:7" x14ac:dyDescent="0.25">
      <c r="A9" s="19" t="s">
        <v>1059</v>
      </c>
      <c r="B9" s="24">
        <v>1.2658227848101266E-2</v>
      </c>
      <c r="C9" s="24">
        <v>2.5316455696202531E-2</v>
      </c>
      <c r="D9" s="24">
        <v>0.13924050632911392</v>
      </c>
      <c r="E9" s="24">
        <v>0.28691983122362869</v>
      </c>
      <c r="F9" s="24">
        <v>0.53586497890295359</v>
      </c>
      <c r="G9" s="24">
        <v>1</v>
      </c>
    </row>
    <row r="10" spans="1:7" x14ac:dyDescent="0.25">
      <c r="A10" s="19" t="s">
        <v>1029</v>
      </c>
      <c r="B10" s="24">
        <v>5.0000000000000001E-3</v>
      </c>
      <c r="C10" s="24">
        <v>2.5999999999999999E-2</v>
      </c>
      <c r="D10" s="24">
        <v>0.13200000000000001</v>
      </c>
      <c r="E10" s="24">
        <v>0.34200000000000003</v>
      </c>
      <c r="F10" s="24">
        <v>0.495</v>
      </c>
      <c r="G10" s="24">
        <v>1</v>
      </c>
    </row>
  </sheetData>
  <conditionalFormatting sqref="A7">
    <cfRule type="colorScale" priority="2">
      <colorScale>
        <cfvo type="min"/>
        <cfvo type="percentile" val="50"/>
        <cfvo type="max"/>
        <color rgb="FFF8696B"/>
        <color rgb="FFFFEB84"/>
        <color rgb="FF63BE7B"/>
      </colorScale>
    </cfRule>
  </conditionalFormatting>
  <conditionalFormatting pivot="1" sqref="B5:F9">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3CBDE-27EF-43DD-9DE0-BEE0E7D51184}">
  <dimension ref="A3:N87"/>
  <sheetViews>
    <sheetView topLeftCell="A70" workbookViewId="0">
      <selection activeCell="H78" sqref="H78"/>
    </sheetView>
  </sheetViews>
  <sheetFormatPr defaultRowHeight="13.8" x14ac:dyDescent="0.25"/>
  <cols>
    <col min="1" max="1" width="23.08984375" bestFit="1" customWidth="1"/>
    <col min="2" max="2" width="15.54296875" bestFit="1" customWidth="1"/>
    <col min="3" max="3" width="11.36328125" bestFit="1" customWidth="1"/>
    <col min="4" max="4" width="8.90625" bestFit="1" customWidth="1"/>
    <col min="5" max="5" width="9.54296875" bestFit="1" customWidth="1"/>
    <col min="6" max="6" width="11.54296875" bestFit="1" customWidth="1"/>
    <col min="7" max="7" width="11.1796875" bestFit="1" customWidth="1"/>
    <col min="8" max="8" width="3.7265625" bestFit="1" customWidth="1"/>
    <col min="9" max="9" width="4.36328125" bestFit="1" customWidth="1"/>
    <col min="10" max="10" width="4.08984375" bestFit="1" customWidth="1"/>
    <col min="11" max="11" width="4.54296875" bestFit="1" customWidth="1"/>
    <col min="12" max="12" width="4.26953125" bestFit="1" customWidth="1"/>
    <col min="13" max="13" width="4.1796875" bestFit="1" customWidth="1"/>
    <col min="14" max="14" width="11.1796875" bestFit="1" customWidth="1"/>
    <col min="15" max="15" width="3.81640625" customWidth="1"/>
    <col min="16" max="16" width="2.81640625" customWidth="1"/>
    <col min="17" max="18" width="3.81640625" customWidth="1"/>
    <col min="19" max="19" width="2.81640625" customWidth="1"/>
    <col min="20" max="25" width="3.81640625" customWidth="1"/>
    <col min="26" max="26" width="4.81640625" customWidth="1"/>
    <col min="27" max="49" width="3.81640625" customWidth="1"/>
    <col min="50" max="51" width="4.81640625" customWidth="1"/>
    <col min="52" max="53" width="3.81640625" customWidth="1"/>
    <col min="54" max="54" width="4.81640625" customWidth="1"/>
    <col min="55" max="55" width="3.81640625" customWidth="1"/>
    <col min="56" max="56" width="4.81640625" customWidth="1"/>
    <col min="57" max="57" width="3.81640625" customWidth="1"/>
    <col min="58" max="59" width="4.81640625" customWidth="1"/>
    <col min="60" max="61" width="3.81640625" customWidth="1"/>
    <col min="62" max="62" width="4.81640625" customWidth="1"/>
    <col min="63" max="63" width="3.81640625" customWidth="1"/>
    <col min="64" max="64" width="4.81640625" customWidth="1"/>
    <col min="65" max="67" width="3.81640625" customWidth="1"/>
    <col min="68" max="68" width="4.81640625" customWidth="1"/>
    <col min="69" max="69" width="3.81640625" customWidth="1"/>
    <col min="70" max="71" width="4.81640625" customWidth="1"/>
    <col min="72" max="72" width="3.81640625" customWidth="1"/>
    <col min="73" max="73" width="4.81640625" customWidth="1"/>
    <col min="74" max="74" width="3.81640625" customWidth="1"/>
    <col min="75" max="76" width="4.81640625" customWidth="1"/>
    <col min="77" max="83" width="3.81640625" customWidth="1"/>
    <col min="84" max="85" width="4.81640625" customWidth="1"/>
    <col min="86" max="88" width="3.81640625" customWidth="1"/>
    <col min="89" max="91" width="4.81640625" customWidth="1"/>
    <col min="92" max="95" width="3.81640625" customWidth="1"/>
    <col min="96" max="96" width="4.81640625" customWidth="1"/>
    <col min="97" max="97" width="3.81640625" customWidth="1"/>
    <col min="98" max="98" width="4.81640625" customWidth="1"/>
    <col min="99" max="102" width="3.81640625" customWidth="1"/>
    <col min="103" max="103" width="4.81640625" customWidth="1"/>
    <col min="104" max="104" width="3.81640625" customWidth="1"/>
    <col min="105" max="106" width="4.81640625" customWidth="1"/>
    <col min="107" max="118" width="3.81640625" customWidth="1"/>
    <col min="119" max="119" width="4.81640625" customWidth="1"/>
    <col min="120" max="120" width="3.81640625" customWidth="1"/>
    <col min="121" max="122" width="4.81640625" customWidth="1"/>
    <col min="123" max="125" width="3.81640625" customWidth="1"/>
    <col min="126" max="126" width="4.81640625" customWidth="1"/>
    <col min="127" max="165" width="3.81640625" customWidth="1"/>
    <col min="166" max="166" width="10.6328125" customWidth="1"/>
  </cols>
  <sheetData>
    <row r="3" spans="1:7" x14ac:dyDescent="0.25">
      <c r="A3" s="18" t="s">
        <v>1030</v>
      </c>
      <c r="B3" s="18" t="s">
        <v>1033</v>
      </c>
    </row>
    <row r="4" spans="1:7" x14ac:dyDescent="0.25">
      <c r="A4" s="18" t="s">
        <v>1028</v>
      </c>
      <c r="B4" t="s">
        <v>20</v>
      </c>
      <c r="C4" t="s">
        <v>15</v>
      </c>
      <c r="D4" t="s">
        <v>29</v>
      </c>
      <c r="E4" t="s">
        <v>25</v>
      </c>
      <c r="F4" t="s">
        <v>10</v>
      </c>
      <c r="G4" t="s">
        <v>1029</v>
      </c>
    </row>
    <row r="5" spans="1:7" x14ac:dyDescent="0.25">
      <c r="A5" s="19" t="s">
        <v>1055</v>
      </c>
      <c r="B5" s="24">
        <v>0.2484472049689441</v>
      </c>
      <c r="C5" s="24">
        <v>0.14906832298136646</v>
      </c>
      <c r="D5" s="24">
        <v>0.15527950310559005</v>
      </c>
      <c r="E5" s="24">
        <v>0.21118012422360249</v>
      </c>
      <c r="F5" s="24">
        <v>0.2360248447204969</v>
      </c>
      <c r="G5" s="24">
        <v>1</v>
      </c>
    </row>
    <row r="6" spans="1:7" x14ac:dyDescent="0.25">
      <c r="A6" s="19" t="s">
        <v>1052</v>
      </c>
      <c r="B6" s="24">
        <v>0.15032679738562091</v>
      </c>
      <c r="C6" s="24">
        <v>0.23529411764705882</v>
      </c>
      <c r="D6" s="24">
        <v>0.24836601307189543</v>
      </c>
      <c r="E6" s="24">
        <v>0.18954248366013071</v>
      </c>
      <c r="F6" s="24">
        <v>0.17647058823529413</v>
      </c>
      <c r="G6" s="24">
        <v>1</v>
      </c>
    </row>
    <row r="7" spans="1:7" x14ac:dyDescent="0.25">
      <c r="A7" s="19" t="s">
        <v>1049</v>
      </c>
      <c r="B7" s="24">
        <v>0.24657534246575341</v>
      </c>
      <c r="C7" s="24">
        <v>0.19178082191780821</v>
      </c>
      <c r="D7" s="24">
        <v>0.20547945205479451</v>
      </c>
      <c r="E7" s="24">
        <v>0.17123287671232876</v>
      </c>
      <c r="F7" s="24">
        <v>0.18493150684931506</v>
      </c>
      <c r="G7" s="24">
        <v>1</v>
      </c>
    </row>
    <row r="8" spans="1:7" x14ac:dyDescent="0.25">
      <c r="A8" s="19" t="s">
        <v>1054</v>
      </c>
      <c r="B8" s="24">
        <v>0.1702127659574468</v>
      </c>
      <c r="C8" s="24">
        <v>0.20567375886524822</v>
      </c>
      <c r="D8" s="24">
        <v>0.19148936170212766</v>
      </c>
      <c r="E8" s="24">
        <v>0.20567375886524822</v>
      </c>
      <c r="F8" s="24">
        <v>0.22695035460992907</v>
      </c>
      <c r="G8" s="24">
        <v>1</v>
      </c>
    </row>
    <row r="9" spans="1:7" x14ac:dyDescent="0.25">
      <c r="A9" s="19" t="s">
        <v>1051</v>
      </c>
      <c r="B9" s="24">
        <v>9.420289855072464E-2</v>
      </c>
      <c r="C9" s="24">
        <v>0.3188405797101449</v>
      </c>
      <c r="D9" s="24">
        <v>0.18840579710144928</v>
      </c>
      <c r="E9" s="24">
        <v>0.20289855072463769</v>
      </c>
      <c r="F9" s="24">
        <v>0.19565217391304349</v>
      </c>
      <c r="G9" s="24">
        <v>1</v>
      </c>
    </row>
    <row r="10" spans="1:7" x14ac:dyDescent="0.25">
      <c r="A10" s="19" t="s">
        <v>1050</v>
      </c>
      <c r="B10" s="24">
        <v>0.22556390977443608</v>
      </c>
      <c r="C10" s="24">
        <v>0.18045112781954886</v>
      </c>
      <c r="D10" s="24">
        <v>0.25563909774436089</v>
      </c>
      <c r="E10" s="24">
        <v>0.17293233082706766</v>
      </c>
      <c r="F10" s="24">
        <v>0.16541353383458646</v>
      </c>
      <c r="G10" s="24">
        <v>1</v>
      </c>
    </row>
    <row r="11" spans="1:7" x14ac:dyDescent="0.25">
      <c r="A11" s="19" t="s">
        <v>1053</v>
      </c>
      <c r="B11" s="24">
        <v>0.1796875</v>
      </c>
      <c r="C11" s="24">
        <v>0.2578125</v>
      </c>
      <c r="D11" s="24">
        <v>0.2109375</v>
      </c>
      <c r="E11" s="24">
        <v>0.140625</v>
      </c>
      <c r="F11" s="24">
        <v>0.2109375</v>
      </c>
      <c r="G11" s="24">
        <v>1</v>
      </c>
    </row>
    <row r="12" spans="1:7" x14ac:dyDescent="0.25">
      <c r="A12" s="19" t="s">
        <v>1029</v>
      </c>
      <c r="B12" s="24">
        <v>0.189</v>
      </c>
      <c r="C12" s="24">
        <v>0.218</v>
      </c>
      <c r="D12" s="24">
        <v>0.20699999999999999</v>
      </c>
      <c r="E12" s="24">
        <v>0.186</v>
      </c>
      <c r="F12" s="24">
        <v>0.2</v>
      </c>
      <c r="G12" s="24">
        <v>1</v>
      </c>
    </row>
    <row r="23" spans="1:14" x14ac:dyDescent="0.25">
      <c r="A23" s="18" t="s">
        <v>1030</v>
      </c>
      <c r="B23" s="18" t="s">
        <v>1033</v>
      </c>
    </row>
    <row r="24" spans="1:14" x14ac:dyDescent="0.25">
      <c r="A24" s="18" t="s">
        <v>1028</v>
      </c>
      <c r="B24" t="s">
        <v>1034</v>
      </c>
      <c r="C24" t="s">
        <v>1035</v>
      </c>
      <c r="D24" t="s">
        <v>1036</v>
      </c>
      <c r="E24" t="s">
        <v>1037</v>
      </c>
      <c r="F24" t="s">
        <v>1038</v>
      </c>
      <c r="G24" t="s">
        <v>1039</v>
      </c>
      <c r="H24" t="s">
        <v>1040</v>
      </c>
      <c r="I24" t="s">
        <v>1041</v>
      </c>
      <c r="J24" t="s">
        <v>1042</v>
      </c>
      <c r="K24" t="s">
        <v>1043</v>
      </c>
      <c r="L24" t="s">
        <v>1044</v>
      </c>
      <c r="M24" t="s">
        <v>1045</v>
      </c>
      <c r="N24" t="s">
        <v>1029</v>
      </c>
    </row>
    <row r="25" spans="1:14" x14ac:dyDescent="0.25">
      <c r="A25" s="19" t="s">
        <v>20</v>
      </c>
      <c r="B25" s="34">
        <v>16</v>
      </c>
      <c r="C25" s="34">
        <v>14</v>
      </c>
      <c r="D25" s="34">
        <v>26</v>
      </c>
      <c r="E25" s="34">
        <v>29</v>
      </c>
      <c r="F25" s="34">
        <v>17</v>
      </c>
      <c r="G25" s="34">
        <v>15</v>
      </c>
      <c r="H25" s="34">
        <v>15</v>
      </c>
      <c r="I25" s="34">
        <v>7</v>
      </c>
      <c r="J25" s="34">
        <v>11</v>
      </c>
      <c r="K25" s="34">
        <v>24</v>
      </c>
      <c r="L25" s="34">
        <v>9</v>
      </c>
      <c r="M25" s="34">
        <v>6</v>
      </c>
      <c r="N25" s="34">
        <v>189</v>
      </c>
    </row>
    <row r="26" spans="1:14" x14ac:dyDescent="0.25">
      <c r="A26" s="19" t="s">
        <v>15</v>
      </c>
      <c r="B26" s="34">
        <v>19</v>
      </c>
      <c r="C26" s="34">
        <v>10</v>
      </c>
      <c r="D26" s="34">
        <v>40</v>
      </c>
      <c r="E26" s="34">
        <v>40</v>
      </c>
      <c r="F26" s="34">
        <v>13</v>
      </c>
      <c r="G26" s="34">
        <v>12</v>
      </c>
      <c r="H26" s="34">
        <v>9</v>
      </c>
      <c r="I26" s="34">
        <v>13</v>
      </c>
      <c r="J26" s="34">
        <v>18</v>
      </c>
      <c r="K26" s="34">
        <v>21</v>
      </c>
      <c r="L26" s="34">
        <v>14</v>
      </c>
      <c r="M26" s="34">
        <v>9</v>
      </c>
      <c r="N26" s="34">
        <v>218</v>
      </c>
    </row>
    <row r="27" spans="1:14" x14ac:dyDescent="0.25">
      <c r="A27" s="19" t="s">
        <v>29</v>
      </c>
      <c r="B27" s="34">
        <v>13</v>
      </c>
      <c r="C27" s="34">
        <v>13</v>
      </c>
      <c r="D27" s="34">
        <v>28</v>
      </c>
      <c r="E27" s="34">
        <v>24</v>
      </c>
      <c r="F27" s="34">
        <v>23</v>
      </c>
      <c r="G27" s="34">
        <v>17</v>
      </c>
      <c r="H27" s="34">
        <v>11</v>
      </c>
      <c r="I27" s="34">
        <v>11</v>
      </c>
      <c r="J27" s="34">
        <v>14</v>
      </c>
      <c r="K27" s="34">
        <v>30</v>
      </c>
      <c r="L27" s="34">
        <v>14</v>
      </c>
      <c r="M27" s="34">
        <v>9</v>
      </c>
      <c r="N27" s="34">
        <v>207</v>
      </c>
    </row>
    <row r="28" spans="1:14" x14ac:dyDescent="0.25">
      <c r="A28" s="19" t="s">
        <v>25</v>
      </c>
      <c r="B28" s="34">
        <v>10</v>
      </c>
      <c r="C28" s="34">
        <v>11</v>
      </c>
      <c r="D28" s="34">
        <v>30</v>
      </c>
      <c r="E28" s="34">
        <v>23</v>
      </c>
      <c r="F28" s="34">
        <v>22</v>
      </c>
      <c r="G28" s="34">
        <v>11</v>
      </c>
      <c r="H28" s="34">
        <v>17</v>
      </c>
      <c r="I28" s="34">
        <v>12</v>
      </c>
      <c r="J28" s="34">
        <v>13</v>
      </c>
      <c r="K28" s="34">
        <v>15</v>
      </c>
      <c r="L28" s="34">
        <v>8</v>
      </c>
      <c r="M28" s="34">
        <v>14</v>
      </c>
      <c r="N28" s="34">
        <v>186</v>
      </c>
    </row>
    <row r="29" spans="1:14" x14ac:dyDescent="0.25">
      <c r="A29" s="19" t="s">
        <v>10</v>
      </c>
      <c r="B29" s="34">
        <v>21</v>
      </c>
      <c r="C29" s="34">
        <v>18</v>
      </c>
      <c r="D29" s="34">
        <v>31</v>
      </c>
      <c r="E29" s="34">
        <v>20</v>
      </c>
      <c r="F29" s="34">
        <v>8</v>
      </c>
      <c r="G29" s="34">
        <v>12</v>
      </c>
      <c r="H29" s="34">
        <v>12</v>
      </c>
      <c r="I29" s="34">
        <v>7</v>
      </c>
      <c r="J29" s="34">
        <v>20</v>
      </c>
      <c r="K29" s="34">
        <v>24</v>
      </c>
      <c r="L29" s="34">
        <v>12</v>
      </c>
      <c r="M29" s="34">
        <v>15</v>
      </c>
      <c r="N29" s="34">
        <v>200</v>
      </c>
    </row>
    <row r="30" spans="1:14" x14ac:dyDescent="0.25">
      <c r="A30" s="19" t="s">
        <v>1029</v>
      </c>
      <c r="B30" s="34">
        <v>79</v>
      </c>
      <c r="C30" s="34">
        <v>66</v>
      </c>
      <c r="D30" s="34">
        <v>155</v>
      </c>
      <c r="E30" s="34">
        <v>136</v>
      </c>
      <c r="F30" s="34">
        <v>83</v>
      </c>
      <c r="G30" s="34">
        <v>67</v>
      </c>
      <c r="H30" s="34">
        <v>64</v>
      </c>
      <c r="I30" s="34">
        <v>50</v>
      </c>
      <c r="J30" s="34">
        <v>76</v>
      </c>
      <c r="K30" s="34">
        <v>114</v>
      </c>
      <c r="L30" s="34">
        <v>57</v>
      </c>
      <c r="M30" s="34">
        <v>53</v>
      </c>
      <c r="N30" s="34">
        <v>1000</v>
      </c>
    </row>
    <row r="38" spans="1:14" x14ac:dyDescent="0.25">
      <c r="A38" t="s">
        <v>1028</v>
      </c>
      <c r="B38" t="s">
        <v>1028</v>
      </c>
      <c r="C38" t="s">
        <v>1028</v>
      </c>
      <c r="D38" t="s">
        <v>1028</v>
      </c>
      <c r="E38" t="s">
        <v>1028</v>
      </c>
      <c r="F38" t="s">
        <v>1028</v>
      </c>
      <c r="G38" t="s">
        <v>1028</v>
      </c>
      <c r="H38" t="s">
        <v>1028</v>
      </c>
      <c r="I38" t="s">
        <v>1028</v>
      </c>
      <c r="J38" t="s">
        <v>1028</v>
      </c>
      <c r="K38" t="s">
        <v>1028</v>
      </c>
      <c r="L38" t="s">
        <v>1028</v>
      </c>
      <c r="M38" t="s">
        <v>1028</v>
      </c>
      <c r="N38" t="s">
        <v>1028</v>
      </c>
    </row>
    <row r="39" spans="1:14" x14ac:dyDescent="0.25">
      <c r="A39" t="s">
        <v>1028</v>
      </c>
      <c r="B39" t="s">
        <v>1028</v>
      </c>
      <c r="C39" t="s">
        <v>1028</v>
      </c>
      <c r="D39" t="s">
        <v>1028</v>
      </c>
      <c r="E39" t="s">
        <v>1028</v>
      </c>
      <c r="F39" t="s">
        <v>1028</v>
      </c>
      <c r="G39" t="s">
        <v>1028</v>
      </c>
      <c r="H39" t="s">
        <v>1028</v>
      </c>
      <c r="I39" t="s">
        <v>1028</v>
      </c>
      <c r="J39" t="s">
        <v>1028</v>
      </c>
      <c r="K39" t="s">
        <v>1028</v>
      </c>
      <c r="L39" t="s">
        <v>1028</v>
      </c>
      <c r="M39" t="s">
        <v>1028</v>
      </c>
      <c r="N39" t="s">
        <v>1028</v>
      </c>
    </row>
    <row r="40" spans="1:14" x14ac:dyDescent="0.25">
      <c r="A40" t="s">
        <v>1028</v>
      </c>
      <c r="B40" t="s">
        <v>1028</v>
      </c>
      <c r="C40" t="s">
        <v>1028</v>
      </c>
      <c r="D40" t="s">
        <v>1028</v>
      </c>
      <c r="E40" t="s">
        <v>1028</v>
      </c>
      <c r="F40" t="s">
        <v>1028</v>
      </c>
      <c r="G40" t="s">
        <v>1028</v>
      </c>
      <c r="H40" t="s">
        <v>1028</v>
      </c>
      <c r="I40" t="s">
        <v>1028</v>
      </c>
      <c r="J40" t="s">
        <v>1028</v>
      </c>
      <c r="K40" t="s">
        <v>1028</v>
      </c>
      <c r="L40" t="s">
        <v>1028</v>
      </c>
      <c r="M40" t="s">
        <v>1028</v>
      </c>
      <c r="N40" t="s">
        <v>1028</v>
      </c>
    </row>
    <row r="41" spans="1:14" x14ac:dyDescent="0.25">
      <c r="A41" t="s">
        <v>1028</v>
      </c>
      <c r="B41" t="s">
        <v>1028</v>
      </c>
      <c r="C41" t="s">
        <v>1028</v>
      </c>
      <c r="D41" t="s">
        <v>1028</v>
      </c>
      <c r="E41" t="s">
        <v>1028</v>
      </c>
      <c r="F41" t="s">
        <v>1028</v>
      </c>
      <c r="G41" t="s">
        <v>1028</v>
      </c>
      <c r="H41" t="s">
        <v>1028</v>
      </c>
      <c r="I41" t="s">
        <v>1028</v>
      </c>
      <c r="J41" t="s">
        <v>1028</v>
      </c>
      <c r="K41" t="s">
        <v>1028</v>
      </c>
      <c r="L41" t="s">
        <v>1028</v>
      </c>
      <c r="M41" t="s">
        <v>1028</v>
      </c>
      <c r="N41" t="s">
        <v>1028</v>
      </c>
    </row>
    <row r="42" spans="1:14" x14ac:dyDescent="0.25">
      <c r="A42" t="s">
        <v>1028</v>
      </c>
      <c r="B42" t="s">
        <v>1028</v>
      </c>
      <c r="C42" t="s">
        <v>1028</v>
      </c>
      <c r="D42" t="s">
        <v>1028</v>
      </c>
      <c r="E42" t="s">
        <v>1028</v>
      </c>
      <c r="F42" t="s">
        <v>1028</v>
      </c>
      <c r="G42" t="s">
        <v>1028</v>
      </c>
      <c r="H42" t="s">
        <v>1028</v>
      </c>
      <c r="I42" t="s">
        <v>1028</v>
      </c>
      <c r="J42" t="s">
        <v>1028</v>
      </c>
      <c r="K42" t="s">
        <v>1028</v>
      </c>
      <c r="L42" t="s">
        <v>1028</v>
      </c>
      <c r="M42" t="s">
        <v>1028</v>
      </c>
      <c r="N42" t="s">
        <v>1028</v>
      </c>
    </row>
    <row r="43" spans="1:14" x14ac:dyDescent="0.25">
      <c r="A43" t="s">
        <v>1028</v>
      </c>
      <c r="B43" t="s">
        <v>1028</v>
      </c>
      <c r="C43" t="s">
        <v>1028</v>
      </c>
      <c r="D43" t="s">
        <v>1028</v>
      </c>
      <c r="E43" t="s">
        <v>1028</v>
      </c>
      <c r="F43" t="s">
        <v>1028</v>
      </c>
      <c r="G43" t="s">
        <v>1028</v>
      </c>
      <c r="H43" t="s">
        <v>1028</v>
      </c>
      <c r="I43" t="s">
        <v>1028</v>
      </c>
      <c r="J43" t="s">
        <v>1028</v>
      </c>
      <c r="K43" t="s">
        <v>1028</v>
      </c>
      <c r="L43" t="s">
        <v>1028</v>
      </c>
      <c r="M43" t="s">
        <v>1028</v>
      </c>
      <c r="N43" t="s">
        <v>1028</v>
      </c>
    </row>
    <row r="44" spans="1:14" x14ac:dyDescent="0.25">
      <c r="A44" t="s">
        <v>1028</v>
      </c>
      <c r="B44" t="s">
        <v>1028</v>
      </c>
      <c r="C44" t="s">
        <v>1028</v>
      </c>
      <c r="D44" t="s">
        <v>1028</v>
      </c>
      <c r="E44" t="s">
        <v>1028</v>
      </c>
      <c r="F44" t="s">
        <v>1028</v>
      </c>
      <c r="G44" t="s">
        <v>1028</v>
      </c>
      <c r="H44" t="s">
        <v>1028</v>
      </c>
      <c r="I44" t="s">
        <v>1028</v>
      </c>
      <c r="J44" t="s">
        <v>1028</v>
      </c>
      <c r="K44" t="s">
        <v>1028</v>
      </c>
      <c r="L44" t="s">
        <v>1028</v>
      </c>
      <c r="M44" t="s">
        <v>1028</v>
      </c>
      <c r="N44" t="s">
        <v>1028</v>
      </c>
    </row>
    <row r="45" spans="1:14" x14ac:dyDescent="0.25">
      <c r="A45" t="s">
        <v>1028</v>
      </c>
      <c r="B45" t="s">
        <v>1028</v>
      </c>
      <c r="C45" t="s">
        <v>1028</v>
      </c>
      <c r="D45" t="s">
        <v>1028</v>
      </c>
      <c r="E45" t="s">
        <v>1028</v>
      </c>
      <c r="F45" t="s">
        <v>1028</v>
      </c>
      <c r="G45" t="s">
        <v>1028</v>
      </c>
      <c r="H45" t="s">
        <v>1028</v>
      </c>
      <c r="I45" t="s">
        <v>1028</v>
      </c>
      <c r="J45" t="s">
        <v>1028</v>
      </c>
      <c r="K45" t="s">
        <v>1028</v>
      </c>
      <c r="L45" t="s">
        <v>1028</v>
      </c>
      <c r="M45" t="s">
        <v>1028</v>
      </c>
    </row>
    <row r="49" spans="1:7" x14ac:dyDescent="0.25">
      <c r="A49" s="18" t="s">
        <v>1032</v>
      </c>
      <c r="B49" s="18" t="s">
        <v>1033</v>
      </c>
    </row>
    <row r="50" spans="1:7" x14ac:dyDescent="0.25">
      <c r="A50" s="18" t="s">
        <v>1028</v>
      </c>
      <c r="B50" t="s">
        <v>1061</v>
      </c>
      <c r="C50" t="s">
        <v>1060</v>
      </c>
      <c r="D50" t="s">
        <v>1062</v>
      </c>
      <c r="E50" t="s">
        <v>1058</v>
      </c>
      <c r="F50" t="s">
        <v>1059</v>
      </c>
      <c r="G50" t="s">
        <v>1029</v>
      </c>
    </row>
    <row r="51" spans="1:7" x14ac:dyDescent="0.25">
      <c r="A51" s="19" t="s">
        <v>61</v>
      </c>
      <c r="B51" s="24">
        <v>0</v>
      </c>
      <c r="C51" s="24">
        <v>0.10312944523470839</v>
      </c>
      <c r="D51" s="24">
        <v>5.2676889965025557E-2</v>
      </c>
      <c r="E51" s="24">
        <v>8.0994008447107357E-2</v>
      </c>
      <c r="F51" s="24">
        <v>5.598923283983849E-2</v>
      </c>
      <c r="G51" s="24">
        <v>7.022137586288979E-2</v>
      </c>
    </row>
    <row r="52" spans="1:7" x14ac:dyDescent="0.25">
      <c r="A52" s="19" t="s">
        <v>34</v>
      </c>
      <c r="B52" s="24">
        <v>0</v>
      </c>
      <c r="C52" s="24">
        <v>6.733048838311996E-2</v>
      </c>
      <c r="D52" s="24">
        <v>5.3806833467850416E-2</v>
      </c>
      <c r="E52" s="24">
        <v>6.1310283862096061E-2</v>
      </c>
      <c r="F52" s="24">
        <v>5.5136832660385826E-2</v>
      </c>
      <c r="G52" s="24">
        <v>5.8309098247829191E-2</v>
      </c>
    </row>
    <row r="53" spans="1:7" x14ac:dyDescent="0.25">
      <c r="A53" s="19" t="s">
        <v>9</v>
      </c>
      <c r="B53" s="24">
        <v>0</v>
      </c>
      <c r="C53" s="24">
        <v>1.1616880037932669E-2</v>
      </c>
      <c r="D53" s="24">
        <v>3.6319612590799029E-2</v>
      </c>
      <c r="E53" s="24">
        <v>6.1212061683528142E-2</v>
      </c>
      <c r="F53" s="24">
        <v>4.3248093315388064E-2</v>
      </c>
      <c r="G53" s="24">
        <v>4.9719011001521374E-2</v>
      </c>
    </row>
    <row r="54" spans="1:7" x14ac:dyDescent="0.25">
      <c r="A54" s="19" t="s">
        <v>12</v>
      </c>
      <c r="B54" s="24">
        <v>0.16320000000000001</v>
      </c>
      <c r="C54" s="24">
        <v>8.937885253674728E-2</v>
      </c>
      <c r="D54" s="24">
        <v>8.1086898036050584E-2</v>
      </c>
      <c r="E54" s="24">
        <v>7.5257833218740786E-2</v>
      </c>
      <c r="F54" s="24">
        <v>8.3983849259757742E-2</v>
      </c>
      <c r="G54" s="24">
        <v>7.9577326309470828E-2</v>
      </c>
    </row>
    <row r="55" spans="1:7" x14ac:dyDescent="0.25">
      <c r="A55" s="19" t="s">
        <v>14</v>
      </c>
      <c r="B55" s="24">
        <v>0</v>
      </c>
      <c r="C55" s="24">
        <v>8.0844001896633474E-2</v>
      </c>
      <c r="D55" s="24">
        <v>0.11138014527845036</v>
      </c>
      <c r="E55" s="24">
        <v>8.5178273254100781E-2</v>
      </c>
      <c r="F55" s="24">
        <v>4.4863167339614179E-2</v>
      </c>
      <c r="G55" s="24">
        <v>8.0177597466441736E-2</v>
      </c>
    </row>
    <row r="56" spans="1:7" x14ac:dyDescent="0.25">
      <c r="A56" s="19" t="s">
        <v>43</v>
      </c>
      <c r="B56" s="24">
        <v>0.1024</v>
      </c>
      <c r="C56" s="24">
        <v>4.5045045045045043E-2</v>
      </c>
      <c r="D56" s="24">
        <v>9.4323379069141775E-2</v>
      </c>
      <c r="E56" s="24">
        <v>4.5417935369806504E-2</v>
      </c>
      <c r="F56" s="24">
        <v>8.3310901749663532E-2</v>
      </c>
      <c r="G56" s="24">
        <v>6.3918528714695264E-2</v>
      </c>
    </row>
    <row r="57" spans="1:7" x14ac:dyDescent="0.25">
      <c r="A57" s="19" t="s">
        <v>23</v>
      </c>
      <c r="B57" s="24">
        <v>0</v>
      </c>
      <c r="C57" s="24">
        <v>1.7780938833570414E-2</v>
      </c>
      <c r="D57" s="24">
        <v>0.1036319612590799</v>
      </c>
      <c r="E57" s="24">
        <v>6.7734014340438076E-2</v>
      </c>
      <c r="F57" s="24">
        <v>7.9273216689098244E-2</v>
      </c>
      <c r="G57" s="24">
        <v>7.4682011529346018E-2</v>
      </c>
    </row>
    <row r="58" spans="1:7" x14ac:dyDescent="0.25">
      <c r="A58" s="19" t="s">
        <v>81</v>
      </c>
      <c r="B58" s="24">
        <v>4.6399999999999997E-2</v>
      </c>
      <c r="C58" s="24">
        <v>1.0194404931247037E-2</v>
      </c>
      <c r="D58" s="24">
        <v>5.138552596179715E-2</v>
      </c>
      <c r="E58" s="24">
        <v>5.6988508005107553E-2</v>
      </c>
      <c r="F58" s="24">
        <v>4.8497083894122925E-2</v>
      </c>
      <c r="G58" s="24">
        <v>5.1840659056332346E-2</v>
      </c>
    </row>
    <row r="59" spans="1:7" x14ac:dyDescent="0.25">
      <c r="A59" s="19" t="s">
        <v>40</v>
      </c>
      <c r="B59" s="24">
        <v>0</v>
      </c>
      <c r="C59" s="24">
        <v>6.3300142247510668E-2</v>
      </c>
      <c r="D59" s="24">
        <v>4.4821092278719395E-2</v>
      </c>
      <c r="E59" s="24">
        <v>9.2368136725272568E-2</v>
      </c>
      <c r="F59" s="24">
        <v>3.5845670704351726E-2</v>
      </c>
      <c r="G59" s="24">
        <v>6.8317067364913123E-2</v>
      </c>
    </row>
    <row r="60" spans="1:7" x14ac:dyDescent="0.25">
      <c r="A60" s="19" t="s">
        <v>28</v>
      </c>
      <c r="B60" s="24">
        <v>4.9599999999999998E-2</v>
      </c>
      <c r="C60" s="24">
        <v>5.3342816500711238E-2</v>
      </c>
      <c r="D60" s="24">
        <v>4.0516545601291365E-2</v>
      </c>
      <c r="E60" s="24">
        <v>6.5494548669089478E-2</v>
      </c>
      <c r="F60" s="24">
        <v>8.5195154777927315E-2</v>
      </c>
      <c r="G60" s="24">
        <v>6.4601595893317321E-2</v>
      </c>
    </row>
    <row r="61" spans="1:7" x14ac:dyDescent="0.25">
      <c r="A61" s="19" t="s">
        <v>19</v>
      </c>
      <c r="B61" s="24">
        <v>0.27200000000000002</v>
      </c>
      <c r="C61" s="24">
        <v>0.16666666666666666</v>
      </c>
      <c r="D61" s="24">
        <v>7.9257465698143667E-2</v>
      </c>
      <c r="E61" s="24">
        <v>5.2941754248109221E-2</v>
      </c>
      <c r="F61" s="24">
        <v>7.6626289816061011E-2</v>
      </c>
      <c r="G61" s="24">
        <v>6.9848793765459563E-2</v>
      </c>
    </row>
    <row r="62" spans="1:7" x14ac:dyDescent="0.25">
      <c r="A62" s="19" t="s">
        <v>51</v>
      </c>
      <c r="B62" s="24">
        <v>3.2000000000000001E-2</v>
      </c>
      <c r="C62" s="24">
        <v>0.14532954006638218</v>
      </c>
      <c r="D62" s="24">
        <v>6.0371267150928165E-2</v>
      </c>
      <c r="E62" s="24">
        <v>6.3569393969158242E-2</v>
      </c>
      <c r="F62" s="24">
        <v>8.2009869896814719E-2</v>
      </c>
      <c r="G62" s="24">
        <v>7.0573258954907223E-2</v>
      </c>
    </row>
    <row r="63" spans="1:7" x14ac:dyDescent="0.25">
      <c r="A63" s="19" t="s">
        <v>32</v>
      </c>
      <c r="B63" s="24">
        <v>0.21920000000000001</v>
      </c>
      <c r="C63" s="24">
        <v>9.6728307254623044E-2</v>
      </c>
      <c r="D63" s="24">
        <v>6.1339790153349477E-2</v>
      </c>
      <c r="E63" s="24">
        <v>6.7144681269030546E-2</v>
      </c>
      <c r="F63" s="24">
        <v>9.5423956931359355E-2</v>
      </c>
      <c r="G63" s="24">
        <v>7.482690456723555E-2</v>
      </c>
    </row>
    <row r="64" spans="1:7" x14ac:dyDescent="0.25">
      <c r="A64" s="19" t="s">
        <v>17</v>
      </c>
      <c r="B64" s="24">
        <v>0</v>
      </c>
      <c r="C64" s="24">
        <v>9.0090090090090089E-3</v>
      </c>
      <c r="D64" s="24">
        <v>4.5412967446865751E-2</v>
      </c>
      <c r="E64" s="24">
        <v>6.5376682054807969E-2</v>
      </c>
      <c r="F64" s="24">
        <v>5.3566621803499324E-2</v>
      </c>
      <c r="G64" s="24">
        <v>5.5928712625358354E-2</v>
      </c>
    </row>
    <row r="65" spans="1:7" x14ac:dyDescent="0.25">
      <c r="A65" s="19" t="s">
        <v>48</v>
      </c>
      <c r="B65" s="24">
        <v>0.1152</v>
      </c>
      <c r="C65" s="24">
        <v>4.0303461356092932E-2</v>
      </c>
      <c r="D65" s="24">
        <v>8.3669626042507397E-2</v>
      </c>
      <c r="E65" s="24">
        <v>5.9011884883606716E-2</v>
      </c>
      <c r="F65" s="24">
        <v>7.7030058322117539E-2</v>
      </c>
      <c r="G65" s="24">
        <v>6.7458058640282328E-2</v>
      </c>
    </row>
    <row r="66" spans="1:7" x14ac:dyDescent="0.25">
      <c r="A66" s="19" t="s">
        <v>1029</v>
      </c>
      <c r="B66" s="24">
        <v>1</v>
      </c>
      <c r="C66" s="24">
        <v>1</v>
      </c>
      <c r="D66" s="24">
        <v>1</v>
      </c>
      <c r="E66" s="24">
        <v>1</v>
      </c>
      <c r="F66" s="24">
        <v>1</v>
      </c>
      <c r="G66" s="24">
        <v>1</v>
      </c>
    </row>
    <row r="73" spans="1:7" x14ac:dyDescent="0.25">
      <c r="A73" s="18" t="s">
        <v>1063</v>
      </c>
      <c r="B73" s="18" t="s">
        <v>1033</v>
      </c>
    </row>
    <row r="74" spans="1:7" x14ac:dyDescent="0.25">
      <c r="A74" s="18" t="s">
        <v>1028</v>
      </c>
      <c r="B74" t="s">
        <v>20</v>
      </c>
      <c r="C74" t="s">
        <v>15</v>
      </c>
      <c r="D74" t="s">
        <v>29</v>
      </c>
      <c r="E74" t="s">
        <v>25</v>
      </c>
      <c r="F74" t="s">
        <v>10</v>
      </c>
      <c r="G74" t="s">
        <v>1029</v>
      </c>
    </row>
    <row r="75" spans="1:7" x14ac:dyDescent="0.25">
      <c r="A75" s="19" t="s">
        <v>1034</v>
      </c>
      <c r="B75" s="20">
        <v>4.3125</v>
      </c>
      <c r="C75" s="20">
        <v>4.1052631578947372</v>
      </c>
      <c r="D75" s="20">
        <v>3.9230769230769229</v>
      </c>
      <c r="E75" s="20">
        <v>4.3</v>
      </c>
      <c r="F75" s="20">
        <v>4.5238095238095237</v>
      </c>
      <c r="G75" s="20">
        <v>4.2531645569620249</v>
      </c>
    </row>
    <row r="76" spans="1:7" x14ac:dyDescent="0.25">
      <c r="A76" s="19" t="s">
        <v>1035</v>
      </c>
      <c r="B76" s="20">
        <v>3.9285714285714284</v>
      </c>
      <c r="C76" s="20">
        <v>4.7</v>
      </c>
      <c r="D76" s="20">
        <v>4.2307692307692308</v>
      </c>
      <c r="E76" s="20">
        <v>4.2727272727272725</v>
      </c>
      <c r="F76" s="20">
        <v>4.166666666666667</v>
      </c>
      <c r="G76" s="20">
        <v>4.2272727272727275</v>
      </c>
    </row>
    <row r="77" spans="1:7" x14ac:dyDescent="0.25">
      <c r="A77" s="19" t="s">
        <v>1036</v>
      </c>
      <c r="B77" s="20">
        <v>4.384615384615385</v>
      </c>
      <c r="C77" s="20">
        <v>4.4249999999999998</v>
      </c>
      <c r="D77" s="20">
        <v>4.2142857142857144</v>
      </c>
      <c r="E77" s="20">
        <v>4.3666666666666663</v>
      </c>
      <c r="F77" s="20">
        <v>4.225806451612903</v>
      </c>
      <c r="G77" s="20">
        <v>4.3290322580645162</v>
      </c>
    </row>
    <row r="78" spans="1:7" x14ac:dyDescent="0.25">
      <c r="A78" s="19" t="s">
        <v>1037</v>
      </c>
      <c r="B78" s="20">
        <v>4.3103448275862073</v>
      </c>
      <c r="C78" s="20">
        <v>4.4000000000000004</v>
      </c>
      <c r="D78" s="20">
        <v>4.291666666666667</v>
      </c>
      <c r="E78" s="20">
        <v>4.3043478260869561</v>
      </c>
      <c r="F78" s="20">
        <v>4.0999999999999996</v>
      </c>
      <c r="G78" s="20">
        <v>4.3014705882352944</v>
      </c>
    </row>
    <row r="79" spans="1:7" x14ac:dyDescent="0.25">
      <c r="A79" s="19" t="s">
        <v>1038</v>
      </c>
      <c r="B79" s="20">
        <v>4.4705882352941178</v>
      </c>
      <c r="C79" s="20">
        <v>4.1538461538461542</v>
      </c>
      <c r="D79" s="20">
        <v>4.3043478260869561</v>
      </c>
      <c r="E79" s="20">
        <v>4.5454545454545459</v>
      </c>
      <c r="F79" s="20">
        <v>3.875</v>
      </c>
      <c r="G79" s="20">
        <v>4.3373493975903612</v>
      </c>
    </row>
    <row r="80" spans="1:7" x14ac:dyDescent="0.25">
      <c r="A80" s="19" t="s">
        <v>1039</v>
      </c>
      <c r="B80" s="20">
        <v>4.5333333333333332</v>
      </c>
      <c r="C80" s="20">
        <v>3.75</v>
      </c>
      <c r="D80" s="20">
        <v>4.5882352941176467</v>
      </c>
      <c r="E80" s="20">
        <v>4.0909090909090908</v>
      </c>
      <c r="F80" s="20">
        <v>4.416666666666667</v>
      </c>
      <c r="G80" s="20">
        <v>4.3134328358208958</v>
      </c>
    </row>
    <row r="81" spans="1:7" x14ac:dyDescent="0.25">
      <c r="A81" s="19" t="s">
        <v>1040</v>
      </c>
      <c r="B81" s="20">
        <v>4.2</v>
      </c>
      <c r="C81" s="20">
        <v>4.666666666666667</v>
      </c>
      <c r="D81" s="20">
        <v>4.0909090909090908</v>
      </c>
      <c r="E81" s="20">
        <v>4.1764705882352944</v>
      </c>
      <c r="F81" s="20">
        <v>4.5</v>
      </c>
      <c r="G81" s="20">
        <v>4.296875</v>
      </c>
    </row>
    <row r="82" spans="1:7" x14ac:dyDescent="0.25">
      <c r="A82" s="19" t="s">
        <v>1041</v>
      </c>
      <c r="B82" s="20">
        <v>4.1428571428571432</v>
      </c>
      <c r="C82" s="20">
        <v>4.384615384615385</v>
      </c>
      <c r="D82" s="20">
        <v>4.4545454545454541</v>
      </c>
      <c r="E82" s="20">
        <v>4.25</v>
      </c>
      <c r="F82" s="20">
        <v>4.7142857142857144</v>
      </c>
      <c r="G82" s="20">
        <v>4.38</v>
      </c>
    </row>
    <row r="83" spans="1:7" x14ac:dyDescent="0.25">
      <c r="A83" s="19" t="s">
        <v>1042</v>
      </c>
      <c r="B83" s="20">
        <v>4.4545454545454541</v>
      </c>
      <c r="C83" s="20">
        <v>4.2777777777777777</v>
      </c>
      <c r="D83" s="20">
        <v>4.3571428571428568</v>
      </c>
      <c r="E83" s="20">
        <v>3.9230769230769229</v>
      </c>
      <c r="F83" s="20">
        <v>4.4000000000000004</v>
      </c>
      <c r="G83" s="20">
        <v>4.2894736842105265</v>
      </c>
    </row>
    <row r="84" spans="1:7" x14ac:dyDescent="0.25">
      <c r="A84" s="19" t="s">
        <v>1043</v>
      </c>
      <c r="B84" s="20">
        <v>4.291666666666667</v>
      </c>
      <c r="C84" s="20">
        <v>4.3809523809523814</v>
      </c>
      <c r="D84" s="20">
        <v>4.2666666666666666</v>
      </c>
      <c r="E84" s="20">
        <v>4.5333333333333332</v>
      </c>
      <c r="F84" s="20">
        <v>4.291666666666667</v>
      </c>
      <c r="G84" s="20">
        <v>4.333333333333333</v>
      </c>
    </row>
    <row r="85" spans="1:7" x14ac:dyDescent="0.25">
      <c r="A85" s="19" t="s">
        <v>1044</v>
      </c>
      <c r="B85" s="20">
        <v>4.333333333333333</v>
      </c>
      <c r="C85" s="20">
        <v>3.8571428571428572</v>
      </c>
      <c r="D85" s="20">
        <v>4.1428571428571432</v>
      </c>
      <c r="E85" s="20">
        <v>4.5</v>
      </c>
      <c r="F85" s="20">
        <v>4.5</v>
      </c>
      <c r="G85" s="20">
        <v>4.2280701754385968</v>
      </c>
    </row>
    <row r="86" spans="1:7" x14ac:dyDescent="0.25">
      <c r="A86" s="19" t="s">
        <v>1045</v>
      </c>
      <c r="B86" s="20">
        <v>4.166666666666667</v>
      </c>
      <c r="C86" s="20">
        <v>3.7777777777777777</v>
      </c>
      <c r="D86" s="20">
        <v>4.4444444444444446</v>
      </c>
      <c r="E86" s="20">
        <v>4.2142857142857144</v>
      </c>
      <c r="F86" s="20">
        <v>4.2</v>
      </c>
      <c r="G86" s="20">
        <v>4.1698113207547172</v>
      </c>
    </row>
    <row r="87" spans="1:7" x14ac:dyDescent="0.25">
      <c r="A87" s="19" t="s">
        <v>1029</v>
      </c>
      <c r="B87" s="20">
        <v>4.3121693121693125</v>
      </c>
      <c r="C87" s="20">
        <v>4.2798165137614683</v>
      </c>
      <c r="D87" s="20">
        <v>4.27536231884058</v>
      </c>
      <c r="E87" s="20">
        <v>4.306451612903226</v>
      </c>
      <c r="F87" s="20">
        <v>4.3099999999999996</v>
      </c>
      <c r="G87" s="20">
        <v>4.2960000000000003</v>
      </c>
    </row>
  </sheetData>
  <conditionalFormatting pivot="1" sqref="B75:F86">
    <cfRule type="colorScale" priority="1">
      <colorScale>
        <cfvo type="min"/>
        <cfvo type="percentile" val="50"/>
        <cfvo type="max"/>
        <color rgb="FFF8696B"/>
        <color rgb="FFFFEB84"/>
        <color rgb="FF63BE7B"/>
      </colorScale>
    </cfRule>
  </conditionalFormatting>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F8FD4-D8BB-4A62-ABBA-F38C3581D597}">
  <dimension ref="A2:BG178"/>
  <sheetViews>
    <sheetView tabSelected="1" topLeftCell="A7" workbookViewId="0">
      <selection activeCell="P26" sqref="P26"/>
    </sheetView>
  </sheetViews>
  <sheetFormatPr defaultRowHeight="13.8" x14ac:dyDescent="0.25"/>
  <cols>
    <col min="1" max="1" width="2.453125" customWidth="1"/>
    <col min="2" max="2" width="1.36328125" customWidth="1"/>
  </cols>
  <sheetData>
    <row r="2" spans="1:59" x14ac:dyDescent="0.25">
      <c r="A2" s="26"/>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c r="AX2" s="26"/>
      <c r="AY2" s="26"/>
      <c r="AZ2" s="26"/>
      <c r="BA2" s="26"/>
      <c r="BB2" s="26"/>
      <c r="BC2" s="26"/>
      <c r="BD2" s="26"/>
      <c r="BE2" s="26"/>
      <c r="BF2" s="26"/>
      <c r="BG2" s="26"/>
    </row>
    <row r="3" spans="1:59" x14ac:dyDescent="0.2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row>
    <row r="4" spans="1:59" x14ac:dyDescent="0.2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c r="AP4" s="26"/>
      <c r="AQ4" s="26"/>
      <c r="AR4" s="26"/>
      <c r="AS4" s="26"/>
      <c r="AT4" s="26"/>
      <c r="AU4" s="26"/>
      <c r="AV4" s="26"/>
      <c r="AW4" s="26"/>
      <c r="AX4" s="26"/>
      <c r="AY4" s="26"/>
      <c r="AZ4" s="26"/>
      <c r="BA4" s="26"/>
      <c r="BB4" s="26"/>
      <c r="BC4" s="26"/>
      <c r="BD4" s="26"/>
      <c r="BE4" s="26"/>
      <c r="BF4" s="26"/>
      <c r="BG4" s="26"/>
    </row>
    <row r="5" spans="1:59" x14ac:dyDescent="0.2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c r="AP5" s="26"/>
      <c r="AQ5" s="26"/>
      <c r="AR5" s="26"/>
      <c r="AS5" s="26"/>
      <c r="AT5" s="26"/>
      <c r="AU5" s="26"/>
      <c r="AV5" s="26"/>
      <c r="AW5" s="26"/>
      <c r="AX5" s="26"/>
      <c r="AY5" s="26"/>
      <c r="AZ5" s="26"/>
      <c r="BA5" s="26"/>
      <c r="BB5" s="26"/>
      <c r="BC5" s="26"/>
      <c r="BD5" s="26"/>
      <c r="BE5" s="26"/>
      <c r="BF5" s="26"/>
      <c r="BG5" s="26"/>
    </row>
    <row r="6" spans="1:59" x14ac:dyDescent="0.2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row>
    <row r="7" spans="1:59" x14ac:dyDescent="0.2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row>
    <row r="8" spans="1:59" x14ac:dyDescent="0.2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row>
    <row r="9" spans="1:59" x14ac:dyDescent="0.2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row>
    <row r="10" spans="1:59" x14ac:dyDescent="0.2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row>
    <row r="11" spans="1:59" x14ac:dyDescent="0.2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row>
    <row r="12" spans="1:59" x14ac:dyDescent="0.2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row>
    <row r="13" spans="1:59" x14ac:dyDescent="0.2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row>
    <row r="14" spans="1:59" x14ac:dyDescent="0.2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row>
    <row r="15" spans="1:59" x14ac:dyDescent="0.2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row>
    <row r="16" spans="1:59" x14ac:dyDescent="0.2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c r="AP16" s="26"/>
      <c r="AQ16" s="26"/>
      <c r="AR16" s="26"/>
      <c r="AS16" s="26"/>
      <c r="AT16" s="26"/>
      <c r="AU16" s="26"/>
      <c r="AV16" s="26"/>
      <c r="AW16" s="26"/>
      <c r="AX16" s="26"/>
      <c r="AY16" s="26"/>
      <c r="AZ16" s="26"/>
      <c r="BA16" s="26"/>
      <c r="BB16" s="26"/>
      <c r="BC16" s="26"/>
      <c r="BD16" s="26"/>
      <c r="BE16" s="26"/>
      <c r="BF16" s="26"/>
      <c r="BG16" s="26"/>
    </row>
    <row r="17" spans="1:59" x14ac:dyDescent="0.25">
      <c r="A17" s="26"/>
      <c r="B17" s="26"/>
      <c r="C17" s="26"/>
      <c r="D17" s="26"/>
      <c r="E17" s="26"/>
      <c r="F17" s="26"/>
      <c r="G17" s="26"/>
      <c r="H17" s="26"/>
      <c r="I17" s="26"/>
      <c r="J17" s="26"/>
      <c r="K17" s="26"/>
      <c r="L17" s="30"/>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c r="AP17" s="26"/>
      <c r="AQ17" s="26"/>
      <c r="AR17" s="26"/>
      <c r="AS17" s="26"/>
      <c r="AT17" s="26"/>
      <c r="AU17" s="26"/>
      <c r="AV17" s="26"/>
      <c r="AW17" s="26"/>
      <c r="AX17" s="26"/>
      <c r="AY17" s="26"/>
      <c r="AZ17" s="26"/>
      <c r="BA17" s="26"/>
      <c r="BB17" s="26"/>
      <c r="BC17" s="26"/>
      <c r="BD17" s="26"/>
      <c r="BE17" s="26"/>
      <c r="BF17" s="26"/>
      <c r="BG17" s="26"/>
    </row>
    <row r="18" spans="1:59" x14ac:dyDescent="0.2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c r="BE18" s="26"/>
      <c r="BF18" s="26"/>
      <c r="BG18" s="26"/>
    </row>
    <row r="19" spans="1:59" x14ac:dyDescent="0.2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26"/>
      <c r="AV19" s="26"/>
      <c r="AW19" s="26"/>
      <c r="AX19" s="26"/>
      <c r="AY19" s="26"/>
      <c r="AZ19" s="26"/>
      <c r="BA19" s="26"/>
      <c r="BB19" s="26"/>
      <c r="BC19" s="26"/>
      <c r="BD19" s="26"/>
      <c r="BE19" s="26"/>
      <c r="BF19" s="26"/>
      <c r="BG19" s="26"/>
    </row>
    <row r="20" spans="1:59" x14ac:dyDescent="0.2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c r="AP20" s="26"/>
      <c r="AQ20" s="26"/>
      <c r="AR20" s="26"/>
      <c r="AS20" s="26"/>
      <c r="AT20" s="26"/>
      <c r="AU20" s="26"/>
      <c r="AV20" s="26"/>
      <c r="AW20" s="26"/>
      <c r="AX20" s="26"/>
      <c r="AY20" s="26"/>
      <c r="AZ20" s="26"/>
      <c r="BA20" s="26"/>
      <c r="BB20" s="26"/>
      <c r="BC20" s="26"/>
      <c r="BD20" s="26"/>
      <c r="BE20" s="26"/>
      <c r="BF20" s="26"/>
      <c r="BG20" s="26"/>
    </row>
    <row r="21" spans="1:59" x14ac:dyDescent="0.2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c r="AP21" s="26"/>
      <c r="AQ21" s="26"/>
      <c r="AR21" s="26"/>
      <c r="AS21" s="26"/>
      <c r="AT21" s="26"/>
      <c r="AU21" s="26"/>
      <c r="AV21" s="26"/>
      <c r="AW21" s="26"/>
      <c r="AX21" s="26"/>
      <c r="AY21" s="26"/>
      <c r="AZ21" s="26"/>
      <c r="BA21" s="26"/>
      <c r="BB21" s="26"/>
      <c r="BC21" s="26"/>
      <c r="BD21" s="26"/>
      <c r="BE21" s="26"/>
      <c r="BF21" s="26"/>
      <c r="BG21" s="26"/>
    </row>
    <row r="22" spans="1:59" x14ac:dyDescent="0.2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c r="AP22" s="26"/>
      <c r="AQ22" s="26"/>
      <c r="AR22" s="26"/>
      <c r="AS22" s="26"/>
      <c r="AT22" s="26"/>
      <c r="AU22" s="26"/>
      <c r="AV22" s="26"/>
      <c r="AW22" s="26"/>
      <c r="AX22" s="26"/>
      <c r="AY22" s="26"/>
      <c r="AZ22" s="26"/>
      <c r="BA22" s="26"/>
      <c r="BB22" s="26"/>
      <c r="BC22" s="26"/>
      <c r="BD22" s="26"/>
      <c r="BE22" s="26"/>
      <c r="BF22" s="26"/>
      <c r="BG22" s="26"/>
    </row>
    <row r="23" spans="1:59" x14ac:dyDescent="0.2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c r="AP23" s="26"/>
      <c r="AQ23" s="26"/>
      <c r="AR23" s="26"/>
      <c r="AS23" s="26"/>
      <c r="AT23" s="26"/>
      <c r="AU23" s="26"/>
      <c r="AV23" s="26"/>
      <c r="AW23" s="26"/>
      <c r="AX23" s="26"/>
      <c r="AY23" s="26"/>
      <c r="AZ23" s="26"/>
      <c r="BA23" s="26"/>
      <c r="BB23" s="26"/>
      <c r="BC23" s="26"/>
      <c r="BD23" s="26"/>
      <c r="BE23" s="26"/>
      <c r="BF23" s="26"/>
      <c r="BG23" s="26"/>
    </row>
    <row r="24" spans="1:59" x14ac:dyDescent="0.2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26"/>
      <c r="AQ24" s="26"/>
      <c r="AR24" s="26"/>
      <c r="AS24" s="26"/>
      <c r="AT24" s="26"/>
      <c r="AU24" s="26"/>
      <c r="AV24" s="26"/>
      <c r="AW24" s="26"/>
      <c r="AX24" s="26"/>
      <c r="AY24" s="26"/>
      <c r="AZ24" s="26"/>
      <c r="BA24" s="26"/>
      <c r="BB24" s="26"/>
      <c r="BC24" s="26"/>
      <c r="BD24" s="26"/>
      <c r="BE24" s="26"/>
      <c r="BF24" s="26"/>
      <c r="BG24" s="26"/>
    </row>
    <row r="25" spans="1:59" x14ac:dyDescent="0.2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26"/>
      <c r="AQ25" s="26"/>
      <c r="AR25" s="26"/>
      <c r="AS25" s="26"/>
      <c r="AT25" s="26"/>
      <c r="AU25" s="26"/>
      <c r="AV25" s="26"/>
      <c r="AW25" s="26"/>
      <c r="AX25" s="26"/>
      <c r="AY25" s="26"/>
      <c r="AZ25" s="26"/>
      <c r="BA25" s="26"/>
      <c r="BB25" s="26"/>
      <c r="BC25" s="26"/>
      <c r="BD25" s="26"/>
      <c r="BE25" s="26"/>
      <c r="BF25" s="26"/>
      <c r="BG25" s="26"/>
    </row>
    <row r="26" spans="1:59" x14ac:dyDescent="0.2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26"/>
      <c r="AQ26" s="26"/>
      <c r="AR26" s="26"/>
      <c r="AS26" s="26"/>
      <c r="AT26" s="26"/>
      <c r="AU26" s="26"/>
      <c r="AV26" s="26"/>
      <c r="AW26" s="26"/>
      <c r="AX26" s="26"/>
      <c r="AY26" s="26"/>
      <c r="AZ26" s="26"/>
      <c r="BA26" s="26"/>
      <c r="BB26" s="26"/>
      <c r="BC26" s="26"/>
      <c r="BD26" s="26"/>
      <c r="BE26" s="26"/>
      <c r="BF26" s="26"/>
      <c r="BG26" s="26"/>
    </row>
    <row r="27" spans="1:59" x14ac:dyDescent="0.2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c r="AP27" s="26"/>
      <c r="AQ27" s="26"/>
      <c r="AR27" s="26"/>
      <c r="AS27" s="26"/>
      <c r="AT27" s="26"/>
      <c r="AU27" s="26"/>
      <c r="AV27" s="26"/>
      <c r="AW27" s="26"/>
      <c r="AX27" s="26"/>
      <c r="AY27" s="26"/>
      <c r="AZ27" s="26"/>
      <c r="BA27" s="26"/>
      <c r="BB27" s="26"/>
      <c r="BC27" s="26"/>
      <c r="BD27" s="26"/>
      <c r="BE27" s="26"/>
      <c r="BF27" s="26"/>
      <c r="BG27" s="26"/>
    </row>
    <row r="28" spans="1:59" x14ac:dyDescent="0.2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row>
    <row r="29" spans="1:59" x14ac:dyDescent="0.2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row>
    <row r="30" spans="1:59" x14ac:dyDescent="0.2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row>
    <row r="31" spans="1:59" x14ac:dyDescent="0.2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c r="AP31" s="26"/>
      <c r="AQ31" s="26"/>
      <c r="AR31" s="26"/>
      <c r="AS31" s="26"/>
      <c r="AT31" s="26"/>
      <c r="AU31" s="26"/>
      <c r="AV31" s="26"/>
      <c r="AW31" s="26"/>
      <c r="AX31" s="26"/>
      <c r="AY31" s="26"/>
      <c r="AZ31" s="26"/>
      <c r="BA31" s="26"/>
      <c r="BB31" s="26"/>
      <c r="BC31" s="26"/>
      <c r="BD31" s="26"/>
      <c r="BE31" s="26"/>
      <c r="BF31" s="26"/>
      <c r="BG31" s="26"/>
    </row>
    <row r="32" spans="1:59" x14ac:dyDescent="0.2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c r="AP32" s="26"/>
      <c r="AQ32" s="26"/>
      <c r="AR32" s="26"/>
      <c r="AS32" s="26"/>
      <c r="AT32" s="26"/>
      <c r="AU32" s="26"/>
      <c r="AV32" s="26"/>
      <c r="AW32" s="26"/>
      <c r="AX32" s="26"/>
      <c r="AY32" s="26"/>
      <c r="AZ32" s="26"/>
      <c r="BA32" s="26"/>
      <c r="BB32" s="26"/>
      <c r="BC32" s="26"/>
      <c r="BD32" s="26"/>
      <c r="BE32" s="26"/>
      <c r="BF32" s="26"/>
      <c r="BG32" s="26"/>
    </row>
    <row r="33" spans="1:59" x14ac:dyDescent="0.2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c r="AP33" s="26"/>
      <c r="AQ33" s="26"/>
      <c r="AR33" s="26"/>
      <c r="AS33" s="26"/>
      <c r="AT33" s="26"/>
      <c r="AU33" s="26"/>
      <c r="AV33" s="26"/>
      <c r="AW33" s="26"/>
      <c r="AX33" s="26"/>
      <c r="AY33" s="26"/>
      <c r="AZ33" s="26"/>
      <c r="BA33" s="26"/>
      <c r="BB33" s="26"/>
      <c r="BC33" s="26"/>
      <c r="BD33" s="26"/>
      <c r="BE33" s="26"/>
      <c r="BF33" s="26"/>
      <c r="BG33" s="26"/>
    </row>
    <row r="34" spans="1:59" x14ac:dyDescent="0.2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c r="AP34" s="26"/>
      <c r="AQ34" s="26"/>
      <c r="AR34" s="26"/>
      <c r="AS34" s="26"/>
      <c r="AT34" s="26"/>
      <c r="AU34" s="26"/>
      <c r="AV34" s="26"/>
      <c r="AW34" s="26"/>
      <c r="AX34" s="26"/>
      <c r="AY34" s="26"/>
      <c r="AZ34" s="26"/>
      <c r="BA34" s="26"/>
      <c r="BB34" s="26"/>
      <c r="BC34" s="26"/>
      <c r="BD34" s="26"/>
      <c r="BE34" s="26"/>
      <c r="BF34" s="26"/>
      <c r="BG34" s="26"/>
    </row>
    <row r="35" spans="1:59" x14ac:dyDescent="0.2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c r="AP35" s="26"/>
      <c r="AQ35" s="26"/>
      <c r="AR35" s="26"/>
      <c r="AS35" s="26"/>
      <c r="AT35" s="26"/>
      <c r="AU35" s="26"/>
      <c r="AV35" s="26"/>
      <c r="AW35" s="26"/>
      <c r="AX35" s="26"/>
      <c r="AY35" s="26"/>
      <c r="AZ35" s="26"/>
      <c r="BA35" s="26"/>
      <c r="BB35" s="26"/>
      <c r="BC35" s="26"/>
      <c r="BD35" s="26"/>
      <c r="BE35" s="26"/>
      <c r="BF35" s="26"/>
      <c r="BG35" s="26"/>
    </row>
    <row r="36" spans="1:59" x14ac:dyDescent="0.2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26"/>
      <c r="BD36" s="26"/>
      <c r="BE36" s="26"/>
      <c r="BF36" s="26"/>
      <c r="BG36" s="26"/>
    </row>
    <row r="37" spans="1:59" x14ac:dyDescent="0.2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c r="AP37" s="26"/>
      <c r="AQ37" s="26"/>
      <c r="AR37" s="26"/>
      <c r="AS37" s="26"/>
      <c r="AT37" s="26"/>
      <c r="AU37" s="26"/>
      <c r="AV37" s="26"/>
      <c r="AW37" s="26"/>
      <c r="AX37" s="26"/>
      <c r="AY37" s="26"/>
      <c r="AZ37" s="26"/>
      <c r="BA37" s="26"/>
      <c r="BB37" s="26"/>
      <c r="BC37" s="26"/>
      <c r="BD37" s="26"/>
      <c r="BE37" s="26"/>
      <c r="BF37" s="26"/>
      <c r="BG37" s="26"/>
    </row>
    <row r="38" spans="1:59" x14ac:dyDescent="0.2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26"/>
      <c r="AQ38" s="26"/>
      <c r="AR38" s="26"/>
      <c r="AS38" s="26"/>
      <c r="AT38" s="26"/>
      <c r="AU38" s="26"/>
      <c r="AV38" s="26"/>
      <c r="AW38" s="26"/>
      <c r="AX38" s="26"/>
      <c r="AY38" s="26"/>
      <c r="AZ38" s="26"/>
      <c r="BA38" s="26"/>
      <c r="BB38" s="26"/>
      <c r="BC38" s="26"/>
      <c r="BD38" s="26"/>
      <c r="BE38" s="26"/>
      <c r="BF38" s="26"/>
      <c r="BG38" s="26"/>
    </row>
    <row r="39" spans="1:59" x14ac:dyDescent="0.2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6"/>
      <c r="AT39" s="26"/>
      <c r="AU39" s="26"/>
      <c r="AV39" s="26"/>
      <c r="AW39" s="26"/>
      <c r="AX39" s="26"/>
      <c r="AY39" s="26"/>
      <c r="AZ39" s="26"/>
      <c r="BA39" s="26"/>
      <c r="BB39" s="26"/>
      <c r="BC39" s="26"/>
      <c r="BD39" s="26"/>
      <c r="BE39" s="26"/>
      <c r="BF39" s="26"/>
      <c r="BG39" s="26"/>
    </row>
    <row r="40" spans="1:59" x14ac:dyDescent="0.2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26"/>
      <c r="AX40" s="26"/>
      <c r="AY40" s="26"/>
      <c r="AZ40" s="26"/>
      <c r="BA40" s="26"/>
      <c r="BB40" s="26"/>
      <c r="BC40" s="26"/>
      <c r="BD40" s="26"/>
      <c r="BE40" s="26"/>
      <c r="BF40" s="26"/>
      <c r="BG40" s="26"/>
    </row>
    <row r="41" spans="1:59" x14ac:dyDescent="0.2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6"/>
      <c r="AT41" s="26"/>
      <c r="AU41" s="26"/>
      <c r="AV41" s="26"/>
      <c r="AW41" s="26"/>
      <c r="AX41" s="26"/>
      <c r="AY41" s="26"/>
      <c r="AZ41" s="26"/>
      <c r="BA41" s="26"/>
      <c r="BB41" s="26"/>
      <c r="BC41" s="26"/>
      <c r="BD41" s="26"/>
      <c r="BE41" s="26"/>
      <c r="BF41" s="26"/>
      <c r="BG41" s="26"/>
    </row>
    <row r="42" spans="1:59" x14ac:dyDescent="0.2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row>
    <row r="43" spans="1:59" x14ac:dyDescent="0.2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6"/>
      <c r="AT43" s="26"/>
      <c r="AU43" s="26"/>
      <c r="AV43" s="26"/>
      <c r="AW43" s="26"/>
      <c r="AX43" s="26"/>
      <c r="AY43" s="26"/>
      <c r="AZ43" s="26"/>
      <c r="BA43" s="26"/>
      <c r="BB43" s="26"/>
      <c r="BC43" s="26"/>
      <c r="BD43" s="26"/>
      <c r="BE43" s="26"/>
      <c r="BF43" s="26"/>
      <c r="BG43" s="26"/>
    </row>
    <row r="44" spans="1:59" x14ac:dyDescent="0.2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c r="AW44" s="26"/>
      <c r="AX44" s="26"/>
      <c r="AY44" s="26"/>
      <c r="AZ44" s="26"/>
      <c r="BA44" s="26"/>
      <c r="BB44" s="26"/>
      <c r="BC44" s="26"/>
      <c r="BD44" s="26"/>
      <c r="BE44" s="26"/>
      <c r="BF44" s="26"/>
      <c r="BG44" s="26"/>
    </row>
    <row r="45" spans="1:59" x14ac:dyDescent="0.2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6"/>
      <c r="AT45" s="26"/>
      <c r="AU45" s="26"/>
      <c r="AV45" s="26"/>
      <c r="AW45" s="26"/>
      <c r="AX45" s="26"/>
      <c r="AY45" s="26"/>
      <c r="AZ45" s="26"/>
      <c r="BA45" s="26"/>
      <c r="BB45" s="26"/>
      <c r="BC45" s="26"/>
      <c r="BD45" s="26"/>
      <c r="BE45" s="26"/>
      <c r="BF45" s="26"/>
      <c r="BG45" s="26"/>
    </row>
    <row r="46" spans="1:59" x14ac:dyDescent="0.2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6"/>
      <c r="AT46" s="26"/>
      <c r="AU46" s="26"/>
      <c r="AV46" s="26"/>
      <c r="AW46" s="26"/>
      <c r="AX46" s="26"/>
      <c r="AY46" s="26"/>
      <c r="AZ46" s="26"/>
      <c r="BA46" s="26"/>
      <c r="BB46" s="26"/>
      <c r="BC46" s="26"/>
      <c r="BD46" s="26"/>
      <c r="BE46" s="26"/>
      <c r="BF46" s="26"/>
      <c r="BG46" s="26"/>
    </row>
    <row r="47" spans="1:59" x14ac:dyDescent="0.2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row>
    <row r="48" spans="1:59" x14ac:dyDescent="0.2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row>
    <row r="49" spans="1:59" x14ac:dyDescent="0.2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6"/>
      <c r="AT49" s="26"/>
      <c r="AU49" s="26"/>
      <c r="AV49" s="26"/>
      <c r="AW49" s="26"/>
      <c r="AX49" s="26"/>
      <c r="AY49" s="26"/>
      <c r="AZ49" s="26"/>
      <c r="BA49" s="26"/>
      <c r="BB49" s="26"/>
      <c r="BC49" s="26"/>
      <c r="BD49" s="26"/>
      <c r="BE49" s="26"/>
      <c r="BF49" s="26"/>
      <c r="BG49" s="26"/>
    </row>
    <row r="50" spans="1:59" x14ac:dyDescent="0.2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6"/>
      <c r="AT50" s="26"/>
      <c r="AU50" s="26"/>
      <c r="AV50" s="26"/>
      <c r="AW50" s="26"/>
      <c r="AX50" s="26"/>
      <c r="AY50" s="26"/>
      <c r="AZ50" s="26"/>
      <c r="BA50" s="26"/>
      <c r="BB50" s="26"/>
      <c r="BC50" s="26"/>
      <c r="BD50" s="26"/>
      <c r="BE50" s="26"/>
      <c r="BF50" s="26"/>
      <c r="BG50" s="26"/>
    </row>
    <row r="51" spans="1:59" x14ac:dyDescent="0.2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6"/>
      <c r="AT51" s="26"/>
      <c r="AU51" s="26"/>
      <c r="AV51" s="26"/>
      <c r="AW51" s="26"/>
      <c r="AX51" s="26"/>
      <c r="AY51" s="26"/>
      <c r="AZ51" s="26"/>
      <c r="BA51" s="26"/>
      <c r="BB51" s="26"/>
      <c r="BC51" s="26"/>
      <c r="BD51" s="26"/>
      <c r="BE51" s="26"/>
      <c r="BF51" s="26"/>
      <c r="BG51" s="26"/>
    </row>
    <row r="52" spans="1:59" x14ac:dyDescent="0.2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6"/>
      <c r="AT52" s="26"/>
      <c r="AU52" s="26"/>
      <c r="AV52" s="26"/>
      <c r="AW52" s="26"/>
      <c r="AX52" s="26"/>
      <c r="AY52" s="26"/>
      <c r="AZ52" s="26"/>
      <c r="BA52" s="26"/>
      <c r="BB52" s="26"/>
      <c r="BC52" s="26"/>
      <c r="BD52" s="26"/>
      <c r="BE52" s="26"/>
      <c r="BF52" s="26"/>
      <c r="BG52" s="26"/>
    </row>
    <row r="53" spans="1:59" x14ac:dyDescent="0.2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6"/>
      <c r="AT53" s="26"/>
      <c r="AU53" s="26"/>
      <c r="AV53" s="26"/>
      <c r="AW53" s="26"/>
      <c r="AX53" s="26"/>
      <c r="AY53" s="26"/>
      <c r="AZ53" s="26"/>
      <c r="BA53" s="26"/>
      <c r="BB53" s="26"/>
      <c r="BC53" s="26"/>
      <c r="BD53" s="26"/>
      <c r="BE53" s="26"/>
      <c r="BF53" s="26"/>
      <c r="BG53" s="26"/>
    </row>
    <row r="54" spans="1:59" x14ac:dyDescent="0.2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c r="AW54" s="26"/>
      <c r="AX54" s="26"/>
      <c r="AY54" s="26"/>
      <c r="AZ54" s="26"/>
      <c r="BA54" s="26"/>
      <c r="BB54" s="26"/>
      <c r="BC54" s="26"/>
      <c r="BD54" s="26"/>
      <c r="BE54" s="26"/>
      <c r="BF54" s="26"/>
      <c r="BG54" s="26"/>
    </row>
    <row r="55" spans="1:59" x14ac:dyDescent="0.2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6"/>
      <c r="AT55" s="26"/>
      <c r="AU55" s="26"/>
      <c r="AV55" s="26"/>
      <c r="AW55" s="26"/>
      <c r="AX55" s="26"/>
      <c r="AY55" s="26"/>
      <c r="AZ55" s="26"/>
      <c r="BA55" s="26"/>
      <c r="BB55" s="26"/>
      <c r="BC55" s="26"/>
      <c r="BD55" s="26"/>
      <c r="BE55" s="26"/>
      <c r="BF55" s="26"/>
      <c r="BG55" s="26"/>
    </row>
    <row r="56" spans="1:59" x14ac:dyDescent="0.2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6"/>
      <c r="AT56" s="26"/>
      <c r="AU56" s="26"/>
      <c r="AV56" s="26"/>
      <c r="AW56" s="26"/>
      <c r="AX56" s="26"/>
      <c r="AY56" s="26"/>
      <c r="AZ56" s="26"/>
      <c r="BA56" s="26"/>
      <c r="BB56" s="26"/>
      <c r="BC56" s="26"/>
      <c r="BD56" s="26"/>
      <c r="BE56" s="26"/>
      <c r="BF56" s="26"/>
      <c r="BG56" s="26"/>
    </row>
    <row r="57" spans="1:59" x14ac:dyDescent="0.2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6"/>
      <c r="AT57" s="26"/>
      <c r="AU57" s="26"/>
      <c r="AV57" s="26"/>
      <c r="AW57" s="26"/>
      <c r="AX57" s="26"/>
      <c r="AY57" s="26"/>
      <c r="AZ57" s="26"/>
      <c r="BA57" s="26"/>
      <c r="BB57" s="26"/>
      <c r="BC57" s="26"/>
      <c r="BD57" s="26"/>
      <c r="BE57" s="26"/>
      <c r="BF57" s="26"/>
      <c r="BG57" s="26"/>
    </row>
    <row r="58" spans="1:59" x14ac:dyDescent="0.2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6"/>
      <c r="AT58" s="26"/>
      <c r="AU58" s="26"/>
      <c r="AV58" s="26"/>
      <c r="AW58" s="26"/>
      <c r="AX58" s="26"/>
      <c r="AY58" s="26"/>
      <c r="AZ58" s="26"/>
      <c r="BA58" s="26"/>
      <c r="BB58" s="26"/>
      <c r="BC58" s="26"/>
      <c r="BD58" s="26"/>
      <c r="BE58" s="26"/>
      <c r="BF58" s="26"/>
      <c r="BG58" s="26"/>
    </row>
    <row r="59" spans="1:59" x14ac:dyDescent="0.2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6"/>
      <c r="AT59" s="26"/>
      <c r="AU59" s="26"/>
      <c r="AV59" s="26"/>
      <c r="AW59" s="26"/>
      <c r="AX59" s="26"/>
      <c r="AY59" s="26"/>
      <c r="AZ59" s="26"/>
      <c r="BA59" s="26"/>
      <c r="BB59" s="26"/>
      <c r="BC59" s="26"/>
      <c r="BD59" s="26"/>
      <c r="BE59" s="26"/>
      <c r="BF59" s="26"/>
      <c r="BG59" s="26"/>
    </row>
    <row r="60" spans="1:59" x14ac:dyDescent="0.2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6"/>
      <c r="AT60" s="26"/>
      <c r="AU60" s="26"/>
      <c r="AV60" s="26"/>
      <c r="AW60" s="26"/>
      <c r="AX60" s="26"/>
      <c r="AY60" s="26"/>
      <c r="AZ60" s="26"/>
      <c r="BA60" s="26"/>
      <c r="BB60" s="26"/>
      <c r="BC60" s="26"/>
      <c r="BD60" s="26"/>
      <c r="BE60" s="26"/>
      <c r="BF60" s="26"/>
      <c r="BG60" s="26"/>
    </row>
    <row r="61" spans="1:59" x14ac:dyDescent="0.2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6"/>
      <c r="AT61" s="26"/>
      <c r="AU61" s="26"/>
      <c r="AV61" s="26"/>
      <c r="AW61" s="26"/>
      <c r="AX61" s="26"/>
      <c r="AY61" s="26"/>
      <c r="AZ61" s="26"/>
      <c r="BA61" s="26"/>
      <c r="BB61" s="26"/>
      <c r="BC61" s="26"/>
      <c r="BD61" s="26"/>
      <c r="BE61" s="26"/>
      <c r="BF61" s="26"/>
      <c r="BG61" s="26"/>
    </row>
    <row r="62" spans="1:59" x14ac:dyDescent="0.2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6"/>
      <c r="AT62" s="26"/>
      <c r="AU62" s="26"/>
      <c r="AV62" s="26"/>
      <c r="AW62" s="26"/>
      <c r="AX62" s="26"/>
      <c r="AY62" s="26"/>
      <c r="AZ62" s="26"/>
      <c r="BA62" s="26"/>
      <c r="BB62" s="26"/>
      <c r="BC62" s="26"/>
      <c r="BD62" s="26"/>
      <c r="BE62" s="26"/>
      <c r="BF62" s="26"/>
      <c r="BG62" s="26"/>
    </row>
    <row r="63" spans="1:59" x14ac:dyDescent="0.2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6"/>
      <c r="AT63" s="26"/>
      <c r="AU63" s="26"/>
      <c r="AV63" s="26"/>
      <c r="AW63" s="26"/>
      <c r="AX63" s="26"/>
      <c r="AY63" s="26"/>
      <c r="AZ63" s="26"/>
      <c r="BA63" s="26"/>
      <c r="BB63" s="26"/>
      <c r="BC63" s="26"/>
      <c r="BD63" s="26"/>
      <c r="BE63" s="26"/>
      <c r="BF63" s="26"/>
      <c r="BG63" s="26"/>
    </row>
    <row r="64" spans="1:59" x14ac:dyDescent="0.2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c r="AW64" s="26"/>
      <c r="AX64" s="26"/>
      <c r="AY64" s="26"/>
      <c r="AZ64" s="26"/>
      <c r="BA64" s="26"/>
      <c r="BB64" s="26"/>
      <c r="BC64" s="26"/>
      <c r="BD64" s="26"/>
      <c r="BE64" s="26"/>
      <c r="BF64" s="26"/>
      <c r="BG64" s="26"/>
    </row>
    <row r="65" spans="1:59" x14ac:dyDescent="0.2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6"/>
      <c r="AT65" s="26"/>
      <c r="AU65" s="26"/>
      <c r="AV65" s="26"/>
      <c r="AW65" s="26"/>
      <c r="AX65" s="26"/>
      <c r="AY65" s="26"/>
      <c r="AZ65" s="26"/>
      <c r="BA65" s="26"/>
      <c r="BB65" s="26"/>
      <c r="BC65" s="26"/>
      <c r="BD65" s="26"/>
      <c r="BE65" s="26"/>
      <c r="BF65" s="26"/>
      <c r="BG65" s="26"/>
    </row>
    <row r="66" spans="1:59" x14ac:dyDescent="0.2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6"/>
      <c r="AT66" s="26"/>
      <c r="AU66" s="26"/>
      <c r="AV66" s="26"/>
      <c r="AW66" s="26"/>
      <c r="AX66" s="26"/>
      <c r="AY66" s="26"/>
      <c r="AZ66" s="26"/>
      <c r="BA66" s="26"/>
      <c r="BB66" s="26"/>
      <c r="BC66" s="26"/>
      <c r="BD66" s="26"/>
      <c r="BE66" s="26"/>
      <c r="BF66" s="26"/>
      <c r="BG66" s="26"/>
    </row>
    <row r="67" spans="1:59" x14ac:dyDescent="0.2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6"/>
      <c r="AT67" s="26"/>
      <c r="AU67" s="26"/>
      <c r="AV67" s="26"/>
      <c r="AW67" s="26"/>
      <c r="AX67" s="26"/>
      <c r="AY67" s="26"/>
      <c r="AZ67" s="26"/>
      <c r="BA67" s="26"/>
      <c r="BB67" s="26"/>
      <c r="BC67" s="26"/>
      <c r="BD67" s="26"/>
      <c r="BE67" s="26"/>
      <c r="BF67" s="26"/>
      <c r="BG67" s="26"/>
    </row>
    <row r="68" spans="1:59" x14ac:dyDescent="0.2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6"/>
      <c r="AT68" s="26"/>
      <c r="AU68" s="26"/>
      <c r="AV68" s="26"/>
      <c r="AW68" s="26"/>
      <c r="AX68" s="26"/>
      <c r="AY68" s="26"/>
      <c r="AZ68" s="26"/>
      <c r="BA68" s="26"/>
      <c r="BB68" s="26"/>
      <c r="BC68" s="26"/>
      <c r="BD68" s="26"/>
      <c r="BE68" s="26"/>
      <c r="BF68" s="26"/>
      <c r="BG68" s="26"/>
    </row>
    <row r="69" spans="1:59" x14ac:dyDescent="0.2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6"/>
      <c r="AT69" s="26"/>
      <c r="AU69" s="26"/>
      <c r="AV69" s="26"/>
      <c r="AW69" s="26"/>
      <c r="AX69" s="26"/>
      <c r="AY69" s="26"/>
      <c r="AZ69" s="26"/>
      <c r="BA69" s="26"/>
      <c r="BB69" s="26"/>
      <c r="BC69" s="26"/>
      <c r="BD69" s="26"/>
      <c r="BE69" s="26"/>
      <c r="BF69" s="26"/>
      <c r="BG69" s="26"/>
    </row>
    <row r="70" spans="1:59" x14ac:dyDescent="0.2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c r="AY70" s="26"/>
      <c r="AZ70" s="26"/>
      <c r="BA70" s="26"/>
      <c r="BB70" s="26"/>
      <c r="BC70" s="26"/>
      <c r="BD70" s="26"/>
      <c r="BE70" s="26"/>
      <c r="BF70" s="26"/>
      <c r="BG70" s="26"/>
    </row>
    <row r="71" spans="1:59" x14ac:dyDescent="0.2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6"/>
      <c r="AT71" s="26"/>
      <c r="AU71" s="26"/>
      <c r="AV71" s="26"/>
      <c r="AW71" s="26"/>
      <c r="AX71" s="26"/>
      <c r="AY71" s="26"/>
      <c r="AZ71" s="26"/>
      <c r="BA71" s="26"/>
      <c r="BB71" s="26"/>
      <c r="BC71" s="26"/>
      <c r="BD71" s="26"/>
      <c r="BE71" s="26"/>
      <c r="BF71" s="26"/>
      <c r="BG71" s="26"/>
    </row>
    <row r="72" spans="1:59" x14ac:dyDescent="0.2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6"/>
      <c r="AT72" s="26"/>
      <c r="AU72" s="26"/>
      <c r="AV72" s="26"/>
      <c r="AW72" s="26"/>
      <c r="AX72" s="26"/>
      <c r="AY72" s="26"/>
      <c r="AZ72" s="26"/>
      <c r="BA72" s="26"/>
      <c r="BB72" s="26"/>
      <c r="BC72" s="26"/>
      <c r="BD72" s="26"/>
      <c r="BE72" s="26"/>
      <c r="BF72" s="26"/>
      <c r="BG72" s="26"/>
    </row>
    <row r="73" spans="1:59" x14ac:dyDescent="0.2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6"/>
      <c r="AT73" s="26"/>
      <c r="AU73" s="26"/>
      <c r="AV73" s="26"/>
      <c r="AW73" s="26"/>
      <c r="AX73" s="26"/>
      <c r="AY73" s="26"/>
      <c r="AZ73" s="26"/>
      <c r="BA73" s="26"/>
      <c r="BB73" s="26"/>
      <c r="BC73" s="26"/>
      <c r="BD73" s="26"/>
      <c r="BE73" s="26"/>
      <c r="BF73" s="26"/>
      <c r="BG73" s="26"/>
    </row>
    <row r="74" spans="1:59" x14ac:dyDescent="0.2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6"/>
      <c r="AT74" s="26"/>
      <c r="AU74" s="26"/>
      <c r="AV74" s="26"/>
      <c r="AW74" s="26"/>
      <c r="AX74" s="26"/>
      <c r="AY74" s="26"/>
      <c r="AZ74" s="26"/>
      <c r="BA74" s="26"/>
      <c r="BB74" s="26"/>
      <c r="BC74" s="26"/>
      <c r="BD74" s="26"/>
      <c r="BE74" s="26"/>
      <c r="BF74" s="26"/>
      <c r="BG74" s="26"/>
    </row>
    <row r="75" spans="1:59" x14ac:dyDescent="0.2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row>
    <row r="76" spans="1:59" x14ac:dyDescent="0.2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row>
    <row r="77" spans="1:59" x14ac:dyDescent="0.2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row>
    <row r="78" spans="1:59" x14ac:dyDescent="0.2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row>
    <row r="79" spans="1:59" x14ac:dyDescent="0.2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row>
    <row r="80" spans="1:59" x14ac:dyDescent="0.2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row>
    <row r="81" spans="1:59" x14ac:dyDescent="0.2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6"/>
      <c r="AT81" s="26"/>
      <c r="AU81" s="26"/>
      <c r="AV81" s="26"/>
      <c r="AW81" s="26"/>
      <c r="AX81" s="26"/>
      <c r="AY81" s="26"/>
      <c r="AZ81" s="26"/>
      <c r="BA81" s="26"/>
      <c r="BB81" s="26"/>
      <c r="BC81" s="26"/>
      <c r="BD81" s="26"/>
      <c r="BE81" s="26"/>
      <c r="BF81" s="26"/>
      <c r="BG81" s="26"/>
    </row>
    <row r="82" spans="1:59" x14ac:dyDescent="0.2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6"/>
      <c r="AT82" s="26"/>
      <c r="AU82" s="26"/>
      <c r="AV82" s="26"/>
      <c r="AW82" s="26"/>
      <c r="AX82" s="26"/>
      <c r="AY82" s="26"/>
      <c r="AZ82" s="26"/>
      <c r="BA82" s="26"/>
      <c r="BB82" s="26"/>
      <c r="BC82" s="26"/>
      <c r="BD82" s="26"/>
      <c r="BE82" s="26"/>
      <c r="BF82" s="26"/>
      <c r="BG82" s="26"/>
    </row>
    <row r="83" spans="1:59" x14ac:dyDescent="0.2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6"/>
      <c r="AT83" s="26"/>
      <c r="AU83" s="26"/>
      <c r="AV83" s="26"/>
      <c r="AW83" s="26"/>
      <c r="AX83" s="26"/>
      <c r="AY83" s="26"/>
      <c r="AZ83" s="26"/>
      <c r="BA83" s="26"/>
      <c r="BB83" s="26"/>
      <c r="BC83" s="26"/>
      <c r="BD83" s="26"/>
      <c r="BE83" s="26"/>
      <c r="BF83" s="26"/>
      <c r="BG83" s="26"/>
    </row>
    <row r="84" spans="1:59" x14ac:dyDescent="0.2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c r="BE84" s="26"/>
      <c r="BF84" s="26"/>
      <c r="BG84" s="26"/>
    </row>
    <row r="85" spans="1:59" x14ac:dyDescent="0.2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c r="BE85" s="26"/>
      <c r="BF85" s="26"/>
      <c r="BG85" s="26"/>
    </row>
    <row r="86" spans="1:59" x14ac:dyDescent="0.2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6"/>
      <c r="AT86" s="26"/>
      <c r="AU86" s="26"/>
      <c r="AV86" s="26"/>
      <c r="AW86" s="26"/>
      <c r="AX86" s="26"/>
      <c r="AY86" s="26"/>
      <c r="AZ86" s="26"/>
      <c r="BA86" s="26"/>
      <c r="BB86" s="26"/>
      <c r="BC86" s="26"/>
      <c r="BD86" s="26"/>
      <c r="BE86" s="26"/>
      <c r="BF86" s="26"/>
      <c r="BG86" s="26"/>
    </row>
    <row r="87" spans="1:59" x14ac:dyDescent="0.2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c r="BE87" s="26"/>
      <c r="BF87" s="26"/>
      <c r="BG87" s="26"/>
    </row>
    <row r="88" spans="1:59" x14ac:dyDescent="0.2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c r="BE88" s="26"/>
      <c r="BF88" s="26"/>
      <c r="BG88" s="26"/>
    </row>
    <row r="89" spans="1:59" x14ac:dyDescent="0.2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6"/>
      <c r="AT89" s="26"/>
      <c r="AU89" s="26"/>
      <c r="AV89" s="26"/>
      <c r="AW89" s="26"/>
      <c r="AX89" s="26"/>
      <c r="AY89" s="26"/>
      <c r="AZ89" s="26"/>
      <c r="BA89" s="26"/>
      <c r="BB89" s="26"/>
      <c r="BC89" s="26"/>
      <c r="BD89" s="26"/>
      <c r="BE89" s="26"/>
      <c r="BF89" s="26"/>
      <c r="BG89" s="26"/>
    </row>
    <row r="90" spans="1:59" x14ac:dyDescent="0.2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c r="BE90" s="26"/>
      <c r="BF90" s="26"/>
      <c r="BG90" s="26"/>
    </row>
    <row r="91" spans="1:59" x14ac:dyDescent="0.2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6"/>
      <c r="AT91" s="26"/>
      <c r="AU91" s="26"/>
      <c r="AV91" s="26"/>
      <c r="AW91" s="26"/>
      <c r="AX91" s="26"/>
      <c r="AY91" s="26"/>
      <c r="AZ91" s="26"/>
      <c r="BA91" s="26"/>
      <c r="BB91" s="26"/>
      <c r="BC91" s="26"/>
      <c r="BD91" s="26"/>
      <c r="BE91" s="26"/>
      <c r="BF91" s="26"/>
      <c r="BG91" s="26"/>
    </row>
    <row r="92" spans="1:59" x14ac:dyDescent="0.2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c r="BE92" s="26"/>
      <c r="BF92" s="26"/>
      <c r="BG92" s="26"/>
    </row>
    <row r="93" spans="1:59" x14ac:dyDescent="0.2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c r="BE93" s="26"/>
      <c r="BF93" s="26"/>
      <c r="BG93" s="26"/>
    </row>
    <row r="94" spans="1:59" x14ac:dyDescent="0.2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c r="BE94" s="26"/>
      <c r="BF94" s="26"/>
      <c r="BG94" s="26"/>
    </row>
    <row r="95" spans="1:59" x14ac:dyDescent="0.2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c r="AW95" s="26"/>
      <c r="AX95" s="26"/>
      <c r="AY95" s="26"/>
      <c r="AZ95" s="26"/>
      <c r="BA95" s="26"/>
      <c r="BB95" s="26"/>
      <c r="BC95" s="26"/>
      <c r="BD95" s="26"/>
      <c r="BE95" s="26"/>
      <c r="BF95" s="26"/>
      <c r="BG95" s="26"/>
    </row>
    <row r="96" spans="1:59" x14ac:dyDescent="0.2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c r="BE96" s="26"/>
      <c r="BF96" s="26"/>
      <c r="BG96" s="26"/>
    </row>
    <row r="97" spans="1:59" x14ac:dyDescent="0.2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c r="BE97" s="26"/>
      <c r="BF97" s="26"/>
      <c r="BG97" s="26"/>
    </row>
    <row r="98" spans="1:59" x14ac:dyDescent="0.2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c r="BE98" s="26"/>
      <c r="BF98" s="26"/>
      <c r="BG98" s="26"/>
    </row>
    <row r="99" spans="1:59" x14ac:dyDescent="0.2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6"/>
      <c r="AT99" s="26"/>
      <c r="AU99" s="26"/>
      <c r="AV99" s="26"/>
      <c r="AW99" s="26"/>
      <c r="AX99" s="26"/>
      <c r="AY99" s="26"/>
      <c r="AZ99" s="26"/>
      <c r="BA99" s="26"/>
      <c r="BB99" s="26"/>
      <c r="BC99" s="26"/>
      <c r="BD99" s="26"/>
      <c r="BE99" s="26"/>
      <c r="BF99" s="26"/>
      <c r="BG99" s="26"/>
    </row>
    <row r="100" spans="1:59" x14ac:dyDescent="0.2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6"/>
      <c r="AT100" s="26"/>
      <c r="AU100" s="26"/>
      <c r="AV100" s="26"/>
      <c r="AW100" s="26"/>
      <c r="AX100" s="26"/>
      <c r="AY100" s="26"/>
      <c r="AZ100" s="26"/>
      <c r="BA100" s="26"/>
      <c r="BB100" s="26"/>
      <c r="BC100" s="26"/>
      <c r="BD100" s="26"/>
      <c r="BE100" s="26"/>
      <c r="BF100" s="26"/>
      <c r="BG100" s="26"/>
    </row>
    <row r="101" spans="1:59" x14ac:dyDescent="0.2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6"/>
      <c r="AT101" s="26"/>
      <c r="AU101" s="26"/>
      <c r="AV101" s="26"/>
      <c r="AW101" s="26"/>
      <c r="AX101" s="26"/>
      <c r="AY101" s="26"/>
      <c r="AZ101" s="26"/>
      <c r="BA101" s="26"/>
      <c r="BB101" s="26"/>
      <c r="BC101" s="26"/>
      <c r="BD101" s="26"/>
      <c r="BE101" s="26"/>
      <c r="BF101" s="26"/>
      <c r="BG101" s="26"/>
    </row>
    <row r="102" spans="1:59" x14ac:dyDescent="0.2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6"/>
      <c r="AT102" s="26"/>
      <c r="AU102" s="26"/>
      <c r="AV102" s="26"/>
      <c r="AW102" s="26"/>
      <c r="AX102" s="26"/>
      <c r="AY102" s="26"/>
      <c r="AZ102" s="26"/>
      <c r="BA102" s="26"/>
      <c r="BB102" s="26"/>
      <c r="BC102" s="26"/>
      <c r="BD102" s="26"/>
      <c r="BE102" s="26"/>
      <c r="BF102" s="26"/>
      <c r="BG102" s="26"/>
    </row>
    <row r="103" spans="1:59" x14ac:dyDescent="0.2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6"/>
      <c r="AT103" s="26"/>
      <c r="AU103" s="26"/>
      <c r="AV103" s="26"/>
      <c r="AW103" s="26"/>
      <c r="AX103" s="26"/>
      <c r="AY103" s="26"/>
      <c r="AZ103" s="26"/>
      <c r="BA103" s="26"/>
      <c r="BB103" s="26"/>
      <c r="BC103" s="26"/>
      <c r="BD103" s="26"/>
      <c r="BE103" s="26"/>
      <c r="BF103" s="26"/>
      <c r="BG103" s="26"/>
    </row>
    <row r="104" spans="1:59" x14ac:dyDescent="0.2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6"/>
      <c r="AT104" s="26"/>
      <c r="AU104" s="26"/>
      <c r="AV104" s="26"/>
      <c r="AW104" s="26"/>
      <c r="AX104" s="26"/>
      <c r="AY104" s="26"/>
      <c r="AZ104" s="26"/>
      <c r="BA104" s="26"/>
      <c r="BB104" s="26"/>
      <c r="BC104" s="26"/>
      <c r="BD104" s="26"/>
      <c r="BE104" s="26"/>
      <c r="BF104" s="26"/>
      <c r="BG104" s="26"/>
    </row>
    <row r="105" spans="1:59" x14ac:dyDescent="0.2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c r="AW105" s="26"/>
      <c r="AX105" s="26"/>
      <c r="AY105" s="26"/>
      <c r="AZ105" s="26"/>
      <c r="BA105" s="26"/>
      <c r="BB105" s="26"/>
      <c r="BC105" s="26"/>
      <c r="BD105" s="26"/>
      <c r="BE105" s="26"/>
      <c r="BF105" s="26"/>
      <c r="BG105" s="26"/>
    </row>
    <row r="106" spans="1:59" x14ac:dyDescent="0.2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6"/>
      <c r="AT106" s="26"/>
      <c r="AU106" s="26"/>
      <c r="AV106" s="26"/>
      <c r="AW106" s="26"/>
      <c r="AX106" s="26"/>
      <c r="AY106" s="26"/>
      <c r="AZ106" s="26"/>
      <c r="BA106" s="26"/>
      <c r="BB106" s="26"/>
      <c r="BC106" s="26"/>
      <c r="BD106" s="26"/>
      <c r="BE106" s="26"/>
      <c r="BF106" s="26"/>
      <c r="BG106" s="26"/>
    </row>
    <row r="107" spans="1:59" x14ac:dyDescent="0.2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6"/>
      <c r="AT107" s="26"/>
      <c r="AU107" s="26"/>
      <c r="AV107" s="26"/>
      <c r="AW107" s="26"/>
      <c r="AX107" s="26"/>
      <c r="AY107" s="26"/>
      <c r="AZ107" s="26"/>
      <c r="BA107" s="26"/>
      <c r="BB107" s="26"/>
      <c r="BC107" s="26"/>
      <c r="BD107" s="26"/>
      <c r="BE107" s="26"/>
      <c r="BF107" s="26"/>
      <c r="BG107" s="26"/>
    </row>
    <row r="108" spans="1:59" x14ac:dyDescent="0.2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6"/>
      <c r="AT108" s="26"/>
      <c r="AU108" s="26"/>
      <c r="AV108" s="26"/>
      <c r="AW108" s="26"/>
      <c r="AX108" s="26"/>
      <c r="AY108" s="26"/>
      <c r="AZ108" s="26"/>
      <c r="BA108" s="26"/>
      <c r="BB108" s="26"/>
      <c r="BC108" s="26"/>
      <c r="BD108" s="26"/>
      <c r="BE108" s="26"/>
      <c r="BF108" s="26"/>
      <c r="BG108" s="26"/>
    </row>
    <row r="109" spans="1:59" x14ac:dyDescent="0.2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6"/>
      <c r="AT109" s="26"/>
      <c r="AU109" s="26"/>
      <c r="AV109" s="26"/>
      <c r="AW109" s="26"/>
      <c r="AX109" s="26"/>
      <c r="AY109" s="26"/>
      <c r="AZ109" s="26"/>
      <c r="BA109" s="26"/>
      <c r="BB109" s="26"/>
      <c r="BC109" s="26"/>
      <c r="BD109" s="26"/>
      <c r="BE109" s="26"/>
      <c r="BF109" s="26"/>
      <c r="BG109" s="26"/>
    </row>
    <row r="110" spans="1:59" x14ac:dyDescent="0.2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6"/>
      <c r="AT110" s="26"/>
      <c r="AU110" s="26"/>
      <c r="AV110" s="26"/>
      <c r="AW110" s="26"/>
      <c r="AX110" s="26"/>
      <c r="AY110" s="26"/>
      <c r="AZ110" s="26"/>
      <c r="BA110" s="26"/>
      <c r="BB110" s="26"/>
      <c r="BC110" s="26"/>
      <c r="BD110" s="26"/>
      <c r="BE110" s="26"/>
      <c r="BF110" s="26"/>
      <c r="BG110" s="26"/>
    </row>
    <row r="111" spans="1:59" x14ac:dyDescent="0.2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row>
    <row r="112" spans="1:59" x14ac:dyDescent="0.2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6"/>
      <c r="AT112" s="26"/>
      <c r="AU112" s="26"/>
      <c r="AV112" s="26"/>
      <c r="AW112" s="26"/>
      <c r="AX112" s="26"/>
      <c r="AY112" s="26"/>
      <c r="AZ112" s="26"/>
      <c r="BA112" s="26"/>
      <c r="BB112" s="26"/>
      <c r="BC112" s="26"/>
      <c r="BD112" s="26"/>
      <c r="BE112" s="26"/>
      <c r="BF112" s="26"/>
      <c r="BG112" s="26"/>
    </row>
    <row r="113" spans="1:59" x14ac:dyDescent="0.2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6"/>
      <c r="AT113" s="26"/>
      <c r="AU113" s="26"/>
      <c r="AV113" s="26"/>
      <c r="AW113" s="26"/>
      <c r="AX113" s="26"/>
      <c r="AY113" s="26"/>
      <c r="AZ113" s="26"/>
      <c r="BA113" s="26"/>
      <c r="BB113" s="26"/>
      <c r="BC113" s="26"/>
      <c r="BD113" s="26"/>
      <c r="BE113" s="26"/>
      <c r="BF113" s="26"/>
      <c r="BG113" s="26"/>
    </row>
    <row r="114" spans="1:59" x14ac:dyDescent="0.2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6"/>
      <c r="AT114" s="26"/>
      <c r="AU114" s="26"/>
      <c r="AV114" s="26"/>
      <c r="AW114" s="26"/>
      <c r="AX114" s="26"/>
      <c r="AY114" s="26"/>
      <c r="AZ114" s="26"/>
      <c r="BA114" s="26"/>
      <c r="BB114" s="26"/>
      <c r="BC114" s="26"/>
      <c r="BD114" s="26"/>
      <c r="BE114" s="26"/>
      <c r="BF114" s="26"/>
      <c r="BG114" s="26"/>
    </row>
    <row r="115" spans="1:59" x14ac:dyDescent="0.2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6"/>
      <c r="AT115" s="26"/>
      <c r="AU115" s="26"/>
      <c r="AV115" s="26"/>
      <c r="AW115" s="26"/>
      <c r="AX115" s="26"/>
      <c r="AY115" s="26"/>
      <c r="AZ115" s="26"/>
      <c r="BA115" s="26"/>
      <c r="BB115" s="26"/>
      <c r="BC115" s="26"/>
      <c r="BD115" s="26"/>
      <c r="BE115" s="26"/>
      <c r="BF115" s="26"/>
      <c r="BG115" s="26"/>
    </row>
    <row r="116" spans="1:59" x14ac:dyDescent="0.2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6"/>
      <c r="AT116" s="26"/>
      <c r="AU116" s="26"/>
      <c r="AV116" s="26"/>
      <c r="AW116" s="26"/>
      <c r="AX116" s="26"/>
      <c r="AY116" s="26"/>
      <c r="AZ116" s="26"/>
      <c r="BA116" s="26"/>
      <c r="BB116" s="26"/>
      <c r="BC116" s="26"/>
      <c r="BD116" s="26"/>
      <c r="BE116" s="26"/>
      <c r="BF116" s="26"/>
      <c r="BG116" s="26"/>
    </row>
    <row r="117" spans="1:59" x14ac:dyDescent="0.2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6"/>
      <c r="AT117" s="26"/>
      <c r="AU117" s="26"/>
      <c r="AV117" s="26"/>
      <c r="AW117" s="26"/>
      <c r="AX117" s="26"/>
      <c r="AY117" s="26"/>
      <c r="AZ117" s="26"/>
      <c r="BA117" s="26"/>
      <c r="BB117" s="26"/>
      <c r="BC117" s="26"/>
      <c r="BD117" s="26"/>
      <c r="BE117" s="26"/>
      <c r="BF117" s="26"/>
      <c r="BG117" s="26"/>
    </row>
    <row r="118" spans="1:59" x14ac:dyDescent="0.2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6"/>
      <c r="AT118" s="26"/>
      <c r="AU118" s="26"/>
      <c r="AV118" s="26"/>
      <c r="AW118" s="26"/>
      <c r="AX118" s="26"/>
      <c r="AY118" s="26"/>
      <c r="AZ118" s="26"/>
      <c r="BA118" s="26"/>
      <c r="BB118" s="26"/>
      <c r="BC118" s="26"/>
      <c r="BD118" s="26"/>
      <c r="BE118" s="26"/>
      <c r="BF118" s="26"/>
      <c r="BG118" s="26"/>
    </row>
    <row r="119" spans="1:59" x14ac:dyDescent="0.2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6"/>
      <c r="AT119" s="26"/>
      <c r="AU119" s="26"/>
      <c r="AV119" s="26"/>
      <c r="AW119" s="26"/>
      <c r="AX119" s="26"/>
      <c r="AY119" s="26"/>
      <c r="AZ119" s="26"/>
      <c r="BA119" s="26"/>
      <c r="BB119" s="26"/>
      <c r="BC119" s="26"/>
      <c r="BD119" s="26"/>
      <c r="BE119" s="26"/>
      <c r="BF119" s="26"/>
      <c r="BG119" s="26"/>
    </row>
    <row r="120" spans="1:59" x14ac:dyDescent="0.2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26"/>
      <c r="AX120" s="26"/>
      <c r="AY120" s="26"/>
      <c r="AZ120" s="26"/>
      <c r="BA120" s="26"/>
      <c r="BB120" s="26"/>
      <c r="BC120" s="26"/>
      <c r="BD120" s="26"/>
      <c r="BE120" s="26"/>
      <c r="BF120" s="26"/>
      <c r="BG120" s="26"/>
    </row>
    <row r="121" spans="1:59" x14ac:dyDescent="0.2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6"/>
      <c r="AT121" s="26"/>
      <c r="AU121" s="26"/>
      <c r="AV121" s="26"/>
      <c r="AW121" s="26"/>
      <c r="AX121" s="26"/>
      <c r="AY121" s="26"/>
      <c r="AZ121" s="26"/>
      <c r="BA121" s="26"/>
      <c r="BB121" s="26"/>
      <c r="BC121" s="26"/>
      <c r="BD121" s="26"/>
      <c r="BE121" s="26"/>
      <c r="BF121" s="26"/>
      <c r="BG121" s="26"/>
    </row>
    <row r="122" spans="1:59" x14ac:dyDescent="0.2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6"/>
      <c r="AT122" s="26"/>
      <c r="AU122" s="26"/>
      <c r="AV122" s="26"/>
      <c r="AW122" s="26"/>
      <c r="AX122" s="26"/>
      <c r="AY122" s="26"/>
      <c r="AZ122" s="26"/>
      <c r="BA122" s="26"/>
      <c r="BB122" s="26"/>
      <c r="BC122" s="26"/>
      <c r="BD122" s="26"/>
      <c r="BE122" s="26"/>
      <c r="BF122" s="26"/>
      <c r="BG122" s="26"/>
    </row>
    <row r="123" spans="1:59" x14ac:dyDescent="0.2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6"/>
      <c r="AT123" s="26"/>
      <c r="AU123" s="26"/>
      <c r="AV123" s="26"/>
      <c r="AW123" s="26"/>
      <c r="AX123" s="26"/>
      <c r="AY123" s="26"/>
      <c r="AZ123" s="26"/>
      <c r="BA123" s="26"/>
      <c r="BB123" s="26"/>
      <c r="BC123" s="26"/>
      <c r="BD123" s="26"/>
      <c r="BE123" s="26"/>
      <c r="BF123" s="26"/>
      <c r="BG123" s="26"/>
    </row>
    <row r="124" spans="1:59" x14ac:dyDescent="0.2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6"/>
      <c r="AT124" s="26"/>
      <c r="AU124" s="26"/>
      <c r="AV124" s="26"/>
      <c r="AW124" s="26"/>
      <c r="AX124" s="26"/>
      <c r="AY124" s="26"/>
      <c r="AZ124" s="26"/>
      <c r="BA124" s="26"/>
      <c r="BB124" s="26"/>
      <c r="BC124" s="26"/>
      <c r="BD124" s="26"/>
      <c r="BE124" s="26"/>
      <c r="BF124" s="26"/>
      <c r="BG124" s="26"/>
    </row>
    <row r="125" spans="1:59" x14ac:dyDescent="0.2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6"/>
      <c r="AT125" s="26"/>
      <c r="AU125" s="26"/>
      <c r="AV125" s="26"/>
      <c r="AW125" s="26"/>
      <c r="AX125" s="26"/>
      <c r="AY125" s="26"/>
      <c r="AZ125" s="26"/>
      <c r="BA125" s="26"/>
      <c r="BB125" s="26"/>
      <c r="BC125" s="26"/>
      <c r="BD125" s="26"/>
      <c r="BE125" s="26"/>
      <c r="BF125" s="26"/>
      <c r="BG125" s="26"/>
    </row>
    <row r="126" spans="1:59" x14ac:dyDescent="0.2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6"/>
      <c r="AT126" s="26"/>
      <c r="AU126" s="26"/>
      <c r="AV126" s="26"/>
      <c r="AW126" s="26"/>
      <c r="AX126" s="26"/>
      <c r="AY126" s="26"/>
      <c r="AZ126" s="26"/>
      <c r="BA126" s="26"/>
      <c r="BB126" s="26"/>
      <c r="BC126" s="26"/>
      <c r="BD126" s="26"/>
      <c r="BE126" s="26"/>
      <c r="BF126" s="26"/>
      <c r="BG126" s="26"/>
    </row>
    <row r="127" spans="1:59" x14ac:dyDescent="0.2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6"/>
      <c r="AT127" s="26"/>
      <c r="AU127" s="26"/>
      <c r="AV127" s="26"/>
      <c r="AW127" s="26"/>
      <c r="AX127" s="26"/>
      <c r="AY127" s="26"/>
      <c r="AZ127" s="26"/>
      <c r="BA127" s="26"/>
      <c r="BB127" s="26"/>
      <c r="BC127" s="26"/>
      <c r="BD127" s="26"/>
      <c r="BE127" s="26"/>
      <c r="BF127" s="26"/>
      <c r="BG127" s="26"/>
    </row>
    <row r="128" spans="1:59" x14ac:dyDescent="0.2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6"/>
      <c r="AT128" s="26"/>
      <c r="AU128" s="26"/>
      <c r="AV128" s="26"/>
      <c r="AW128" s="26"/>
      <c r="AX128" s="26"/>
      <c r="AY128" s="26"/>
      <c r="AZ128" s="26"/>
      <c r="BA128" s="26"/>
      <c r="BB128" s="26"/>
      <c r="BC128" s="26"/>
      <c r="BD128" s="26"/>
      <c r="BE128" s="26"/>
      <c r="BF128" s="26"/>
      <c r="BG128" s="26"/>
    </row>
    <row r="129" spans="1:59" x14ac:dyDescent="0.2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6"/>
      <c r="AT129" s="26"/>
      <c r="AU129" s="26"/>
      <c r="AV129" s="26"/>
      <c r="AW129" s="26"/>
      <c r="AX129" s="26"/>
      <c r="AY129" s="26"/>
      <c r="AZ129" s="26"/>
      <c r="BA129" s="26"/>
      <c r="BB129" s="26"/>
      <c r="BC129" s="26"/>
      <c r="BD129" s="26"/>
      <c r="BE129" s="26"/>
      <c r="BF129" s="26"/>
      <c r="BG129" s="26"/>
    </row>
    <row r="130" spans="1:59" x14ac:dyDescent="0.2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6"/>
      <c r="AT130" s="26"/>
      <c r="AU130" s="26"/>
      <c r="AV130" s="26"/>
      <c r="AW130" s="26"/>
      <c r="AX130" s="26"/>
      <c r="AY130" s="26"/>
      <c r="AZ130" s="26"/>
      <c r="BA130" s="26"/>
      <c r="BB130" s="26"/>
      <c r="BC130" s="26"/>
      <c r="BD130" s="26"/>
      <c r="BE130" s="26"/>
      <c r="BF130" s="26"/>
      <c r="BG130" s="26"/>
    </row>
    <row r="131" spans="1:59" x14ac:dyDescent="0.2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6"/>
      <c r="AT131" s="26"/>
      <c r="AU131" s="26"/>
      <c r="AV131" s="26"/>
      <c r="AW131" s="26"/>
      <c r="AX131" s="26"/>
      <c r="AY131" s="26"/>
      <c r="AZ131" s="26"/>
      <c r="BA131" s="26"/>
      <c r="BB131" s="26"/>
      <c r="BC131" s="26"/>
      <c r="BD131" s="26"/>
      <c r="BE131" s="26"/>
      <c r="BF131" s="26"/>
      <c r="BG131" s="26"/>
    </row>
    <row r="132" spans="1:59" x14ac:dyDescent="0.2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6"/>
      <c r="AT132" s="26"/>
      <c r="AU132" s="26"/>
      <c r="AV132" s="26"/>
      <c r="AW132" s="26"/>
      <c r="AX132" s="26"/>
      <c r="AY132" s="26"/>
      <c r="AZ132" s="26"/>
      <c r="BA132" s="26"/>
      <c r="BB132" s="26"/>
      <c r="BC132" s="26"/>
      <c r="BD132" s="26"/>
      <c r="BE132" s="26"/>
      <c r="BF132" s="26"/>
      <c r="BG132" s="26"/>
    </row>
    <row r="133" spans="1:59" x14ac:dyDescent="0.2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6"/>
      <c r="AT133" s="26"/>
      <c r="AU133" s="26"/>
      <c r="AV133" s="26"/>
      <c r="AW133" s="26"/>
      <c r="AX133" s="26"/>
      <c r="AY133" s="26"/>
      <c r="AZ133" s="26"/>
      <c r="BA133" s="26"/>
      <c r="BB133" s="26"/>
      <c r="BC133" s="26"/>
      <c r="BD133" s="26"/>
      <c r="BE133" s="26"/>
      <c r="BF133" s="26"/>
      <c r="BG133" s="26"/>
    </row>
    <row r="134" spans="1:59" x14ac:dyDescent="0.2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6"/>
      <c r="AT134" s="26"/>
      <c r="AU134" s="26"/>
      <c r="AV134" s="26"/>
      <c r="AW134" s="26"/>
      <c r="AX134" s="26"/>
      <c r="AY134" s="26"/>
      <c r="AZ134" s="26"/>
      <c r="BA134" s="26"/>
      <c r="BB134" s="26"/>
      <c r="BC134" s="26"/>
      <c r="BD134" s="26"/>
      <c r="BE134" s="26"/>
      <c r="BF134" s="26"/>
      <c r="BG134" s="26"/>
    </row>
    <row r="135" spans="1:59" x14ac:dyDescent="0.2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6"/>
      <c r="AT135" s="26"/>
      <c r="AU135" s="26"/>
      <c r="AV135" s="26"/>
      <c r="AW135" s="26"/>
      <c r="AX135" s="26"/>
      <c r="AY135" s="26"/>
      <c r="AZ135" s="26"/>
      <c r="BA135" s="26"/>
      <c r="BB135" s="26"/>
      <c r="BC135" s="26"/>
      <c r="BD135" s="26"/>
      <c r="BE135" s="26"/>
      <c r="BF135" s="26"/>
      <c r="BG135" s="26"/>
    </row>
    <row r="136" spans="1:59" x14ac:dyDescent="0.2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6"/>
      <c r="AT136" s="26"/>
      <c r="AU136" s="26"/>
      <c r="AV136" s="26"/>
      <c r="AW136" s="26"/>
      <c r="AX136" s="26"/>
      <c r="AY136" s="26"/>
      <c r="AZ136" s="26"/>
      <c r="BA136" s="26"/>
      <c r="BB136" s="26"/>
      <c r="BC136" s="26"/>
      <c r="BD136" s="26"/>
      <c r="BE136" s="26"/>
      <c r="BF136" s="26"/>
      <c r="BG136" s="26"/>
    </row>
    <row r="137" spans="1:59" x14ac:dyDescent="0.2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6"/>
      <c r="AT137" s="26"/>
      <c r="AU137" s="26"/>
      <c r="AV137" s="26"/>
      <c r="AW137" s="26"/>
      <c r="AX137" s="26"/>
      <c r="AY137" s="26"/>
      <c r="AZ137" s="26"/>
      <c r="BA137" s="26"/>
      <c r="BB137" s="26"/>
      <c r="BC137" s="26"/>
      <c r="BD137" s="26"/>
      <c r="BE137" s="26"/>
      <c r="BF137" s="26"/>
      <c r="BG137" s="26"/>
    </row>
    <row r="138" spans="1:59" x14ac:dyDescent="0.2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6"/>
      <c r="AT138" s="26"/>
      <c r="AU138" s="26"/>
      <c r="AV138" s="26"/>
      <c r="AW138" s="26"/>
      <c r="AX138" s="26"/>
      <c r="AY138" s="26"/>
      <c r="AZ138" s="26"/>
      <c r="BA138" s="26"/>
      <c r="BB138" s="26"/>
      <c r="BC138" s="26"/>
      <c r="BD138" s="26"/>
      <c r="BE138" s="26"/>
      <c r="BF138" s="26"/>
      <c r="BG138" s="26"/>
    </row>
    <row r="139" spans="1:59" x14ac:dyDescent="0.2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6"/>
      <c r="AT139" s="26"/>
      <c r="AU139" s="26"/>
      <c r="AV139" s="26"/>
      <c r="AW139" s="26"/>
      <c r="AX139" s="26"/>
      <c r="AY139" s="26"/>
      <c r="AZ139" s="26"/>
      <c r="BA139" s="26"/>
      <c r="BB139" s="26"/>
      <c r="BC139" s="26"/>
      <c r="BD139" s="26"/>
      <c r="BE139" s="26"/>
      <c r="BF139" s="26"/>
      <c r="BG139" s="26"/>
    </row>
    <row r="140" spans="1:59" x14ac:dyDescent="0.2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6"/>
      <c r="AT140" s="26"/>
      <c r="AU140" s="26"/>
      <c r="AV140" s="26"/>
      <c r="AW140" s="26"/>
      <c r="AX140" s="26"/>
      <c r="AY140" s="26"/>
      <c r="AZ140" s="26"/>
      <c r="BA140" s="26"/>
      <c r="BB140" s="26"/>
      <c r="BC140" s="26"/>
      <c r="BD140" s="26"/>
      <c r="BE140" s="26"/>
      <c r="BF140" s="26"/>
      <c r="BG140" s="26"/>
    </row>
    <row r="141" spans="1:59" x14ac:dyDescent="0.2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6"/>
      <c r="AT141" s="26"/>
      <c r="AU141" s="26"/>
      <c r="AV141" s="26"/>
      <c r="AW141" s="26"/>
      <c r="AX141" s="26"/>
      <c r="AY141" s="26"/>
      <c r="AZ141" s="26"/>
      <c r="BA141" s="26"/>
      <c r="BB141" s="26"/>
      <c r="BC141" s="26"/>
      <c r="BD141" s="26"/>
      <c r="BE141" s="26"/>
      <c r="BF141" s="26"/>
      <c r="BG141" s="26"/>
    </row>
    <row r="142" spans="1:59" x14ac:dyDescent="0.2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6"/>
      <c r="AT142" s="26"/>
      <c r="AU142" s="26"/>
      <c r="AV142" s="26"/>
      <c r="AW142" s="26"/>
      <c r="AX142" s="26"/>
      <c r="AY142" s="26"/>
      <c r="AZ142" s="26"/>
      <c r="BA142" s="26"/>
      <c r="BB142" s="26"/>
      <c r="BC142" s="26"/>
      <c r="BD142" s="26"/>
      <c r="BE142" s="26"/>
      <c r="BF142" s="26"/>
      <c r="BG142" s="26"/>
    </row>
    <row r="143" spans="1:59" x14ac:dyDescent="0.2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6"/>
      <c r="AT143" s="26"/>
      <c r="AU143" s="26"/>
      <c r="AV143" s="26"/>
      <c r="AW143" s="26"/>
      <c r="AX143" s="26"/>
      <c r="AY143" s="26"/>
      <c r="AZ143" s="26"/>
      <c r="BA143" s="26"/>
      <c r="BB143" s="26"/>
      <c r="BC143" s="26"/>
      <c r="BD143" s="26"/>
      <c r="BE143" s="26"/>
      <c r="BF143" s="26"/>
      <c r="BG143" s="26"/>
    </row>
    <row r="144" spans="1:59" x14ac:dyDescent="0.2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6"/>
      <c r="AT144" s="26"/>
      <c r="AU144" s="26"/>
      <c r="AV144" s="26"/>
      <c r="AW144" s="26"/>
      <c r="AX144" s="26"/>
      <c r="AY144" s="26"/>
      <c r="AZ144" s="26"/>
      <c r="BA144" s="26"/>
      <c r="BB144" s="26"/>
      <c r="BC144" s="26"/>
      <c r="BD144" s="26"/>
      <c r="BE144" s="26"/>
      <c r="BF144" s="26"/>
      <c r="BG144" s="26"/>
    </row>
    <row r="145" spans="1:59" x14ac:dyDescent="0.2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6"/>
      <c r="AT145" s="26"/>
      <c r="AU145" s="26"/>
      <c r="AV145" s="26"/>
      <c r="AW145" s="26"/>
      <c r="AX145" s="26"/>
      <c r="AY145" s="26"/>
      <c r="AZ145" s="26"/>
      <c r="BA145" s="26"/>
      <c r="BB145" s="26"/>
      <c r="BC145" s="26"/>
      <c r="BD145" s="26"/>
      <c r="BE145" s="26"/>
      <c r="BF145" s="26"/>
      <c r="BG145" s="26"/>
    </row>
    <row r="146" spans="1:59" x14ac:dyDescent="0.2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6"/>
      <c r="AT146" s="26"/>
      <c r="AU146" s="26"/>
      <c r="AV146" s="26"/>
      <c r="AW146" s="26"/>
      <c r="AX146" s="26"/>
      <c r="AY146" s="26"/>
      <c r="AZ146" s="26"/>
      <c r="BA146" s="26"/>
      <c r="BB146" s="26"/>
      <c r="BC146" s="26"/>
      <c r="BD146" s="26"/>
      <c r="BE146" s="26"/>
      <c r="BF146" s="26"/>
      <c r="BG146" s="26"/>
    </row>
    <row r="147" spans="1:59" x14ac:dyDescent="0.2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6"/>
      <c r="AT147" s="26"/>
      <c r="AU147" s="26"/>
      <c r="AV147" s="26"/>
      <c r="AW147" s="26"/>
      <c r="AX147" s="26"/>
      <c r="AY147" s="26"/>
      <c r="AZ147" s="26"/>
      <c r="BA147" s="26"/>
      <c r="BB147" s="26"/>
      <c r="BC147" s="26"/>
      <c r="BD147" s="26"/>
      <c r="BE147" s="26"/>
      <c r="BF147" s="26"/>
      <c r="BG147" s="26"/>
    </row>
    <row r="148" spans="1:59" x14ac:dyDescent="0.2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6"/>
      <c r="AT148" s="26"/>
      <c r="AU148" s="26"/>
      <c r="AV148" s="26"/>
      <c r="AW148" s="26"/>
      <c r="AX148" s="26"/>
      <c r="AY148" s="26"/>
      <c r="AZ148" s="26"/>
      <c r="BA148" s="26"/>
      <c r="BB148" s="26"/>
      <c r="BC148" s="26"/>
      <c r="BD148" s="26"/>
      <c r="BE148" s="26"/>
      <c r="BF148" s="26"/>
      <c r="BG148" s="26"/>
    </row>
    <row r="149" spans="1:59" x14ac:dyDescent="0.2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row>
    <row r="150" spans="1:59" x14ac:dyDescent="0.2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6"/>
      <c r="AT150" s="26"/>
      <c r="AU150" s="26"/>
      <c r="AV150" s="26"/>
      <c r="AW150" s="26"/>
      <c r="AX150" s="26"/>
      <c r="AY150" s="26"/>
      <c r="AZ150" s="26"/>
      <c r="BA150" s="26"/>
      <c r="BB150" s="26"/>
      <c r="BC150" s="26"/>
      <c r="BD150" s="26"/>
      <c r="BE150" s="26"/>
      <c r="BF150" s="26"/>
      <c r="BG150" s="26"/>
    </row>
    <row r="151" spans="1:59" x14ac:dyDescent="0.2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6"/>
      <c r="AT151" s="26"/>
      <c r="AU151" s="26"/>
      <c r="AV151" s="26"/>
      <c r="AW151" s="26"/>
      <c r="AX151" s="26"/>
      <c r="AY151" s="26"/>
      <c r="AZ151" s="26"/>
      <c r="BA151" s="26"/>
      <c r="BB151" s="26"/>
      <c r="BC151" s="26"/>
      <c r="BD151" s="26"/>
      <c r="BE151" s="26"/>
      <c r="BF151" s="26"/>
      <c r="BG151" s="26"/>
    </row>
    <row r="152" spans="1:59" x14ac:dyDescent="0.2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6"/>
      <c r="AT152" s="26"/>
      <c r="AU152" s="26"/>
      <c r="AV152" s="26"/>
      <c r="AW152" s="26"/>
      <c r="AX152" s="26"/>
      <c r="AY152" s="26"/>
      <c r="AZ152" s="26"/>
      <c r="BA152" s="26"/>
      <c r="BB152" s="26"/>
      <c r="BC152" s="26"/>
      <c r="BD152" s="26"/>
      <c r="BE152" s="26"/>
      <c r="BF152" s="26"/>
      <c r="BG152" s="26"/>
    </row>
    <row r="153" spans="1:59" x14ac:dyDescent="0.2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6"/>
      <c r="AT153" s="26"/>
      <c r="AU153" s="26"/>
      <c r="AV153" s="26"/>
      <c r="AW153" s="26"/>
      <c r="AX153" s="26"/>
      <c r="AY153" s="26"/>
      <c r="AZ153" s="26"/>
      <c r="BA153" s="26"/>
      <c r="BB153" s="26"/>
      <c r="BC153" s="26"/>
      <c r="BD153" s="26"/>
      <c r="BE153" s="26"/>
      <c r="BF153" s="26"/>
      <c r="BG153" s="26"/>
    </row>
    <row r="154" spans="1:59" x14ac:dyDescent="0.2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6"/>
      <c r="AT154" s="26"/>
      <c r="AU154" s="26"/>
      <c r="AV154" s="26"/>
      <c r="AW154" s="26"/>
      <c r="AX154" s="26"/>
      <c r="AY154" s="26"/>
      <c r="AZ154" s="26"/>
      <c r="BA154" s="26"/>
      <c r="BB154" s="26"/>
      <c r="BC154" s="26"/>
      <c r="BD154" s="26"/>
      <c r="BE154" s="26"/>
      <c r="BF154" s="26"/>
      <c r="BG154" s="26"/>
    </row>
    <row r="155" spans="1:59" x14ac:dyDescent="0.2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6"/>
      <c r="AT155" s="26"/>
      <c r="AU155" s="26"/>
      <c r="AV155" s="26"/>
      <c r="AW155" s="26"/>
      <c r="AX155" s="26"/>
      <c r="AY155" s="26"/>
      <c r="AZ155" s="26"/>
      <c r="BA155" s="26"/>
      <c r="BB155" s="26"/>
      <c r="BC155" s="26"/>
      <c r="BD155" s="26"/>
      <c r="BE155" s="26"/>
      <c r="BF155" s="26"/>
      <c r="BG155" s="26"/>
    </row>
    <row r="156" spans="1:59" x14ac:dyDescent="0.2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row>
    <row r="157" spans="1:59" x14ac:dyDescent="0.2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row>
    <row r="158" spans="1:59" x14ac:dyDescent="0.2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row>
    <row r="159" spans="1:59" x14ac:dyDescent="0.2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row>
    <row r="160" spans="1:59" x14ac:dyDescent="0.2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row>
    <row r="161" spans="1:59" x14ac:dyDescent="0.2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row>
    <row r="162" spans="1:59" x14ac:dyDescent="0.2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row>
    <row r="163" spans="1:59" x14ac:dyDescent="0.2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6"/>
      <c r="AT163" s="26"/>
      <c r="AU163" s="26"/>
      <c r="AV163" s="26"/>
      <c r="AW163" s="26"/>
      <c r="AX163" s="26"/>
      <c r="AY163" s="26"/>
      <c r="AZ163" s="26"/>
      <c r="BA163" s="26"/>
      <c r="BB163" s="26"/>
      <c r="BC163" s="26"/>
      <c r="BD163" s="26"/>
      <c r="BE163" s="26"/>
      <c r="BF163" s="26"/>
      <c r="BG163" s="26"/>
    </row>
    <row r="164" spans="1:59" x14ac:dyDescent="0.2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row>
    <row r="165" spans="1:59" x14ac:dyDescent="0.2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row>
    <row r="166" spans="1:59" x14ac:dyDescent="0.2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row>
    <row r="167" spans="1:59" x14ac:dyDescent="0.2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row>
    <row r="168" spans="1:59" x14ac:dyDescent="0.2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row>
    <row r="169" spans="1:59" x14ac:dyDescent="0.2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row>
    <row r="170" spans="1:59" x14ac:dyDescent="0.2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row>
    <row r="171" spans="1:59" x14ac:dyDescent="0.2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row>
    <row r="172" spans="1:59" x14ac:dyDescent="0.2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6"/>
      <c r="AT172" s="26"/>
      <c r="AU172" s="26"/>
      <c r="AV172" s="26"/>
      <c r="AW172" s="26"/>
      <c r="AX172" s="26"/>
      <c r="AY172" s="26"/>
      <c r="AZ172" s="26"/>
      <c r="BA172" s="26"/>
      <c r="BB172" s="26"/>
      <c r="BC172" s="26"/>
      <c r="BD172" s="26"/>
      <c r="BE172" s="26"/>
      <c r="BF172" s="26"/>
      <c r="BG172" s="26"/>
    </row>
    <row r="173" spans="1:59" x14ac:dyDescent="0.2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6"/>
      <c r="AT173" s="26"/>
      <c r="AU173" s="26"/>
      <c r="AV173" s="26"/>
      <c r="AW173" s="26"/>
      <c r="AX173" s="26"/>
      <c r="AY173" s="26"/>
      <c r="AZ173" s="26"/>
      <c r="BA173" s="26"/>
      <c r="BB173" s="26"/>
      <c r="BC173" s="26"/>
      <c r="BD173" s="26"/>
      <c r="BE173" s="26"/>
      <c r="BF173" s="26"/>
      <c r="BG173" s="26"/>
    </row>
    <row r="174" spans="1:59" x14ac:dyDescent="0.2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6"/>
      <c r="AT174" s="26"/>
      <c r="AU174" s="26"/>
      <c r="AV174" s="26"/>
      <c r="AW174" s="26"/>
      <c r="AX174" s="26"/>
      <c r="AY174" s="26"/>
      <c r="AZ174" s="26"/>
      <c r="BA174" s="26"/>
      <c r="BB174" s="26"/>
      <c r="BC174" s="26"/>
      <c r="BD174" s="26"/>
      <c r="BE174" s="26"/>
      <c r="BF174" s="26"/>
      <c r="BG174" s="26"/>
    </row>
    <row r="175" spans="1:59" x14ac:dyDescent="0.2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6"/>
      <c r="AT175" s="26"/>
      <c r="AU175" s="26"/>
      <c r="AV175" s="26"/>
      <c r="AW175" s="26"/>
      <c r="AX175" s="26"/>
      <c r="AY175" s="26"/>
      <c r="AZ175" s="26"/>
      <c r="BA175" s="26"/>
      <c r="BB175" s="26"/>
      <c r="BC175" s="26"/>
      <c r="BD175" s="26"/>
      <c r="BE175" s="26"/>
      <c r="BF175" s="26"/>
      <c r="BG175" s="26"/>
    </row>
    <row r="176" spans="1:59" x14ac:dyDescent="0.2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6"/>
      <c r="AT176" s="26"/>
      <c r="AU176" s="26"/>
      <c r="AV176" s="26"/>
      <c r="AW176" s="26"/>
      <c r="AX176" s="26"/>
      <c r="AY176" s="26"/>
      <c r="AZ176" s="26"/>
      <c r="BA176" s="26"/>
      <c r="BB176" s="26"/>
      <c r="BC176" s="26"/>
      <c r="BD176" s="26"/>
      <c r="BE176" s="26"/>
      <c r="BF176" s="26"/>
      <c r="BG176" s="26"/>
    </row>
    <row r="177" spans="1:59" x14ac:dyDescent="0.2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6"/>
      <c r="AT177" s="26"/>
      <c r="AU177" s="26"/>
      <c r="AV177" s="26"/>
      <c r="AW177" s="26"/>
      <c r="AX177" s="26"/>
      <c r="AY177" s="26"/>
      <c r="AZ177" s="26"/>
      <c r="BA177" s="26"/>
      <c r="BB177" s="26"/>
      <c r="BC177" s="26"/>
      <c r="BD177" s="26"/>
      <c r="BE177" s="26"/>
      <c r="BF177" s="26"/>
      <c r="BG177" s="26"/>
    </row>
    <row r="178" spans="1:59" x14ac:dyDescent="0.2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6"/>
      <c r="AT178" s="26"/>
      <c r="AU178" s="26"/>
      <c r="AV178" s="26"/>
      <c r="AW178" s="26"/>
      <c r="AX178" s="26"/>
      <c r="AY178" s="26"/>
      <c r="AZ178" s="26"/>
      <c r="BA178" s="26"/>
      <c r="BB178" s="26"/>
      <c r="BC178" s="26"/>
      <c r="BD178" s="26"/>
      <c r="BE178" s="26"/>
      <c r="BF178" s="26"/>
      <c r="BG178" s="2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DC6A0-6E88-4A47-A177-9591BE8FF8C6}">
  <dimension ref="A1"/>
  <sheetViews>
    <sheetView workbookViewId="0">
      <selection activeCell="F12" sqref="F11:F12"/>
    </sheetView>
  </sheetViews>
  <sheetFormatPr defaultRowHeight="13.8"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07C00-2878-4E11-9E09-470CC0B053DC}">
  <dimension ref="A3:E39"/>
  <sheetViews>
    <sheetView topLeftCell="C7" workbookViewId="0">
      <selection activeCell="C36" sqref="C36"/>
    </sheetView>
  </sheetViews>
  <sheetFormatPr defaultRowHeight="13.8" x14ac:dyDescent="0.25"/>
  <cols>
    <col min="1" max="1" width="12.453125" bestFit="1" customWidth="1"/>
    <col min="2" max="2" width="9.54296875" bestFit="1" customWidth="1"/>
    <col min="3" max="3" width="12.453125" bestFit="1" customWidth="1"/>
    <col min="4" max="5" width="9.54296875" bestFit="1" customWidth="1"/>
  </cols>
  <sheetData>
    <row r="3" spans="1:5" x14ac:dyDescent="0.25">
      <c r="A3" t="s">
        <v>1072</v>
      </c>
      <c r="B3" t="s">
        <v>1073</v>
      </c>
      <c r="C3" t="s">
        <v>1074</v>
      </c>
      <c r="D3" t="s">
        <v>1075</v>
      </c>
      <c r="E3" t="s">
        <v>1076</v>
      </c>
    </row>
    <row r="4" spans="1:5" x14ac:dyDescent="0.25">
      <c r="A4" s="28">
        <v>1000</v>
      </c>
      <c r="B4" s="33">
        <v>96623</v>
      </c>
      <c r="C4" s="28">
        <v>89850</v>
      </c>
      <c r="D4" s="20">
        <v>3.8854000000000033</v>
      </c>
      <c r="E4" s="28">
        <v>495</v>
      </c>
    </row>
    <row r="12" spans="1:5" x14ac:dyDescent="0.25">
      <c r="A12" t="s">
        <v>1072</v>
      </c>
      <c r="B12" t="s">
        <v>1073</v>
      </c>
      <c r="C12" t="s">
        <v>1074</v>
      </c>
      <c r="D12" t="s">
        <v>1075</v>
      </c>
      <c r="E12" t="s">
        <v>1076</v>
      </c>
    </row>
    <row r="13" spans="1:5" x14ac:dyDescent="0.25">
      <c r="A13" s="28">
        <v>186</v>
      </c>
      <c r="B13" s="33">
        <v>16651</v>
      </c>
      <c r="C13" s="28">
        <v>17807</v>
      </c>
      <c r="D13" s="20">
        <v>3.8973118279569863</v>
      </c>
      <c r="E13" s="28">
        <v>99</v>
      </c>
    </row>
    <row r="17" spans="1:5" x14ac:dyDescent="0.25">
      <c r="A17" s="18" t="s">
        <v>1028</v>
      </c>
      <c r="B17" t="s">
        <v>1072</v>
      </c>
      <c r="D17" s="18" t="s">
        <v>1028</v>
      </c>
      <c r="E17" t="s">
        <v>1072</v>
      </c>
    </row>
    <row r="18" spans="1:5" x14ac:dyDescent="0.25">
      <c r="A18" s="19" t="s">
        <v>1034</v>
      </c>
      <c r="B18" s="28">
        <v>10</v>
      </c>
      <c r="D18" s="19" t="s">
        <v>1049</v>
      </c>
      <c r="E18" s="28">
        <v>25</v>
      </c>
    </row>
    <row r="19" spans="1:5" x14ac:dyDescent="0.25">
      <c r="A19" s="19" t="s">
        <v>1035</v>
      </c>
      <c r="B19" s="28">
        <v>11</v>
      </c>
      <c r="D19" s="19" t="s">
        <v>1050</v>
      </c>
      <c r="E19" s="28">
        <v>23</v>
      </c>
    </row>
    <row r="20" spans="1:5" x14ac:dyDescent="0.25">
      <c r="A20" s="19" t="s">
        <v>1036</v>
      </c>
      <c r="B20" s="28">
        <v>30</v>
      </c>
      <c r="D20" s="19" t="s">
        <v>1051</v>
      </c>
      <c r="E20" s="28">
        <v>28</v>
      </c>
    </row>
    <row r="21" spans="1:5" x14ac:dyDescent="0.25">
      <c r="A21" s="19" t="s">
        <v>1037</v>
      </c>
      <c r="B21" s="28">
        <v>23</v>
      </c>
      <c r="D21" s="19" t="s">
        <v>1052</v>
      </c>
      <c r="E21" s="28">
        <v>29</v>
      </c>
    </row>
    <row r="22" spans="1:5" x14ac:dyDescent="0.25">
      <c r="A22" s="19" t="s">
        <v>1038</v>
      </c>
      <c r="B22" s="28">
        <v>22</v>
      </c>
      <c r="D22" s="19" t="s">
        <v>1053</v>
      </c>
      <c r="E22" s="28">
        <v>18</v>
      </c>
    </row>
    <row r="23" spans="1:5" x14ac:dyDescent="0.25">
      <c r="A23" s="19" t="s">
        <v>1039</v>
      </c>
      <c r="B23" s="28">
        <v>11</v>
      </c>
      <c r="D23" s="19" t="s">
        <v>1054</v>
      </c>
      <c r="E23" s="28">
        <v>29</v>
      </c>
    </row>
    <row r="24" spans="1:5" x14ac:dyDescent="0.25">
      <c r="A24" s="19" t="s">
        <v>1040</v>
      </c>
      <c r="B24" s="28">
        <v>17</v>
      </c>
      <c r="D24" s="19" t="s">
        <v>1055</v>
      </c>
      <c r="E24" s="28">
        <v>34</v>
      </c>
    </row>
    <row r="25" spans="1:5" x14ac:dyDescent="0.25">
      <c r="A25" s="19" t="s">
        <v>1041</v>
      </c>
      <c r="B25" s="28">
        <v>12</v>
      </c>
      <c r="D25" s="19" t="s">
        <v>1029</v>
      </c>
      <c r="E25" s="28">
        <v>186</v>
      </c>
    </row>
    <row r="26" spans="1:5" x14ac:dyDescent="0.25">
      <c r="A26" s="19" t="s">
        <v>1042</v>
      </c>
      <c r="B26" s="28">
        <v>13</v>
      </c>
    </row>
    <row r="27" spans="1:5" x14ac:dyDescent="0.25">
      <c r="A27" s="19" t="s">
        <v>1043</v>
      </c>
      <c r="B27" s="28">
        <v>15</v>
      </c>
    </row>
    <row r="28" spans="1:5" x14ac:dyDescent="0.25">
      <c r="A28" s="19" t="s">
        <v>1044</v>
      </c>
      <c r="B28" s="28">
        <v>8</v>
      </c>
    </row>
    <row r="29" spans="1:5" x14ac:dyDescent="0.25">
      <c r="A29" s="19" t="s">
        <v>1045</v>
      </c>
      <c r="B29" s="28">
        <v>14</v>
      </c>
    </row>
    <row r="30" spans="1:5" x14ac:dyDescent="0.25">
      <c r="A30" s="19" t="s">
        <v>1029</v>
      </c>
      <c r="B30" s="28">
        <v>186</v>
      </c>
    </row>
    <row r="31" spans="1:5" x14ac:dyDescent="0.25">
      <c r="C31" s="18" t="s">
        <v>1028</v>
      </c>
      <c r="D31" t="s">
        <v>1072</v>
      </c>
    </row>
    <row r="32" spans="1:5" x14ac:dyDescent="0.25">
      <c r="C32" s="19" t="s">
        <v>1049</v>
      </c>
      <c r="D32" s="28">
        <v>25</v>
      </c>
    </row>
    <row r="33" spans="3:4" x14ac:dyDescent="0.25">
      <c r="C33" s="19" t="s">
        <v>1050</v>
      </c>
      <c r="D33" s="28">
        <v>23</v>
      </c>
    </row>
    <row r="34" spans="3:4" x14ac:dyDescent="0.25">
      <c r="C34" s="19" t="s">
        <v>1051</v>
      </c>
      <c r="D34" s="28">
        <v>28</v>
      </c>
    </row>
    <row r="35" spans="3:4" x14ac:dyDescent="0.25">
      <c r="C35" s="19" t="s">
        <v>1052</v>
      </c>
      <c r="D35" s="28">
        <v>29</v>
      </c>
    </row>
    <row r="36" spans="3:4" x14ac:dyDescent="0.25">
      <c r="C36" s="19" t="s">
        <v>1053</v>
      </c>
      <c r="D36" s="28">
        <v>18</v>
      </c>
    </row>
    <row r="37" spans="3:4" x14ac:dyDescent="0.25">
      <c r="C37" s="19" t="s">
        <v>1054</v>
      </c>
      <c r="D37" s="28">
        <v>29</v>
      </c>
    </row>
    <row r="38" spans="3:4" x14ac:dyDescent="0.25">
      <c r="C38" s="19" t="s">
        <v>1055</v>
      </c>
      <c r="D38" s="28">
        <v>34</v>
      </c>
    </row>
    <row r="39" spans="3:4" x14ac:dyDescent="0.25">
      <c r="C39" s="19" t="s">
        <v>1029</v>
      </c>
      <c r="D39" s="28">
        <v>186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E3F6C6-595B-431E-BC8A-ECE681D8F083}">
  <dimension ref="A1"/>
  <sheetViews>
    <sheetView workbookViewId="0"/>
  </sheetViews>
  <sheetFormatPr defaultRowHeight="13.8" x14ac:dyDescent="0.25"/>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7BADE-16E0-49D4-8DA9-889DBC6A0ABD}">
  <dimension ref="A2:I52"/>
  <sheetViews>
    <sheetView topLeftCell="A13" workbookViewId="0">
      <selection activeCell="A50" sqref="A50:B50"/>
    </sheetView>
  </sheetViews>
  <sheetFormatPr defaultRowHeight="13.8" x14ac:dyDescent="0.25"/>
  <cols>
    <col min="1" max="1" width="12.453125" bestFit="1" customWidth="1"/>
    <col min="2" max="2" width="9.54296875" bestFit="1" customWidth="1"/>
    <col min="3" max="3" width="14.36328125" bestFit="1" customWidth="1"/>
    <col min="4" max="4" width="11.1796875" bestFit="1" customWidth="1"/>
    <col min="5" max="5" width="3.08984375" bestFit="1" customWidth="1"/>
    <col min="6" max="6" width="11.1796875" bestFit="1" customWidth="1"/>
  </cols>
  <sheetData>
    <row r="2" spans="1:9" x14ac:dyDescent="0.25">
      <c r="E2" t="s">
        <v>1077</v>
      </c>
      <c r="H2" t="s">
        <v>1083</v>
      </c>
      <c r="I2" t="str">
        <f>A28</f>
        <v>R04</v>
      </c>
    </row>
    <row r="3" spans="1:9" x14ac:dyDescent="0.25">
      <c r="A3" s="18" t="s">
        <v>1028</v>
      </c>
      <c r="B3" t="s">
        <v>1072</v>
      </c>
      <c r="C3" t="s">
        <v>1073</v>
      </c>
      <c r="E3" t="s">
        <v>1078</v>
      </c>
      <c r="F3" t="s">
        <v>1079</v>
      </c>
      <c r="G3" t="s">
        <v>1080</v>
      </c>
      <c r="H3" t="s">
        <v>1081</v>
      </c>
      <c r="I3" t="s">
        <v>1082</v>
      </c>
    </row>
    <row r="4" spans="1:9" x14ac:dyDescent="0.25">
      <c r="A4" s="19" t="s">
        <v>20</v>
      </c>
      <c r="B4" s="28">
        <v>189</v>
      </c>
      <c r="C4" s="33">
        <v>18415</v>
      </c>
      <c r="E4" t="str">
        <f>A4</f>
        <v>R01</v>
      </c>
      <c r="F4" s="28">
        <f>B4</f>
        <v>189</v>
      </c>
      <c r="G4" s="29">
        <f>C4</f>
        <v>18415</v>
      </c>
      <c r="H4" t="e">
        <f>IF(E4=$I$2,F4,NA())</f>
        <v>#N/A</v>
      </c>
      <c r="I4" t="e">
        <f>IF(E4=$I$2,G4,NA())</f>
        <v>#N/A</v>
      </c>
    </row>
    <row r="5" spans="1:9" x14ac:dyDescent="0.25">
      <c r="A5" s="19" t="s">
        <v>15</v>
      </c>
      <c r="B5" s="28">
        <v>218</v>
      </c>
      <c r="C5" s="33">
        <v>20581</v>
      </c>
      <c r="E5" t="str">
        <f t="shared" ref="E5:E8" si="0">A5</f>
        <v>R02</v>
      </c>
      <c r="F5" s="28">
        <f t="shared" ref="F5:F8" si="1">B5</f>
        <v>218</v>
      </c>
      <c r="G5" s="29">
        <f t="shared" ref="G5:G8" si="2">C5</f>
        <v>20581</v>
      </c>
      <c r="H5" t="e">
        <f t="shared" ref="H5:H8" si="3">IF(E5=$I$2,F5,NA())</f>
        <v>#N/A</v>
      </c>
      <c r="I5" t="e">
        <f t="shared" ref="I5:I8" si="4">IF(E5=$I$2,G5,NA())</f>
        <v>#N/A</v>
      </c>
    </row>
    <row r="6" spans="1:9" x14ac:dyDescent="0.25">
      <c r="A6" s="19" t="s">
        <v>29</v>
      </c>
      <c r="B6" s="28">
        <v>207</v>
      </c>
      <c r="C6" s="33">
        <v>20872</v>
      </c>
      <c r="E6" t="str">
        <f t="shared" si="0"/>
        <v>R03</v>
      </c>
      <c r="F6" s="28">
        <f t="shared" si="1"/>
        <v>207</v>
      </c>
      <c r="G6" s="29">
        <f t="shared" si="2"/>
        <v>20872</v>
      </c>
      <c r="H6" t="e">
        <f t="shared" si="3"/>
        <v>#N/A</v>
      </c>
      <c r="I6" t="e">
        <f t="shared" si="4"/>
        <v>#N/A</v>
      </c>
    </row>
    <row r="7" spans="1:9" x14ac:dyDescent="0.25">
      <c r="A7" s="19" t="s">
        <v>25</v>
      </c>
      <c r="B7" s="28">
        <v>186</v>
      </c>
      <c r="C7" s="33">
        <v>16651</v>
      </c>
      <c r="E7" t="str">
        <f t="shared" si="0"/>
        <v>R04</v>
      </c>
      <c r="F7" s="28">
        <f t="shared" si="1"/>
        <v>186</v>
      </c>
      <c r="G7" s="29">
        <f t="shared" si="2"/>
        <v>16651</v>
      </c>
      <c r="H7">
        <f t="shared" si="3"/>
        <v>186</v>
      </c>
      <c r="I7">
        <f t="shared" si="4"/>
        <v>16651</v>
      </c>
    </row>
    <row r="8" spans="1:9" x14ac:dyDescent="0.25">
      <c r="A8" s="19" t="s">
        <v>10</v>
      </c>
      <c r="B8" s="28">
        <v>200</v>
      </c>
      <c r="C8" s="33">
        <v>20104</v>
      </c>
      <c r="E8" t="str">
        <f t="shared" si="0"/>
        <v>R05</v>
      </c>
      <c r="F8" s="28">
        <f t="shared" si="1"/>
        <v>200</v>
      </c>
      <c r="G8" s="29">
        <f t="shared" si="2"/>
        <v>20104</v>
      </c>
      <c r="H8" t="e">
        <f t="shared" si="3"/>
        <v>#N/A</v>
      </c>
      <c r="I8" t="e">
        <f t="shared" si="4"/>
        <v>#N/A</v>
      </c>
    </row>
    <row r="9" spans="1:9" x14ac:dyDescent="0.25">
      <c r="A9" s="19" t="s">
        <v>1029</v>
      </c>
      <c r="B9" s="28">
        <v>1000</v>
      </c>
      <c r="C9" s="33">
        <v>96623</v>
      </c>
    </row>
    <row r="27" spans="1:1" x14ac:dyDescent="0.25">
      <c r="A27" s="31" t="s">
        <v>1028</v>
      </c>
    </row>
    <row r="28" spans="1:1" x14ac:dyDescent="0.25">
      <c r="A28" s="32" t="s">
        <v>25</v>
      </c>
    </row>
    <row r="38" spans="1:7" x14ac:dyDescent="0.25">
      <c r="A38" s="18" t="s">
        <v>1072</v>
      </c>
      <c r="B38" s="18" t="s">
        <v>1033</v>
      </c>
    </row>
    <row r="39" spans="1:7" x14ac:dyDescent="0.25">
      <c r="A39" s="18" t="s">
        <v>1028</v>
      </c>
      <c r="B39" t="s">
        <v>1071</v>
      </c>
      <c r="C39" t="s">
        <v>1067</v>
      </c>
      <c r="D39" t="s">
        <v>1029</v>
      </c>
    </row>
    <row r="40" spans="1:7" x14ac:dyDescent="0.25">
      <c r="A40" s="19" t="s">
        <v>1070</v>
      </c>
      <c r="B40" s="28">
        <v>144</v>
      </c>
      <c r="C40" s="28">
        <v>132</v>
      </c>
      <c r="D40" s="28">
        <v>276</v>
      </c>
    </row>
    <row r="41" spans="1:7" x14ac:dyDescent="0.25">
      <c r="A41" s="19" t="s">
        <v>1069</v>
      </c>
      <c r="B41" s="28">
        <v>326</v>
      </c>
      <c r="C41" s="28">
        <v>63</v>
      </c>
      <c r="D41" s="28">
        <v>389</v>
      </c>
    </row>
    <row r="42" spans="1:7" x14ac:dyDescent="0.25">
      <c r="A42" s="19" t="s">
        <v>1068</v>
      </c>
      <c r="B42" s="28">
        <v>129</v>
      </c>
      <c r="C42" s="28">
        <v>206</v>
      </c>
      <c r="D42" s="28">
        <v>335</v>
      </c>
    </row>
    <row r="43" spans="1:7" x14ac:dyDescent="0.25">
      <c r="A43" s="19" t="s">
        <v>1029</v>
      </c>
      <c r="B43" s="28">
        <v>599</v>
      </c>
      <c r="C43" s="28">
        <v>401</v>
      </c>
      <c r="D43" s="28">
        <v>1000</v>
      </c>
    </row>
    <row r="46" spans="1:7" x14ac:dyDescent="0.25">
      <c r="A46" s="18" t="s">
        <v>1028</v>
      </c>
      <c r="B46" t="s">
        <v>1072</v>
      </c>
    </row>
    <row r="47" spans="1:7" x14ac:dyDescent="0.25">
      <c r="A47" s="19">
        <v>1</v>
      </c>
      <c r="B47" s="28">
        <v>3</v>
      </c>
      <c r="F47" s="19">
        <v>2</v>
      </c>
      <c r="G47" s="28">
        <v>6</v>
      </c>
    </row>
    <row r="48" spans="1:7" x14ac:dyDescent="0.25">
      <c r="A48" s="19">
        <v>2</v>
      </c>
      <c r="B48" s="28">
        <v>3</v>
      </c>
      <c r="F48" s="19">
        <v>3</v>
      </c>
      <c r="G48" s="28">
        <v>22</v>
      </c>
    </row>
    <row r="49" spans="1:7" x14ac:dyDescent="0.25">
      <c r="A49" s="19">
        <v>3</v>
      </c>
      <c r="B49" s="28">
        <v>27</v>
      </c>
      <c r="D49" s="19">
        <v>4</v>
      </c>
      <c r="E49" s="28">
        <v>68</v>
      </c>
      <c r="F49" s="19">
        <v>4</v>
      </c>
      <c r="G49" s="28">
        <v>68</v>
      </c>
    </row>
    <row r="50" spans="1:7" x14ac:dyDescent="0.25">
      <c r="A50" s="19">
        <v>4</v>
      </c>
      <c r="B50" s="28">
        <v>54</v>
      </c>
      <c r="D50" s="19">
        <v>5</v>
      </c>
      <c r="E50" s="28">
        <v>93</v>
      </c>
      <c r="F50" s="19">
        <v>5</v>
      </c>
      <c r="G50" s="28">
        <v>93</v>
      </c>
    </row>
    <row r="51" spans="1:7" x14ac:dyDescent="0.25">
      <c r="A51" s="19">
        <v>5</v>
      </c>
      <c r="B51" s="28">
        <v>99</v>
      </c>
    </row>
    <row r="52" spans="1:7" x14ac:dyDescent="0.25">
      <c r="A52" s="19" t="s">
        <v>1029</v>
      </c>
      <c r="B52" s="28">
        <v>186</v>
      </c>
    </row>
  </sheetData>
  <pageMargins left="0.7" right="0.7" top="0.75" bottom="0.75" header="0.3" footer="0.3"/>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E9034-769B-432D-A0B9-1DA6E984D262}">
  <dimension ref="A1:R1003"/>
  <sheetViews>
    <sheetView topLeftCell="B1" workbookViewId="0">
      <selection activeCell="M9" sqref="M9"/>
    </sheetView>
  </sheetViews>
  <sheetFormatPr defaultRowHeight="13.8" x14ac:dyDescent="0.25"/>
  <cols>
    <col min="1" max="1" width="3.90625" customWidth="1"/>
    <col min="2" max="2" width="13.36328125" customWidth="1"/>
    <col min="3" max="3" width="13" customWidth="1"/>
    <col min="4" max="4" width="10" customWidth="1"/>
    <col min="5" max="5" width="15.36328125" customWidth="1"/>
    <col min="6" max="6" width="13.54296875" customWidth="1"/>
    <col min="7" max="7" width="17.7265625" customWidth="1"/>
    <col min="8" max="8" width="18.36328125" customWidth="1"/>
    <col min="10" max="10" width="12.26953125" customWidth="1"/>
    <col min="11" max="11" width="20.26953125" customWidth="1"/>
    <col min="12" max="12" width="5.6328125" customWidth="1"/>
    <col min="14" max="14" width="13.08984375" customWidth="1"/>
  </cols>
  <sheetData>
    <row r="1" spans="1:18" ht="23.4" x14ac:dyDescent="0.25">
      <c r="A1" s="1"/>
      <c r="B1" s="2" t="s">
        <v>0</v>
      </c>
      <c r="C1" s="1"/>
      <c r="D1" s="1"/>
      <c r="E1" s="1"/>
      <c r="F1" s="1"/>
      <c r="G1" s="1"/>
      <c r="H1" s="1"/>
      <c r="I1" s="1"/>
      <c r="J1" s="1"/>
      <c r="K1" s="1"/>
      <c r="L1" s="1"/>
      <c r="M1" s="1"/>
      <c r="N1" s="1"/>
      <c r="O1" s="1"/>
      <c r="P1" s="1"/>
      <c r="Q1" s="1"/>
      <c r="R1" s="1"/>
    </row>
    <row r="3" spans="1:18" x14ac:dyDescent="0.25">
      <c r="B3" s="8" t="s">
        <v>1</v>
      </c>
      <c r="C3" s="9" t="s">
        <v>2</v>
      </c>
      <c r="D3" s="10" t="s">
        <v>3</v>
      </c>
      <c r="E3" s="11" t="s">
        <v>4</v>
      </c>
      <c r="F3" s="11" t="s">
        <v>5</v>
      </c>
      <c r="G3" s="9" t="s">
        <v>6</v>
      </c>
      <c r="H3" s="12" t="s">
        <v>7</v>
      </c>
      <c r="I3" s="22" t="s">
        <v>1047</v>
      </c>
      <c r="J3" s="22" t="s">
        <v>1048</v>
      </c>
      <c r="K3" s="22" t="s">
        <v>1056</v>
      </c>
      <c r="L3" s="22" t="s">
        <v>1057</v>
      </c>
    </row>
    <row r="4" spans="1:18" x14ac:dyDescent="0.25">
      <c r="B4" s="6" t="s">
        <v>8</v>
      </c>
      <c r="C4" s="3" t="s">
        <v>9</v>
      </c>
      <c r="D4" s="3">
        <v>116</v>
      </c>
      <c r="E4" s="4" t="s">
        <v>10</v>
      </c>
      <c r="F4" s="5">
        <v>44927</v>
      </c>
      <c r="G4" s="3">
        <v>128</v>
      </c>
      <c r="H4" s="7">
        <v>4.9000000000000004</v>
      </c>
      <c r="I4">
        <f>IF(MONTH(calls[[#This Row],[Date of Call]])&lt;=6,YEAR(calls[[#This Row],[Date of Call]]),YEAR(calls[[#This Row],[Date of Call]])+1)</f>
        <v>2023</v>
      </c>
      <c r="J4" t="str">
        <f>TEXT(calls[[#This Row],[Date of Call]],"DDDD")</f>
        <v>Sunday</v>
      </c>
      <c r="K4" t="str">
        <f>_xlfn.IFS(calls[[#This Row],[Duration]]&lt;=10,"Under 10min",calls[[#This Row],[Duration]]&lt;=30,"btw 10 to 30",calls[[#This Row],[Duration]]&lt;=60,"under 60",calls[[#This Row],[Duration]]&lt;=120,"1 to 2hour",TRUE,"above 2hour")</f>
        <v>1 to 2hour</v>
      </c>
      <c r="L4" s="20">
        <f>_xlfn.IFS(calls[[#This Row],[Satisfaction Rating]]&lt;=1,1,calls[[#This Row],[Satisfaction Rating]]&lt;=2,2,calls[[#This Row],[Satisfaction Rating]]&lt;=3,3,calls[[#This Row],[Satisfaction Rating]]&lt;=4,4,TRUE,5)</f>
        <v>5</v>
      </c>
    </row>
    <row r="5" spans="1:18" x14ac:dyDescent="0.25">
      <c r="B5" s="6" t="s">
        <v>11</v>
      </c>
      <c r="C5" s="3" t="s">
        <v>12</v>
      </c>
      <c r="D5" s="3">
        <v>119</v>
      </c>
      <c r="E5" s="4" t="s">
        <v>10</v>
      </c>
      <c r="F5" s="5">
        <v>44927</v>
      </c>
      <c r="G5" s="3">
        <v>135</v>
      </c>
      <c r="H5" s="7">
        <v>2.9</v>
      </c>
      <c r="I5">
        <f>IF(MONTH(calls[[#This Row],[Date of Call]])&lt;=6,YEAR(calls[[#This Row],[Date of Call]]),YEAR(calls[[#This Row],[Date of Call]])+1)</f>
        <v>2023</v>
      </c>
      <c r="J5" t="str">
        <f>TEXT(calls[[#This Row],[Date of Call]],"DDDD")</f>
        <v>Sunday</v>
      </c>
      <c r="K5" t="str">
        <f>_xlfn.IFS(calls[[#This Row],[Duration]]&lt;=10,"Under 10min",calls[[#This Row],[Duration]]&lt;=30,"btw 10 to 30",calls[[#This Row],[Duration]]&lt;=60,"under 60",calls[[#This Row],[Duration]]&lt;=120,"1 to 2hour",TRUE,"above 2hour")</f>
        <v>1 to 2hour</v>
      </c>
      <c r="L5" s="20">
        <f>_xlfn.IFS(calls[[#This Row],[Satisfaction Rating]]&lt;=1,1,calls[[#This Row],[Satisfaction Rating]]&lt;=2,2,calls[[#This Row],[Satisfaction Rating]]&lt;=3,3,calls[[#This Row],[Satisfaction Rating]]&lt;=4,4,TRUE,5)</f>
        <v>3</v>
      </c>
      <c r="N5" s="8" t="s">
        <v>2</v>
      </c>
      <c r="O5" s="9" t="s">
        <v>1064</v>
      </c>
      <c r="P5" s="9" t="s">
        <v>1065</v>
      </c>
      <c r="Q5" s="12" t="s">
        <v>1066</v>
      </c>
    </row>
    <row r="6" spans="1:18" x14ac:dyDescent="0.25">
      <c r="B6" s="6" t="s">
        <v>13</v>
      </c>
      <c r="C6" s="3" t="s">
        <v>14</v>
      </c>
      <c r="D6" s="3">
        <v>68</v>
      </c>
      <c r="E6" s="4" t="s">
        <v>15</v>
      </c>
      <c r="F6" s="5">
        <v>44927</v>
      </c>
      <c r="G6" s="3">
        <v>66</v>
      </c>
      <c r="H6" s="7">
        <v>4.7</v>
      </c>
      <c r="I6">
        <f>IF(MONTH(calls[[#This Row],[Date of Call]])&lt;=6,YEAR(calls[[#This Row],[Date of Call]]),YEAR(calls[[#This Row],[Date of Call]])+1)</f>
        <v>2023</v>
      </c>
      <c r="J6" t="str">
        <f>TEXT(calls[[#This Row],[Date of Call]],"DDDD")</f>
        <v>Sunday</v>
      </c>
      <c r="K6" t="str">
        <f>_xlfn.IFS(calls[[#This Row],[Duration]]&lt;=10,"Under 10min",calls[[#This Row],[Duration]]&lt;=30,"btw 10 to 30",calls[[#This Row],[Duration]]&lt;=60,"under 60",calls[[#This Row],[Duration]]&lt;=120,"1 to 2hour",TRUE,"above 2hour")</f>
        <v>1 to 2hour</v>
      </c>
      <c r="L6" s="20">
        <f>_xlfn.IFS(calls[[#This Row],[Satisfaction Rating]]&lt;=1,1,calls[[#This Row],[Satisfaction Rating]]&lt;=2,2,calls[[#This Row],[Satisfaction Rating]]&lt;=3,3,calls[[#This Row],[Satisfaction Rating]]&lt;=4,4,TRUE,5)</f>
        <v>5</v>
      </c>
      <c r="N6" s="6" t="s">
        <v>61</v>
      </c>
      <c r="O6" s="25" t="s">
        <v>1067</v>
      </c>
      <c r="P6" s="3">
        <v>41</v>
      </c>
      <c r="Q6" s="7" t="s">
        <v>1068</v>
      </c>
    </row>
    <row r="7" spans="1:18" x14ac:dyDescent="0.25">
      <c r="B7" s="6" t="s">
        <v>16</v>
      </c>
      <c r="C7" s="3" t="s">
        <v>17</v>
      </c>
      <c r="D7" s="3">
        <v>119</v>
      </c>
      <c r="E7" s="4" t="s">
        <v>15</v>
      </c>
      <c r="F7" s="5">
        <v>44927</v>
      </c>
      <c r="G7" s="3">
        <v>22</v>
      </c>
      <c r="H7" s="7">
        <v>2.9</v>
      </c>
      <c r="I7">
        <f>IF(MONTH(calls[[#This Row],[Date of Call]])&lt;=6,YEAR(calls[[#This Row],[Date of Call]]),YEAR(calls[[#This Row],[Date of Call]])+1)</f>
        <v>2023</v>
      </c>
      <c r="J7" t="str">
        <f>TEXT(calls[[#This Row],[Date of Call]],"DDDD")</f>
        <v>Sunday</v>
      </c>
      <c r="K7" t="str">
        <f>_xlfn.IFS(calls[[#This Row],[Duration]]&lt;=10,"Under 10min",calls[[#This Row],[Duration]]&lt;=30,"btw 10 to 30",calls[[#This Row],[Duration]]&lt;=60,"under 60",calls[[#This Row],[Duration]]&lt;=120,"1 to 2hour",TRUE,"above 2hour")</f>
        <v>1 to 2hour</v>
      </c>
      <c r="L7" s="20">
        <f>_xlfn.IFS(calls[[#This Row],[Satisfaction Rating]]&lt;=1,1,calls[[#This Row],[Satisfaction Rating]]&lt;=2,2,calls[[#This Row],[Satisfaction Rating]]&lt;=3,3,calls[[#This Row],[Satisfaction Rating]]&lt;=4,4,TRUE,5)</f>
        <v>3</v>
      </c>
      <c r="N7" s="6" t="s">
        <v>34</v>
      </c>
      <c r="O7" s="25" t="s">
        <v>1067</v>
      </c>
      <c r="P7" s="3">
        <v>31</v>
      </c>
      <c r="Q7" s="7" t="s">
        <v>1069</v>
      </c>
    </row>
    <row r="8" spans="1:18" x14ac:dyDescent="0.25">
      <c r="B8" s="6" t="s">
        <v>18</v>
      </c>
      <c r="C8" s="3" t="s">
        <v>19</v>
      </c>
      <c r="D8" s="3">
        <v>128</v>
      </c>
      <c r="E8" s="4" t="s">
        <v>20</v>
      </c>
      <c r="F8" s="5">
        <v>44928</v>
      </c>
      <c r="G8" s="3">
        <v>31</v>
      </c>
      <c r="H8" s="7">
        <v>2.8</v>
      </c>
      <c r="I8">
        <f>IF(MONTH(calls[[#This Row],[Date of Call]])&lt;=6,YEAR(calls[[#This Row],[Date of Call]]),YEAR(calls[[#This Row],[Date of Call]])+1)</f>
        <v>2023</v>
      </c>
      <c r="J8" t="str">
        <f>TEXT(calls[[#This Row],[Date of Call]],"DDDD")</f>
        <v>Monday</v>
      </c>
      <c r="K8" t="str">
        <f>_xlfn.IFS(calls[[#This Row],[Duration]]&lt;=10,"Under 10min",calls[[#This Row],[Duration]]&lt;=30,"btw 10 to 30",calls[[#This Row],[Duration]]&lt;=60,"under 60",calls[[#This Row],[Duration]]&lt;=120,"1 to 2hour",TRUE,"above 2hour")</f>
        <v>above 2hour</v>
      </c>
      <c r="L8" s="20">
        <f>_xlfn.IFS(calls[[#This Row],[Satisfaction Rating]]&lt;=1,1,calls[[#This Row],[Satisfaction Rating]]&lt;=2,2,calls[[#This Row],[Satisfaction Rating]]&lt;=3,3,calls[[#This Row],[Satisfaction Rating]]&lt;=4,4,TRUE,5)</f>
        <v>3</v>
      </c>
      <c r="N8" s="6" t="s">
        <v>9</v>
      </c>
      <c r="O8" s="25" t="s">
        <v>1067</v>
      </c>
      <c r="P8" s="3">
        <v>26</v>
      </c>
      <c r="Q8" s="7" t="s">
        <v>1070</v>
      </c>
    </row>
    <row r="9" spans="1:18" x14ac:dyDescent="0.25">
      <c r="B9" s="6" t="s">
        <v>21</v>
      </c>
      <c r="C9" s="3" t="s">
        <v>19</v>
      </c>
      <c r="D9" s="3">
        <v>49</v>
      </c>
      <c r="E9" s="4" t="s">
        <v>15</v>
      </c>
      <c r="F9" s="5">
        <v>44929</v>
      </c>
      <c r="G9" s="3">
        <v>135</v>
      </c>
      <c r="H9" s="7">
        <v>4.8</v>
      </c>
      <c r="I9">
        <f>IF(MONTH(calls[[#This Row],[Date of Call]])&lt;=6,YEAR(calls[[#This Row],[Date of Call]]),YEAR(calls[[#This Row],[Date of Call]])+1)</f>
        <v>2023</v>
      </c>
      <c r="J9" t="str">
        <f>TEXT(calls[[#This Row],[Date of Call]],"DDDD")</f>
        <v>Tuesday</v>
      </c>
      <c r="K9" t="str">
        <f>_xlfn.IFS(calls[[#This Row],[Duration]]&lt;=10,"Under 10min",calls[[#This Row],[Duration]]&lt;=30,"btw 10 to 30",calls[[#This Row],[Duration]]&lt;=60,"under 60",calls[[#This Row],[Duration]]&lt;=120,"1 to 2hour",TRUE,"above 2hour")</f>
        <v>under 60</v>
      </c>
      <c r="L9" s="20">
        <f>_xlfn.IFS(calls[[#This Row],[Satisfaction Rating]]&lt;=1,1,calls[[#This Row],[Satisfaction Rating]]&lt;=2,2,calls[[#This Row],[Satisfaction Rating]]&lt;=3,3,calls[[#This Row],[Satisfaction Rating]]&lt;=4,4,TRUE,5)</f>
        <v>5</v>
      </c>
      <c r="N9" s="6" t="s">
        <v>12</v>
      </c>
      <c r="O9" s="25" t="s">
        <v>1067</v>
      </c>
      <c r="P9" s="3">
        <v>36</v>
      </c>
      <c r="Q9" s="7" t="s">
        <v>1070</v>
      </c>
    </row>
    <row r="10" spans="1:18" x14ac:dyDescent="0.25">
      <c r="B10" s="6" t="s">
        <v>22</v>
      </c>
      <c r="C10" s="3" t="s">
        <v>23</v>
      </c>
      <c r="D10" s="3">
        <v>84</v>
      </c>
      <c r="E10" s="4" t="s">
        <v>10</v>
      </c>
      <c r="F10" s="5">
        <v>44929</v>
      </c>
      <c r="G10" s="3">
        <v>60</v>
      </c>
      <c r="H10" s="7">
        <v>4.7</v>
      </c>
      <c r="I10">
        <f>IF(MONTH(calls[[#This Row],[Date of Call]])&lt;=6,YEAR(calls[[#This Row],[Date of Call]]),YEAR(calls[[#This Row],[Date of Call]])+1)</f>
        <v>2023</v>
      </c>
      <c r="J10" t="str">
        <f>TEXT(calls[[#This Row],[Date of Call]],"DDDD")</f>
        <v>Tuesday</v>
      </c>
      <c r="K10" t="str">
        <f>_xlfn.IFS(calls[[#This Row],[Duration]]&lt;=10,"Under 10min",calls[[#This Row],[Duration]]&lt;=30,"btw 10 to 30",calls[[#This Row],[Duration]]&lt;=60,"under 60",calls[[#This Row],[Duration]]&lt;=120,"1 to 2hour",TRUE,"above 2hour")</f>
        <v>1 to 2hour</v>
      </c>
      <c r="L10" s="20">
        <f>_xlfn.IFS(calls[[#This Row],[Satisfaction Rating]]&lt;=1,1,calls[[#This Row],[Satisfaction Rating]]&lt;=2,2,calls[[#This Row],[Satisfaction Rating]]&lt;=3,3,calls[[#This Row],[Satisfaction Rating]]&lt;=4,4,TRUE,5)</f>
        <v>5</v>
      </c>
      <c r="N10" s="6" t="s">
        <v>14</v>
      </c>
      <c r="O10" s="25" t="s">
        <v>1067</v>
      </c>
      <c r="P10" s="3">
        <v>37</v>
      </c>
      <c r="Q10" s="7" t="s">
        <v>1068</v>
      </c>
    </row>
    <row r="11" spans="1:18" x14ac:dyDescent="0.25">
      <c r="B11" s="6" t="s">
        <v>24</v>
      </c>
      <c r="C11" s="3" t="s">
        <v>9</v>
      </c>
      <c r="D11" s="3">
        <v>103</v>
      </c>
      <c r="E11" s="4" t="s">
        <v>25</v>
      </c>
      <c r="F11" s="5">
        <v>44929</v>
      </c>
      <c r="G11" s="3">
        <v>148</v>
      </c>
      <c r="H11" s="7">
        <v>4.4000000000000004</v>
      </c>
      <c r="I11">
        <f>IF(MONTH(calls[[#This Row],[Date of Call]])&lt;=6,YEAR(calls[[#This Row],[Date of Call]]),YEAR(calls[[#This Row],[Date of Call]])+1)</f>
        <v>2023</v>
      </c>
      <c r="J11" t="str">
        <f>TEXT(calls[[#This Row],[Date of Call]],"DDDD")</f>
        <v>Tuesday</v>
      </c>
      <c r="K11" t="str">
        <f>_xlfn.IFS(calls[[#This Row],[Duration]]&lt;=10,"Under 10min",calls[[#This Row],[Duration]]&lt;=30,"btw 10 to 30",calls[[#This Row],[Duration]]&lt;=60,"under 60",calls[[#This Row],[Duration]]&lt;=120,"1 to 2hour",TRUE,"above 2hour")</f>
        <v>1 to 2hour</v>
      </c>
      <c r="L11" s="20">
        <f>_xlfn.IFS(calls[[#This Row],[Satisfaction Rating]]&lt;=1,1,calls[[#This Row],[Satisfaction Rating]]&lt;=2,2,calls[[#This Row],[Satisfaction Rating]]&lt;=3,3,calls[[#This Row],[Satisfaction Rating]]&lt;=4,4,TRUE,5)</f>
        <v>5</v>
      </c>
      <c r="N11" s="6" t="s">
        <v>43</v>
      </c>
      <c r="O11" s="25" t="s">
        <v>1067</v>
      </c>
      <c r="P11" s="3">
        <v>23</v>
      </c>
      <c r="Q11" s="7" t="s">
        <v>1068</v>
      </c>
    </row>
    <row r="12" spans="1:18" x14ac:dyDescent="0.25">
      <c r="B12" s="6" t="s">
        <v>26</v>
      </c>
      <c r="C12" s="3" t="s">
        <v>14</v>
      </c>
      <c r="D12" s="3">
        <v>31</v>
      </c>
      <c r="E12" s="4" t="s">
        <v>15</v>
      </c>
      <c r="F12" s="5">
        <v>44929</v>
      </c>
      <c r="G12" s="3">
        <v>135</v>
      </c>
      <c r="H12" s="7">
        <v>3.6</v>
      </c>
      <c r="I12">
        <f>IF(MONTH(calls[[#This Row],[Date of Call]])&lt;=6,YEAR(calls[[#This Row],[Date of Call]]),YEAR(calls[[#This Row],[Date of Call]])+1)</f>
        <v>2023</v>
      </c>
      <c r="J12" t="str">
        <f>TEXT(calls[[#This Row],[Date of Call]],"DDDD")</f>
        <v>Tuesday</v>
      </c>
      <c r="K12" t="str">
        <f>_xlfn.IFS(calls[[#This Row],[Duration]]&lt;=10,"Under 10min",calls[[#This Row],[Duration]]&lt;=30,"btw 10 to 30",calls[[#This Row],[Duration]]&lt;=60,"under 60",calls[[#This Row],[Duration]]&lt;=120,"1 to 2hour",TRUE,"above 2hour")</f>
        <v>under 60</v>
      </c>
      <c r="L12" s="20">
        <f>_xlfn.IFS(calls[[#This Row],[Satisfaction Rating]]&lt;=1,1,calls[[#This Row],[Satisfaction Rating]]&lt;=2,2,calls[[#This Row],[Satisfaction Rating]]&lt;=3,3,calls[[#This Row],[Satisfaction Rating]]&lt;=4,4,TRUE,5)</f>
        <v>4</v>
      </c>
      <c r="N12" s="6" t="s">
        <v>23</v>
      </c>
      <c r="O12" s="25" t="s">
        <v>1071</v>
      </c>
      <c r="P12" s="3">
        <v>22</v>
      </c>
      <c r="Q12" s="7" t="s">
        <v>1069</v>
      </c>
    </row>
    <row r="13" spans="1:18" x14ac:dyDescent="0.25">
      <c r="B13" s="6" t="s">
        <v>27</v>
      </c>
      <c r="C13" s="3" t="s">
        <v>28</v>
      </c>
      <c r="D13" s="3">
        <v>44</v>
      </c>
      <c r="E13" s="4" t="s">
        <v>29</v>
      </c>
      <c r="F13" s="5">
        <v>44929</v>
      </c>
      <c r="G13" s="3">
        <v>105</v>
      </c>
      <c r="H13" s="7">
        <v>2.9</v>
      </c>
      <c r="I13">
        <f>IF(MONTH(calls[[#This Row],[Date of Call]])&lt;=6,YEAR(calls[[#This Row],[Date of Call]]),YEAR(calls[[#This Row],[Date of Call]])+1)</f>
        <v>2023</v>
      </c>
      <c r="J13" t="str">
        <f>TEXT(calls[[#This Row],[Date of Call]],"DDDD")</f>
        <v>Tuesday</v>
      </c>
      <c r="K13" t="str">
        <f>_xlfn.IFS(calls[[#This Row],[Duration]]&lt;=10,"Under 10min",calls[[#This Row],[Duration]]&lt;=30,"btw 10 to 30",calls[[#This Row],[Duration]]&lt;=60,"under 60",calls[[#This Row],[Duration]]&lt;=120,"1 to 2hour",TRUE,"above 2hour")</f>
        <v>under 60</v>
      </c>
      <c r="L13" s="20">
        <f>_xlfn.IFS(calls[[#This Row],[Satisfaction Rating]]&lt;=1,1,calls[[#This Row],[Satisfaction Rating]]&lt;=2,2,calls[[#This Row],[Satisfaction Rating]]&lt;=3,3,calls[[#This Row],[Satisfaction Rating]]&lt;=4,4,TRUE,5)</f>
        <v>3</v>
      </c>
      <c r="N13" s="6" t="s">
        <v>81</v>
      </c>
      <c r="O13" s="25" t="s">
        <v>1071</v>
      </c>
      <c r="P13" s="3">
        <v>42</v>
      </c>
      <c r="Q13" s="7" t="s">
        <v>1069</v>
      </c>
    </row>
    <row r="14" spans="1:18" x14ac:dyDescent="0.25">
      <c r="B14" s="6" t="s">
        <v>30</v>
      </c>
      <c r="C14" s="3" t="s">
        <v>19</v>
      </c>
      <c r="D14" s="3">
        <v>102</v>
      </c>
      <c r="E14" s="4" t="s">
        <v>15</v>
      </c>
      <c r="F14" s="5">
        <v>44929</v>
      </c>
      <c r="G14" s="3">
        <v>69</v>
      </c>
      <c r="H14" s="7">
        <v>4.9000000000000004</v>
      </c>
      <c r="I14">
        <f>IF(MONTH(calls[[#This Row],[Date of Call]])&lt;=6,YEAR(calls[[#This Row],[Date of Call]]),YEAR(calls[[#This Row],[Date of Call]])+1)</f>
        <v>2023</v>
      </c>
      <c r="J14" t="str">
        <f>TEXT(calls[[#This Row],[Date of Call]],"DDDD")</f>
        <v>Tuesday</v>
      </c>
      <c r="K14" t="str">
        <f>_xlfn.IFS(calls[[#This Row],[Duration]]&lt;=10,"Under 10min",calls[[#This Row],[Duration]]&lt;=30,"btw 10 to 30",calls[[#This Row],[Duration]]&lt;=60,"under 60",calls[[#This Row],[Duration]]&lt;=120,"1 to 2hour",TRUE,"above 2hour")</f>
        <v>1 to 2hour</v>
      </c>
      <c r="L14" s="20">
        <f>_xlfn.IFS(calls[[#This Row],[Satisfaction Rating]]&lt;=1,1,calls[[#This Row],[Satisfaction Rating]]&lt;=2,2,calls[[#This Row],[Satisfaction Rating]]&lt;=3,3,calls[[#This Row],[Satisfaction Rating]]&lt;=4,4,TRUE,5)</f>
        <v>5</v>
      </c>
      <c r="N14" s="6" t="s">
        <v>40</v>
      </c>
      <c r="O14" s="25" t="s">
        <v>1071</v>
      </c>
      <c r="P14" s="3">
        <v>25</v>
      </c>
      <c r="Q14" s="7" t="s">
        <v>1068</v>
      </c>
    </row>
    <row r="15" spans="1:18" x14ac:dyDescent="0.25">
      <c r="B15" s="6" t="s">
        <v>31</v>
      </c>
      <c r="C15" s="3" t="s">
        <v>32</v>
      </c>
      <c r="D15" s="3">
        <v>135</v>
      </c>
      <c r="E15" s="4" t="s">
        <v>10</v>
      </c>
      <c r="F15" s="5">
        <v>44929</v>
      </c>
      <c r="G15" s="3">
        <v>46</v>
      </c>
      <c r="H15" s="7">
        <v>3.4</v>
      </c>
      <c r="I15">
        <f>IF(MONTH(calls[[#This Row],[Date of Call]])&lt;=6,YEAR(calls[[#This Row],[Date of Call]]),YEAR(calls[[#This Row],[Date of Call]])+1)</f>
        <v>2023</v>
      </c>
      <c r="J15" t="str">
        <f>TEXT(calls[[#This Row],[Date of Call]],"DDDD")</f>
        <v>Tuesday</v>
      </c>
      <c r="K15" t="str">
        <f>_xlfn.IFS(calls[[#This Row],[Duration]]&lt;=10,"Under 10min",calls[[#This Row],[Duration]]&lt;=30,"btw 10 to 30",calls[[#This Row],[Duration]]&lt;=60,"under 60",calls[[#This Row],[Duration]]&lt;=120,"1 to 2hour",TRUE,"above 2hour")</f>
        <v>above 2hour</v>
      </c>
      <c r="L15" s="20">
        <f>_xlfn.IFS(calls[[#This Row],[Satisfaction Rating]]&lt;=1,1,calls[[#This Row],[Satisfaction Rating]]&lt;=2,2,calls[[#This Row],[Satisfaction Rating]]&lt;=3,3,calls[[#This Row],[Satisfaction Rating]]&lt;=4,4,TRUE,5)</f>
        <v>4</v>
      </c>
      <c r="N15" s="6" t="s">
        <v>28</v>
      </c>
      <c r="O15" s="25" t="s">
        <v>1071</v>
      </c>
      <c r="P15" s="3">
        <v>30</v>
      </c>
      <c r="Q15" s="7" t="s">
        <v>1069</v>
      </c>
    </row>
    <row r="16" spans="1:18" x14ac:dyDescent="0.25">
      <c r="B16" s="6" t="s">
        <v>33</v>
      </c>
      <c r="C16" s="3" t="s">
        <v>34</v>
      </c>
      <c r="D16" s="3">
        <v>98</v>
      </c>
      <c r="E16" s="4" t="s">
        <v>15</v>
      </c>
      <c r="F16" s="5">
        <v>44930</v>
      </c>
      <c r="G16" s="3">
        <v>108</v>
      </c>
      <c r="H16" s="7">
        <v>3.5</v>
      </c>
      <c r="I16">
        <f>IF(MONTH(calls[[#This Row],[Date of Call]])&lt;=6,YEAR(calls[[#This Row],[Date of Call]]),YEAR(calls[[#This Row],[Date of Call]])+1)</f>
        <v>2023</v>
      </c>
      <c r="J16" t="str">
        <f>TEXT(calls[[#This Row],[Date of Call]],"DDDD")</f>
        <v>Wednesday</v>
      </c>
      <c r="K16" t="str">
        <f>_xlfn.IFS(calls[[#This Row],[Duration]]&lt;=10,"Under 10min",calls[[#This Row],[Duration]]&lt;=30,"btw 10 to 30",calls[[#This Row],[Duration]]&lt;=60,"under 60",calls[[#This Row],[Duration]]&lt;=120,"1 to 2hour",TRUE,"above 2hour")</f>
        <v>1 to 2hour</v>
      </c>
      <c r="L16" s="20">
        <f>_xlfn.IFS(calls[[#This Row],[Satisfaction Rating]]&lt;=1,1,calls[[#This Row],[Satisfaction Rating]]&lt;=2,2,calls[[#This Row],[Satisfaction Rating]]&lt;=3,3,calls[[#This Row],[Satisfaction Rating]]&lt;=4,4,TRUE,5)</f>
        <v>4</v>
      </c>
      <c r="N16" s="6" t="s">
        <v>19</v>
      </c>
      <c r="O16" s="25" t="s">
        <v>1071</v>
      </c>
      <c r="P16" s="3">
        <v>30</v>
      </c>
      <c r="Q16" s="7" t="s">
        <v>1070</v>
      </c>
    </row>
    <row r="17" spans="2:17" x14ac:dyDescent="0.25">
      <c r="B17" s="6" t="s">
        <v>35</v>
      </c>
      <c r="C17" s="3" t="s">
        <v>28</v>
      </c>
      <c r="D17" s="3">
        <v>139</v>
      </c>
      <c r="E17" s="4" t="s">
        <v>15</v>
      </c>
      <c r="F17" s="5">
        <v>44930</v>
      </c>
      <c r="G17" s="3">
        <v>96</v>
      </c>
      <c r="H17" s="7">
        <v>4</v>
      </c>
      <c r="I17">
        <f>IF(MONTH(calls[[#This Row],[Date of Call]])&lt;=6,YEAR(calls[[#This Row],[Date of Call]]),YEAR(calls[[#This Row],[Date of Call]])+1)</f>
        <v>2023</v>
      </c>
      <c r="J17" t="str">
        <f>TEXT(calls[[#This Row],[Date of Call]],"DDDD")</f>
        <v>Wednesday</v>
      </c>
      <c r="K17" t="str">
        <f>_xlfn.IFS(calls[[#This Row],[Duration]]&lt;=10,"Under 10min",calls[[#This Row],[Duration]]&lt;=30,"btw 10 to 30",calls[[#This Row],[Duration]]&lt;=60,"under 60",calls[[#This Row],[Duration]]&lt;=120,"1 to 2hour",TRUE,"above 2hour")</f>
        <v>above 2hour</v>
      </c>
      <c r="L17" s="20">
        <f>_xlfn.IFS(calls[[#This Row],[Satisfaction Rating]]&lt;=1,1,calls[[#This Row],[Satisfaction Rating]]&lt;=2,2,calls[[#This Row],[Satisfaction Rating]]&lt;=3,3,calls[[#This Row],[Satisfaction Rating]]&lt;=4,4,TRUE,5)</f>
        <v>4</v>
      </c>
      <c r="N17" s="6" t="s">
        <v>51</v>
      </c>
      <c r="O17" s="25" t="s">
        <v>1071</v>
      </c>
      <c r="P17" s="3">
        <v>28</v>
      </c>
      <c r="Q17" s="7" t="s">
        <v>1070</v>
      </c>
    </row>
    <row r="18" spans="2:17" x14ac:dyDescent="0.25">
      <c r="B18" s="6" t="s">
        <v>36</v>
      </c>
      <c r="C18" s="3" t="s">
        <v>32</v>
      </c>
      <c r="D18" s="3">
        <v>48</v>
      </c>
      <c r="E18" s="4" t="s">
        <v>20</v>
      </c>
      <c r="F18" s="5">
        <v>44930</v>
      </c>
      <c r="G18" s="3">
        <v>68</v>
      </c>
      <c r="H18" s="7">
        <v>4.9000000000000004</v>
      </c>
      <c r="I18">
        <f>IF(MONTH(calls[[#This Row],[Date of Call]])&lt;=6,YEAR(calls[[#This Row],[Date of Call]]),YEAR(calls[[#This Row],[Date of Call]])+1)</f>
        <v>2023</v>
      </c>
      <c r="J18" t="str">
        <f>TEXT(calls[[#This Row],[Date of Call]],"DDDD")</f>
        <v>Wednesday</v>
      </c>
      <c r="K18" t="str">
        <f>_xlfn.IFS(calls[[#This Row],[Duration]]&lt;=10,"Under 10min",calls[[#This Row],[Duration]]&lt;=30,"btw 10 to 30",calls[[#This Row],[Duration]]&lt;=60,"under 60",calls[[#This Row],[Duration]]&lt;=120,"1 to 2hour",TRUE,"above 2hour")</f>
        <v>under 60</v>
      </c>
      <c r="L18" s="20">
        <f>_xlfn.IFS(calls[[#This Row],[Satisfaction Rating]]&lt;=1,1,calls[[#This Row],[Satisfaction Rating]]&lt;=2,2,calls[[#This Row],[Satisfaction Rating]]&lt;=3,3,calls[[#This Row],[Satisfaction Rating]]&lt;=4,4,TRUE,5)</f>
        <v>5</v>
      </c>
      <c r="N18" s="6" t="s">
        <v>32</v>
      </c>
      <c r="O18" s="25" t="s">
        <v>1071</v>
      </c>
      <c r="P18" s="3">
        <v>37</v>
      </c>
      <c r="Q18" s="7" t="s">
        <v>1069</v>
      </c>
    </row>
    <row r="19" spans="2:17" x14ac:dyDescent="0.25">
      <c r="B19" s="6" t="s">
        <v>37</v>
      </c>
      <c r="C19" s="3" t="s">
        <v>28</v>
      </c>
      <c r="D19" s="3">
        <v>176</v>
      </c>
      <c r="E19" s="4" t="s">
        <v>10</v>
      </c>
      <c r="F19" s="5">
        <v>44931</v>
      </c>
      <c r="G19" s="3">
        <v>24</v>
      </c>
      <c r="H19" s="7">
        <v>4.8</v>
      </c>
      <c r="I19">
        <f>IF(MONTH(calls[[#This Row],[Date of Call]])&lt;=6,YEAR(calls[[#This Row],[Date of Call]]),YEAR(calls[[#This Row],[Date of Call]])+1)</f>
        <v>2023</v>
      </c>
      <c r="J19" t="str">
        <f>TEXT(calls[[#This Row],[Date of Call]],"DDDD")</f>
        <v>Thursday</v>
      </c>
      <c r="K19" t="str">
        <f>_xlfn.IFS(calls[[#This Row],[Duration]]&lt;=10,"Under 10min",calls[[#This Row],[Duration]]&lt;=30,"btw 10 to 30",calls[[#This Row],[Duration]]&lt;=60,"under 60",calls[[#This Row],[Duration]]&lt;=120,"1 to 2hour",TRUE,"above 2hour")</f>
        <v>above 2hour</v>
      </c>
      <c r="L19" s="20">
        <f>_xlfn.IFS(calls[[#This Row],[Satisfaction Rating]]&lt;=1,1,calls[[#This Row],[Satisfaction Rating]]&lt;=2,2,calls[[#This Row],[Satisfaction Rating]]&lt;=3,3,calls[[#This Row],[Satisfaction Rating]]&lt;=4,4,TRUE,5)</f>
        <v>5</v>
      </c>
      <c r="N19" s="6" t="s">
        <v>17</v>
      </c>
      <c r="O19" s="25" t="s">
        <v>1071</v>
      </c>
      <c r="P19" s="3">
        <v>38</v>
      </c>
      <c r="Q19" s="7" t="s">
        <v>1068</v>
      </c>
    </row>
    <row r="20" spans="2:17" x14ac:dyDescent="0.25">
      <c r="B20" s="6" t="s">
        <v>38</v>
      </c>
      <c r="C20" s="3" t="s">
        <v>28</v>
      </c>
      <c r="D20" s="3">
        <v>99</v>
      </c>
      <c r="E20" s="4" t="s">
        <v>20</v>
      </c>
      <c r="F20" s="5">
        <v>44931</v>
      </c>
      <c r="G20" s="3">
        <v>195</v>
      </c>
      <c r="H20" s="7">
        <v>3.9</v>
      </c>
      <c r="I20">
        <f>IF(MONTH(calls[[#This Row],[Date of Call]])&lt;=6,YEAR(calls[[#This Row],[Date of Call]]),YEAR(calls[[#This Row],[Date of Call]])+1)</f>
        <v>2023</v>
      </c>
      <c r="J20" t="str">
        <f>TEXT(calls[[#This Row],[Date of Call]],"DDDD")</f>
        <v>Thursday</v>
      </c>
      <c r="K20" t="str">
        <f>_xlfn.IFS(calls[[#This Row],[Duration]]&lt;=10,"Under 10min",calls[[#This Row],[Duration]]&lt;=30,"btw 10 to 30",calls[[#This Row],[Duration]]&lt;=60,"under 60",calls[[#This Row],[Duration]]&lt;=120,"1 to 2hour",TRUE,"above 2hour")</f>
        <v>1 to 2hour</v>
      </c>
      <c r="L20" s="20">
        <f>_xlfn.IFS(calls[[#This Row],[Satisfaction Rating]]&lt;=1,1,calls[[#This Row],[Satisfaction Rating]]&lt;=2,2,calls[[#This Row],[Satisfaction Rating]]&lt;=3,3,calls[[#This Row],[Satisfaction Rating]]&lt;=4,4,TRUE,5)</f>
        <v>4</v>
      </c>
      <c r="N20" s="13" t="s">
        <v>48</v>
      </c>
      <c r="O20" s="27" t="s">
        <v>1071</v>
      </c>
      <c r="P20" s="14">
        <v>43</v>
      </c>
      <c r="Q20" s="17" t="s">
        <v>1069</v>
      </c>
    </row>
    <row r="21" spans="2:17" x14ac:dyDescent="0.25">
      <c r="B21" s="6" t="s">
        <v>39</v>
      </c>
      <c r="C21" s="3" t="s">
        <v>40</v>
      </c>
      <c r="D21" s="3">
        <v>28</v>
      </c>
      <c r="E21" s="4" t="s">
        <v>29</v>
      </c>
      <c r="F21" s="5">
        <v>44931</v>
      </c>
      <c r="G21" s="3">
        <v>28</v>
      </c>
      <c r="H21" s="7">
        <v>3.8</v>
      </c>
      <c r="I21">
        <f>IF(MONTH(calls[[#This Row],[Date of Call]])&lt;=6,YEAR(calls[[#This Row],[Date of Call]]),YEAR(calls[[#This Row],[Date of Call]])+1)</f>
        <v>2023</v>
      </c>
      <c r="J21" t="str">
        <f>TEXT(calls[[#This Row],[Date of Call]],"DDDD")</f>
        <v>Thursday</v>
      </c>
      <c r="K21" t="str">
        <f>_xlfn.IFS(calls[[#This Row],[Duration]]&lt;=10,"Under 10min",calls[[#This Row],[Duration]]&lt;=30,"btw 10 to 30",calls[[#This Row],[Duration]]&lt;=60,"under 60",calls[[#This Row],[Duration]]&lt;=120,"1 to 2hour",TRUE,"above 2hour")</f>
        <v>btw 10 to 30</v>
      </c>
      <c r="L21" s="20">
        <f>_xlfn.IFS(calls[[#This Row],[Satisfaction Rating]]&lt;=1,1,calls[[#This Row],[Satisfaction Rating]]&lt;=2,2,calls[[#This Row],[Satisfaction Rating]]&lt;=3,3,calls[[#This Row],[Satisfaction Rating]]&lt;=4,4,TRUE,5)</f>
        <v>4</v>
      </c>
    </row>
    <row r="22" spans="2:17" x14ac:dyDescent="0.25">
      <c r="B22" s="6" t="s">
        <v>41</v>
      </c>
      <c r="C22" s="3" t="s">
        <v>23</v>
      </c>
      <c r="D22" s="3">
        <v>54</v>
      </c>
      <c r="E22" s="4" t="s">
        <v>15</v>
      </c>
      <c r="F22" s="5">
        <v>44931</v>
      </c>
      <c r="G22" s="3">
        <v>170</v>
      </c>
      <c r="H22" s="7">
        <v>4.3</v>
      </c>
      <c r="I22">
        <f>IF(MONTH(calls[[#This Row],[Date of Call]])&lt;=6,YEAR(calls[[#This Row],[Date of Call]]),YEAR(calls[[#This Row],[Date of Call]])+1)</f>
        <v>2023</v>
      </c>
      <c r="J22" t="str">
        <f>TEXT(calls[[#This Row],[Date of Call]],"DDDD")</f>
        <v>Thursday</v>
      </c>
      <c r="K22" t="str">
        <f>_xlfn.IFS(calls[[#This Row],[Duration]]&lt;=10,"Under 10min",calls[[#This Row],[Duration]]&lt;=30,"btw 10 to 30",calls[[#This Row],[Duration]]&lt;=60,"under 60",calls[[#This Row],[Duration]]&lt;=120,"1 to 2hour",TRUE,"above 2hour")</f>
        <v>under 60</v>
      </c>
      <c r="L22" s="20">
        <f>_xlfn.IFS(calls[[#This Row],[Satisfaction Rating]]&lt;=1,1,calls[[#This Row],[Satisfaction Rating]]&lt;=2,2,calls[[#This Row],[Satisfaction Rating]]&lt;=3,3,calls[[#This Row],[Satisfaction Rating]]&lt;=4,4,TRUE,5)</f>
        <v>5</v>
      </c>
    </row>
    <row r="23" spans="2:17" x14ac:dyDescent="0.25">
      <c r="B23" s="6" t="s">
        <v>42</v>
      </c>
      <c r="C23" s="3" t="s">
        <v>43</v>
      </c>
      <c r="D23" s="3">
        <v>48</v>
      </c>
      <c r="E23" s="4" t="s">
        <v>10</v>
      </c>
      <c r="F23" s="5">
        <v>44932</v>
      </c>
      <c r="G23" s="3">
        <v>30</v>
      </c>
      <c r="H23" s="7">
        <v>4.4000000000000004</v>
      </c>
      <c r="I23">
        <f>IF(MONTH(calls[[#This Row],[Date of Call]])&lt;=6,YEAR(calls[[#This Row],[Date of Call]]),YEAR(calls[[#This Row],[Date of Call]])+1)</f>
        <v>2023</v>
      </c>
      <c r="J23" t="str">
        <f>TEXT(calls[[#This Row],[Date of Call]],"DDDD")</f>
        <v>Friday</v>
      </c>
      <c r="K23" t="str">
        <f>_xlfn.IFS(calls[[#This Row],[Duration]]&lt;=10,"Under 10min",calls[[#This Row],[Duration]]&lt;=30,"btw 10 to 30",calls[[#This Row],[Duration]]&lt;=60,"under 60",calls[[#This Row],[Duration]]&lt;=120,"1 to 2hour",TRUE,"above 2hour")</f>
        <v>under 60</v>
      </c>
      <c r="L23" s="20">
        <f>_xlfn.IFS(calls[[#This Row],[Satisfaction Rating]]&lt;=1,1,calls[[#This Row],[Satisfaction Rating]]&lt;=2,2,calls[[#This Row],[Satisfaction Rating]]&lt;=3,3,calls[[#This Row],[Satisfaction Rating]]&lt;=4,4,TRUE,5)</f>
        <v>5</v>
      </c>
    </row>
    <row r="24" spans="2:17" x14ac:dyDescent="0.25">
      <c r="B24" s="6" t="s">
        <v>44</v>
      </c>
      <c r="C24" s="3" t="s">
        <v>12</v>
      </c>
      <c r="D24" s="3">
        <v>128</v>
      </c>
      <c r="E24" s="4" t="s">
        <v>10</v>
      </c>
      <c r="F24" s="5">
        <v>44932</v>
      </c>
      <c r="G24" s="3">
        <v>72</v>
      </c>
      <c r="H24" s="7">
        <v>5</v>
      </c>
      <c r="I24">
        <f>IF(MONTH(calls[[#This Row],[Date of Call]])&lt;=6,YEAR(calls[[#This Row],[Date of Call]]),YEAR(calls[[#This Row],[Date of Call]])+1)</f>
        <v>2023</v>
      </c>
      <c r="J24" t="str">
        <f>TEXT(calls[[#This Row],[Date of Call]],"DDDD")</f>
        <v>Friday</v>
      </c>
      <c r="K24" t="str">
        <f>_xlfn.IFS(calls[[#This Row],[Duration]]&lt;=10,"Under 10min",calls[[#This Row],[Duration]]&lt;=30,"btw 10 to 30",calls[[#This Row],[Duration]]&lt;=60,"under 60",calls[[#This Row],[Duration]]&lt;=120,"1 to 2hour",TRUE,"above 2hour")</f>
        <v>above 2hour</v>
      </c>
      <c r="L24" s="20">
        <f>_xlfn.IFS(calls[[#This Row],[Satisfaction Rating]]&lt;=1,1,calls[[#This Row],[Satisfaction Rating]]&lt;=2,2,calls[[#This Row],[Satisfaction Rating]]&lt;=3,3,calls[[#This Row],[Satisfaction Rating]]&lt;=4,4,TRUE,5)</f>
        <v>5</v>
      </c>
    </row>
    <row r="25" spans="2:17" x14ac:dyDescent="0.25">
      <c r="B25" s="6" t="s">
        <v>45</v>
      </c>
      <c r="C25" s="3" t="s">
        <v>12</v>
      </c>
      <c r="D25" s="3">
        <v>38</v>
      </c>
      <c r="E25" s="4" t="s">
        <v>25</v>
      </c>
      <c r="F25" s="5">
        <v>44933</v>
      </c>
      <c r="G25" s="3">
        <v>92</v>
      </c>
      <c r="H25" s="7">
        <v>4.9000000000000004</v>
      </c>
      <c r="I25">
        <f>IF(MONTH(calls[[#This Row],[Date of Call]])&lt;=6,YEAR(calls[[#This Row],[Date of Call]]),YEAR(calls[[#This Row],[Date of Call]])+1)</f>
        <v>2023</v>
      </c>
      <c r="J25" t="str">
        <f>TEXT(calls[[#This Row],[Date of Call]],"DDDD")</f>
        <v>Saturday</v>
      </c>
      <c r="K25" t="str">
        <f>_xlfn.IFS(calls[[#This Row],[Duration]]&lt;=10,"Under 10min",calls[[#This Row],[Duration]]&lt;=30,"btw 10 to 30",calls[[#This Row],[Duration]]&lt;=60,"under 60",calls[[#This Row],[Duration]]&lt;=120,"1 to 2hour",TRUE,"above 2hour")</f>
        <v>under 60</v>
      </c>
      <c r="L25" s="20">
        <f>_xlfn.IFS(calls[[#This Row],[Satisfaction Rating]]&lt;=1,1,calls[[#This Row],[Satisfaction Rating]]&lt;=2,2,calls[[#This Row],[Satisfaction Rating]]&lt;=3,3,calls[[#This Row],[Satisfaction Rating]]&lt;=4,4,TRUE,5)</f>
        <v>5</v>
      </c>
    </row>
    <row r="26" spans="2:17" x14ac:dyDescent="0.25">
      <c r="B26" s="6" t="s">
        <v>46</v>
      </c>
      <c r="C26" s="3" t="s">
        <v>9</v>
      </c>
      <c r="D26" s="3">
        <v>67</v>
      </c>
      <c r="E26" s="4" t="s">
        <v>25</v>
      </c>
      <c r="F26" s="5">
        <v>44934</v>
      </c>
      <c r="G26" s="3">
        <v>165</v>
      </c>
      <c r="H26" s="7">
        <v>4.5</v>
      </c>
      <c r="I26">
        <f>IF(MONTH(calls[[#This Row],[Date of Call]])&lt;=6,YEAR(calls[[#This Row],[Date of Call]]),YEAR(calls[[#This Row],[Date of Call]])+1)</f>
        <v>2023</v>
      </c>
      <c r="J26" t="str">
        <f>TEXT(calls[[#This Row],[Date of Call]],"DDDD")</f>
        <v>Sunday</v>
      </c>
      <c r="K26" t="str">
        <f>_xlfn.IFS(calls[[#This Row],[Duration]]&lt;=10,"Under 10min",calls[[#This Row],[Duration]]&lt;=30,"btw 10 to 30",calls[[#This Row],[Duration]]&lt;=60,"under 60",calls[[#This Row],[Duration]]&lt;=120,"1 to 2hour",TRUE,"above 2hour")</f>
        <v>1 to 2hour</v>
      </c>
      <c r="L26" s="20">
        <f>_xlfn.IFS(calls[[#This Row],[Satisfaction Rating]]&lt;=1,1,calls[[#This Row],[Satisfaction Rating]]&lt;=2,2,calls[[#This Row],[Satisfaction Rating]]&lt;=3,3,calls[[#This Row],[Satisfaction Rating]]&lt;=4,4,TRUE,5)</f>
        <v>5</v>
      </c>
    </row>
    <row r="27" spans="2:17" x14ac:dyDescent="0.25">
      <c r="B27" s="6" t="s">
        <v>47</v>
      </c>
      <c r="C27" s="3" t="s">
        <v>48</v>
      </c>
      <c r="D27" s="3">
        <v>58</v>
      </c>
      <c r="E27" s="4" t="s">
        <v>15</v>
      </c>
      <c r="F27" s="5">
        <v>44934</v>
      </c>
      <c r="G27" s="3">
        <v>140</v>
      </c>
      <c r="H27" s="7">
        <v>2.1</v>
      </c>
      <c r="I27">
        <f>IF(MONTH(calls[[#This Row],[Date of Call]])&lt;=6,YEAR(calls[[#This Row],[Date of Call]]),YEAR(calls[[#This Row],[Date of Call]])+1)</f>
        <v>2023</v>
      </c>
      <c r="J27" t="str">
        <f>TEXT(calls[[#This Row],[Date of Call]],"DDDD")</f>
        <v>Sunday</v>
      </c>
      <c r="K27" t="str">
        <f>_xlfn.IFS(calls[[#This Row],[Duration]]&lt;=10,"Under 10min",calls[[#This Row],[Duration]]&lt;=30,"btw 10 to 30",calls[[#This Row],[Duration]]&lt;=60,"under 60",calls[[#This Row],[Duration]]&lt;=120,"1 to 2hour",TRUE,"above 2hour")</f>
        <v>under 60</v>
      </c>
      <c r="L27" s="20">
        <f>_xlfn.IFS(calls[[#This Row],[Satisfaction Rating]]&lt;=1,1,calls[[#This Row],[Satisfaction Rating]]&lt;=2,2,calls[[#This Row],[Satisfaction Rating]]&lt;=3,3,calls[[#This Row],[Satisfaction Rating]]&lt;=4,4,TRUE,5)</f>
        <v>3</v>
      </c>
    </row>
    <row r="28" spans="2:17" x14ac:dyDescent="0.25">
      <c r="B28" s="6" t="s">
        <v>49</v>
      </c>
      <c r="C28" s="3" t="s">
        <v>28</v>
      </c>
      <c r="D28" s="3">
        <v>54</v>
      </c>
      <c r="E28" s="4" t="s">
        <v>20</v>
      </c>
      <c r="F28" s="5">
        <v>44934</v>
      </c>
      <c r="G28" s="3">
        <v>111</v>
      </c>
      <c r="H28" s="7">
        <v>3.3</v>
      </c>
      <c r="I28">
        <f>IF(MONTH(calls[[#This Row],[Date of Call]])&lt;=6,YEAR(calls[[#This Row],[Date of Call]]),YEAR(calls[[#This Row],[Date of Call]])+1)</f>
        <v>2023</v>
      </c>
      <c r="J28" t="str">
        <f>TEXT(calls[[#This Row],[Date of Call]],"DDDD")</f>
        <v>Sunday</v>
      </c>
      <c r="K28" t="str">
        <f>_xlfn.IFS(calls[[#This Row],[Duration]]&lt;=10,"Under 10min",calls[[#This Row],[Duration]]&lt;=30,"btw 10 to 30",calls[[#This Row],[Duration]]&lt;=60,"under 60",calls[[#This Row],[Duration]]&lt;=120,"1 to 2hour",TRUE,"above 2hour")</f>
        <v>under 60</v>
      </c>
      <c r="L28" s="20">
        <f>_xlfn.IFS(calls[[#This Row],[Satisfaction Rating]]&lt;=1,1,calls[[#This Row],[Satisfaction Rating]]&lt;=2,2,calls[[#This Row],[Satisfaction Rating]]&lt;=3,3,calls[[#This Row],[Satisfaction Rating]]&lt;=4,4,TRUE,5)</f>
        <v>4</v>
      </c>
    </row>
    <row r="29" spans="2:17" x14ac:dyDescent="0.25">
      <c r="B29" s="6" t="s">
        <v>50</v>
      </c>
      <c r="C29" s="3" t="s">
        <v>51</v>
      </c>
      <c r="D29" s="3">
        <v>28</v>
      </c>
      <c r="E29" s="4" t="s">
        <v>10</v>
      </c>
      <c r="F29" s="5">
        <v>44935</v>
      </c>
      <c r="G29" s="3">
        <v>63</v>
      </c>
      <c r="H29" s="7">
        <v>4.0999999999999996</v>
      </c>
      <c r="I29">
        <f>IF(MONTH(calls[[#This Row],[Date of Call]])&lt;=6,YEAR(calls[[#This Row],[Date of Call]]),YEAR(calls[[#This Row],[Date of Call]])+1)</f>
        <v>2023</v>
      </c>
      <c r="J29" t="str">
        <f>TEXT(calls[[#This Row],[Date of Call]],"DDDD")</f>
        <v>Monday</v>
      </c>
      <c r="K29" t="str">
        <f>_xlfn.IFS(calls[[#This Row],[Duration]]&lt;=10,"Under 10min",calls[[#This Row],[Duration]]&lt;=30,"btw 10 to 30",calls[[#This Row],[Duration]]&lt;=60,"under 60",calls[[#This Row],[Duration]]&lt;=120,"1 to 2hour",TRUE,"above 2hour")</f>
        <v>btw 10 to 30</v>
      </c>
      <c r="L29" s="20">
        <f>_xlfn.IFS(calls[[#This Row],[Satisfaction Rating]]&lt;=1,1,calls[[#This Row],[Satisfaction Rating]]&lt;=2,2,calls[[#This Row],[Satisfaction Rating]]&lt;=3,3,calls[[#This Row],[Satisfaction Rating]]&lt;=4,4,TRUE,5)</f>
        <v>5</v>
      </c>
    </row>
    <row r="30" spans="2:17" x14ac:dyDescent="0.25">
      <c r="B30" s="6" t="s">
        <v>52</v>
      </c>
      <c r="C30" s="3" t="s">
        <v>34</v>
      </c>
      <c r="D30" s="3">
        <v>73</v>
      </c>
      <c r="E30" s="4" t="s">
        <v>10</v>
      </c>
      <c r="F30" s="5">
        <v>44935</v>
      </c>
      <c r="G30" s="3">
        <v>80</v>
      </c>
      <c r="H30" s="7">
        <v>4.2</v>
      </c>
      <c r="I30">
        <f>IF(MONTH(calls[[#This Row],[Date of Call]])&lt;=6,YEAR(calls[[#This Row],[Date of Call]]),YEAR(calls[[#This Row],[Date of Call]])+1)</f>
        <v>2023</v>
      </c>
      <c r="J30" t="str">
        <f>TEXT(calls[[#This Row],[Date of Call]],"DDDD")</f>
        <v>Monday</v>
      </c>
      <c r="K30" t="str">
        <f>_xlfn.IFS(calls[[#This Row],[Duration]]&lt;=10,"Under 10min",calls[[#This Row],[Duration]]&lt;=30,"btw 10 to 30",calls[[#This Row],[Duration]]&lt;=60,"under 60",calls[[#This Row],[Duration]]&lt;=120,"1 to 2hour",TRUE,"above 2hour")</f>
        <v>1 to 2hour</v>
      </c>
      <c r="L30" s="20">
        <f>_xlfn.IFS(calls[[#This Row],[Satisfaction Rating]]&lt;=1,1,calls[[#This Row],[Satisfaction Rating]]&lt;=2,2,calls[[#This Row],[Satisfaction Rating]]&lt;=3,3,calls[[#This Row],[Satisfaction Rating]]&lt;=4,4,TRUE,5)</f>
        <v>5</v>
      </c>
    </row>
    <row r="31" spans="2:17" x14ac:dyDescent="0.25">
      <c r="B31" s="6" t="s">
        <v>53</v>
      </c>
      <c r="C31" s="3" t="s">
        <v>19</v>
      </c>
      <c r="D31" s="3">
        <v>81</v>
      </c>
      <c r="E31" s="4" t="s">
        <v>10</v>
      </c>
      <c r="F31" s="5">
        <v>44936</v>
      </c>
      <c r="G31" s="3">
        <v>50</v>
      </c>
      <c r="H31" s="7">
        <v>4.5999999999999996</v>
      </c>
      <c r="I31">
        <f>IF(MONTH(calls[[#This Row],[Date of Call]])&lt;=6,YEAR(calls[[#This Row],[Date of Call]]),YEAR(calls[[#This Row],[Date of Call]])+1)</f>
        <v>2023</v>
      </c>
      <c r="J31" t="str">
        <f>TEXT(calls[[#This Row],[Date of Call]],"DDDD")</f>
        <v>Tuesday</v>
      </c>
      <c r="K31" t="str">
        <f>_xlfn.IFS(calls[[#This Row],[Duration]]&lt;=10,"Under 10min",calls[[#This Row],[Duration]]&lt;=30,"btw 10 to 30",calls[[#This Row],[Duration]]&lt;=60,"under 60",calls[[#This Row],[Duration]]&lt;=120,"1 to 2hour",TRUE,"above 2hour")</f>
        <v>1 to 2hour</v>
      </c>
      <c r="L31" s="20">
        <f>_xlfn.IFS(calls[[#This Row],[Satisfaction Rating]]&lt;=1,1,calls[[#This Row],[Satisfaction Rating]]&lt;=2,2,calls[[#This Row],[Satisfaction Rating]]&lt;=3,3,calls[[#This Row],[Satisfaction Rating]]&lt;=4,4,TRUE,5)</f>
        <v>5</v>
      </c>
    </row>
    <row r="32" spans="2:17" x14ac:dyDescent="0.25">
      <c r="B32" s="6" t="s">
        <v>54</v>
      </c>
      <c r="C32" s="3" t="s">
        <v>40</v>
      </c>
      <c r="D32" s="3">
        <v>31</v>
      </c>
      <c r="E32" s="4" t="s">
        <v>25</v>
      </c>
      <c r="F32" s="5">
        <v>44936</v>
      </c>
      <c r="G32" s="3">
        <v>123</v>
      </c>
      <c r="H32" s="7">
        <v>2.9</v>
      </c>
      <c r="I32">
        <f>IF(MONTH(calls[[#This Row],[Date of Call]])&lt;=6,YEAR(calls[[#This Row],[Date of Call]]),YEAR(calls[[#This Row],[Date of Call]])+1)</f>
        <v>2023</v>
      </c>
      <c r="J32" t="str">
        <f>TEXT(calls[[#This Row],[Date of Call]],"DDDD")</f>
        <v>Tuesday</v>
      </c>
      <c r="K32" t="str">
        <f>_xlfn.IFS(calls[[#This Row],[Duration]]&lt;=10,"Under 10min",calls[[#This Row],[Duration]]&lt;=30,"btw 10 to 30",calls[[#This Row],[Duration]]&lt;=60,"under 60",calls[[#This Row],[Duration]]&lt;=120,"1 to 2hour",TRUE,"above 2hour")</f>
        <v>under 60</v>
      </c>
      <c r="L32" s="20">
        <f>_xlfn.IFS(calls[[#This Row],[Satisfaction Rating]]&lt;=1,1,calls[[#This Row],[Satisfaction Rating]]&lt;=2,2,calls[[#This Row],[Satisfaction Rating]]&lt;=3,3,calls[[#This Row],[Satisfaction Rating]]&lt;=4,4,TRUE,5)</f>
        <v>3</v>
      </c>
    </row>
    <row r="33" spans="2:12" x14ac:dyDescent="0.25">
      <c r="B33" s="6" t="s">
        <v>55</v>
      </c>
      <c r="C33" s="3" t="s">
        <v>48</v>
      </c>
      <c r="D33" s="3">
        <v>155</v>
      </c>
      <c r="E33" s="4" t="s">
        <v>20</v>
      </c>
      <c r="F33" s="5">
        <v>44936</v>
      </c>
      <c r="G33" s="3">
        <v>110</v>
      </c>
      <c r="H33" s="7">
        <v>4.8</v>
      </c>
      <c r="I33">
        <f>IF(MONTH(calls[[#This Row],[Date of Call]])&lt;=6,YEAR(calls[[#This Row],[Date of Call]]),YEAR(calls[[#This Row],[Date of Call]])+1)</f>
        <v>2023</v>
      </c>
      <c r="J33" t="str">
        <f>TEXT(calls[[#This Row],[Date of Call]],"DDDD")</f>
        <v>Tuesday</v>
      </c>
      <c r="K33" t="str">
        <f>_xlfn.IFS(calls[[#This Row],[Duration]]&lt;=10,"Under 10min",calls[[#This Row],[Duration]]&lt;=30,"btw 10 to 30",calls[[#This Row],[Duration]]&lt;=60,"under 60",calls[[#This Row],[Duration]]&lt;=120,"1 to 2hour",TRUE,"above 2hour")</f>
        <v>above 2hour</v>
      </c>
      <c r="L33" s="20">
        <f>_xlfn.IFS(calls[[#This Row],[Satisfaction Rating]]&lt;=1,1,calls[[#This Row],[Satisfaction Rating]]&lt;=2,2,calls[[#This Row],[Satisfaction Rating]]&lt;=3,3,calls[[#This Row],[Satisfaction Rating]]&lt;=4,4,TRUE,5)</f>
        <v>5</v>
      </c>
    </row>
    <row r="34" spans="2:12" x14ac:dyDescent="0.25">
      <c r="B34" s="6" t="s">
        <v>56</v>
      </c>
      <c r="C34" s="3" t="s">
        <v>40</v>
      </c>
      <c r="D34" s="3">
        <v>80</v>
      </c>
      <c r="E34" s="4" t="s">
        <v>10</v>
      </c>
      <c r="F34" s="5">
        <v>44936</v>
      </c>
      <c r="G34" s="3">
        <v>140</v>
      </c>
      <c r="H34" s="7">
        <v>4.2</v>
      </c>
      <c r="I34">
        <f>IF(MONTH(calls[[#This Row],[Date of Call]])&lt;=6,YEAR(calls[[#This Row],[Date of Call]]),YEAR(calls[[#This Row],[Date of Call]])+1)</f>
        <v>2023</v>
      </c>
      <c r="J34" t="str">
        <f>TEXT(calls[[#This Row],[Date of Call]],"DDDD")</f>
        <v>Tuesday</v>
      </c>
      <c r="K34" t="str">
        <f>_xlfn.IFS(calls[[#This Row],[Duration]]&lt;=10,"Under 10min",calls[[#This Row],[Duration]]&lt;=30,"btw 10 to 30",calls[[#This Row],[Duration]]&lt;=60,"under 60",calls[[#This Row],[Duration]]&lt;=120,"1 to 2hour",TRUE,"above 2hour")</f>
        <v>1 to 2hour</v>
      </c>
      <c r="L34" s="20">
        <f>_xlfn.IFS(calls[[#This Row],[Satisfaction Rating]]&lt;=1,1,calls[[#This Row],[Satisfaction Rating]]&lt;=2,2,calls[[#This Row],[Satisfaction Rating]]&lt;=3,3,calls[[#This Row],[Satisfaction Rating]]&lt;=4,4,TRUE,5)</f>
        <v>5</v>
      </c>
    </row>
    <row r="35" spans="2:12" x14ac:dyDescent="0.25">
      <c r="B35" s="6" t="s">
        <v>57</v>
      </c>
      <c r="C35" s="3" t="s">
        <v>19</v>
      </c>
      <c r="D35" s="3">
        <v>82</v>
      </c>
      <c r="E35" s="4" t="s">
        <v>10</v>
      </c>
      <c r="F35" s="5">
        <v>44938</v>
      </c>
      <c r="G35" s="3">
        <v>42</v>
      </c>
      <c r="H35" s="7">
        <v>3.7</v>
      </c>
      <c r="I35">
        <f>IF(MONTH(calls[[#This Row],[Date of Call]])&lt;=6,YEAR(calls[[#This Row],[Date of Call]]),YEAR(calls[[#This Row],[Date of Call]])+1)</f>
        <v>2023</v>
      </c>
      <c r="J35" t="str">
        <f>TEXT(calls[[#This Row],[Date of Call]],"DDDD")</f>
        <v>Thursday</v>
      </c>
      <c r="K35" t="str">
        <f>_xlfn.IFS(calls[[#This Row],[Duration]]&lt;=10,"Under 10min",calls[[#This Row],[Duration]]&lt;=30,"btw 10 to 30",calls[[#This Row],[Duration]]&lt;=60,"under 60",calls[[#This Row],[Duration]]&lt;=120,"1 to 2hour",TRUE,"above 2hour")</f>
        <v>1 to 2hour</v>
      </c>
      <c r="L35" s="20">
        <f>_xlfn.IFS(calls[[#This Row],[Satisfaction Rating]]&lt;=1,1,calls[[#This Row],[Satisfaction Rating]]&lt;=2,2,calls[[#This Row],[Satisfaction Rating]]&lt;=3,3,calls[[#This Row],[Satisfaction Rating]]&lt;=4,4,TRUE,5)</f>
        <v>4</v>
      </c>
    </row>
    <row r="36" spans="2:12" x14ac:dyDescent="0.25">
      <c r="B36" s="6" t="s">
        <v>58</v>
      </c>
      <c r="C36" s="3" t="s">
        <v>19</v>
      </c>
      <c r="D36" s="3">
        <v>29</v>
      </c>
      <c r="E36" s="4" t="s">
        <v>20</v>
      </c>
      <c r="F36" s="5">
        <v>44938</v>
      </c>
      <c r="G36" s="3">
        <v>170</v>
      </c>
      <c r="H36" s="7">
        <v>5</v>
      </c>
      <c r="I36">
        <f>IF(MONTH(calls[[#This Row],[Date of Call]])&lt;=6,YEAR(calls[[#This Row],[Date of Call]]),YEAR(calls[[#This Row],[Date of Call]])+1)</f>
        <v>2023</v>
      </c>
      <c r="J36" t="str">
        <f>TEXT(calls[[#This Row],[Date of Call]],"DDDD")</f>
        <v>Thursday</v>
      </c>
      <c r="K36" t="str">
        <f>_xlfn.IFS(calls[[#This Row],[Duration]]&lt;=10,"Under 10min",calls[[#This Row],[Duration]]&lt;=30,"btw 10 to 30",calls[[#This Row],[Duration]]&lt;=60,"under 60",calls[[#This Row],[Duration]]&lt;=120,"1 to 2hour",TRUE,"above 2hour")</f>
        <v>btw 10 to 30</v>
      </c>
      <c r="L36" s="20">
        <f>_xlfn.IFS(calls[[#This Row],[Satisfaction Rating]]&lt;=1,1,calls[[#This Row],[Satisfaction Rating]]&lt;=2,2,calls[[#This Row],[Satisfaction Rating]]&lt;=3,3,calls[[#This Row],[Satisfaction Rating]]&lt;=4,4,TRUE,5)</f>
        <v>5</v>
      </c>
    </row>
    <row r="37" spans="2:12" x14ac:dyDescent="0.25">
      <c r="B37" s="6" t="s">
        <v>59</v>
      </c>
      <c r="C37" s="3" t="s">
        <v>43</v>
      </c>
      <c r="D37" s="3">
        <v>160</v>
      </c>
      <c r="E37" s="4" t="s">
        <v>15</v>
      </c>
      <c r="F37" s="5">
        <v>44940</v>
      </c>
      <c r="G37" s="3">
        <v>105</v>
      </c>
      <c r="H37" s="7">
        <v>5</v>
      </c>
      <c r="I37">
        <f>IF(MONTH(calls[[#This Row],[Date of Call]])&lt;=6,YEAR(calls[[#This Row],[Date of Call]]),YEAR(calls[[#This Row],[Date of Call]])+1)</f>
        <v>2023</v>
      </c>
      <c r="J37" t="str">
        <f>TEXT(calls[[#This Row],[Date of Call]],"DDDD")</f>
        <v>Saturday</v>
      </c>
      <c r="K37" t="str">
        <f>_xlfn.IFS(calls[[#This Row],[Duration]]&lt;=10,"Under 10min",calls[[#This Row],[Duration]]&lt;=30,"btw 10 to 30",calls[[#This Row],[Duration]]&lt;=60,"under 60",calls[[#This Row],[Duration]]&lt;=120,"1 to 2hour",TRUE,"above 2hour")</f>
        <v>above 2hour</v>
      </c>
      <c r="L37" s="20">
        <f>_xlfn.IFS(calls[[#This Row],[Satisfaction Rating]]&lt;=1,1,calls[[#This Row],[Satisfaction Rating]]&lt;=2,2,calls[[#This Row],[Satisfaction Rating]]&lt;=3,3,calls[[#This Row],[Satisfaction Rating]]&lt;=4,4,TRUE,5)</f>
        <v>5</v>
      </c>
    </row>
    <row r="38" spans="2:12" x14ac:dyDescent="0.25">
      <c r="B38" s="6" t="s">
        <v>60</v>
      </c>
      <c r="C38" s="3" t="s">
        <v>61</v>
      </c>
      <c r="D38" s="3">
        <v>105</v>
      </c>
      <c r="E38" s="4" t="s">
        <v>10</v>
      </c>
      <c r="F38" s="5">
        <v>44941</v>
      </c>
      <c r="G38" s="3">
        <v>125</v>
      </c>
      <c r="H38" s="7">
        <v>4.8</v>
      </c>
      <c r="I38">
        <f>IF(MONTH(calls[[#This Row],[Date of Call]])&lt;=6,YEAR(calls[[#This Row],[Date of Call]]),YEAR(calls[[#This Row],[Date of Call]])+1)</f>
        <v>2023</v>
      </c>
      <c r="J38" t="str">
        <f>TEXT(calls[[#This Row],[Date of Call]],"DDDD")</f>
        <v>Sunday</v>
      </c>
      <c r="K38" t="str">
        <f>_xlfn.IFS(calls[[#This Row],[Duration]]&lt;=10,"Under 10min",calls[[#This Row],[Duration]]&lt;=30,"btw 10 to 30",calls[[#This Row],[Duration]]&lt;=60,"under 60",calls[[#This Row],[Duration]]&lt;=120,"1 to 2hour",TRUE,"above 2hour")</f>
        <v>1 to 2hour</v>
      </c>
      <c r="L38" s="20">
        <f>_xlfn.IFS(calls[[#This Row],[Satisfaction Rating]]&lt;=1,1,calls[[#This Row],[Satisfaction Rating]]&lt;=2,2,calls[[#This Row],[Satisfaction Rating]]&lt;=3,3,calls[[#This Row],[Satisfaction Rating]]&lt;=4,4,TRUE,5)</f>
        <v>5</v>
      </c>
    </row>
    <row r="39" spans="2:12" x14ac:dyDescent="0.25">
      <c r="B39" s="6" t="s">
        <v>62</v>
      </c>
      <c r="C39" s="3" t="s">
        <v>40</v>
      </c>
      <c r="D39" s="3">
        <v>75</v>
      </c>
      <c r="E39" s="4" t="s">
        <v>29</v>
      </c>
      <c r="F39" s="5">
        <v>44941</v>
      </c>
      <c r="G39" s="3">
        <v>26</v>
      </c>
      <c r="H39" s="7">
        <v>2.4</v>
      </c>
      <c r="I39">
        <f>IF(MONTH(calls[[#This Row],[Date of Call]])&lt;=6,YEAR(calls[[#This Row],[Date of Call]]),YEAR(calls[[#This Row],[Date of Call]])+1)</f>
        <v>2023</v>
      </c>
      <c r="J39" t="str">
        <f>TEXT(calls[[#This Row],[Date of Call]],"DDDD")</f>
        <v>Sunday</v>
      </c>
      <c r="K39" t="str">
        <f>_xlfn.IFS(calls[[#This Row],[Duration]]&lt;=10,"Under 10min",calls[[#This Row],[Duration]]&lt;=30,"btw 10 to 30",calls[[#This Row],[Duration]]&lt;=60,"under 60",calls[[#This Row],[Duration]]&lt;=120,"1 to 2hour",TRUE,"above 2hour")</f>
        <v>1 to 2hour</v>
      </c>
      <c r="L39" s="20">
        <f>_xlfn.IFS(calls[[#This Row],[Satisfaction Rating]]&lt;=1,1,calls[[#This Row],[Satisfaction Rating]]&lt;=2,2,calls[[#This Row],[Satisfaction Rating]]&lt;=3,3,calls[[#This Row],[Satisfaction Rating]]&lt;=4,4,TRUE,5)</f>
        <v>3</v>
      </c>
    </row>
    <row r="40" spans="2:12" x14ac:dyDescent="0.25">
      <c r="B40" s="6" t="s">
        <v>63</v>
      </c>
      <c r="C40" s="3" t="s">
        <v>48</v>
      </c>
      <c r="D40" s="3">
        <v>94</v>
      </c>
      <c r="E40" s="4" t="s">
        <v>29</v>
      </c>
      <c r="F40" s="5">
        <v>44942</v>
      </c>
      <c r="G40" s="3">
        <v>120</v>
      </c>
      <c r="H40" s="7">
        <v>3.1</v>
      </c>
      <c r="I40">
        <f>IF(MONTH(calls[[#This Row],[Date of Call]])&lt;=6,YEAR(calls[[#This Row],[Date of Call]]),YEAR(calls[[#This Row],[Date of Call]])+1)</f>
        <v>2023</v>
      </c>
      <c r="J40" t="str">
        <f>TEXT(calls[[#This Row],[Date of Call]],"DDDD")</f>
        <v>Monday</v>
      </c>
      <c r="K40" t="str">
        <f>_xlfn.IFS(calls[[#This Row],[Duration]]&lt;=10,"Under 10min",calls[[#This Row],[Duration]]&lt;=30,"btw 10 to 30",calls[[#This Row],[Duration]]&lt;=60,"under 60",calls[[#This Row],[Duration]]&lt;=120,"1 to 2hour",TRUE,"above 2hour")</f>
        <v>1 to 2hour</v>
      </c>
      <c r="L40" s="20">
        <f>_xlfn.IFS(calls[[#This Row],[Satisfaction Rating]]&lt;=1,1,calls[[#This Row],[Satisfaction Rating]]&lt;=2,2,calls[[#This Row],[Satisfaction Rating]]&lt;=3,3,calls[[#This Row],[Satisfaction Rating]]&lt;=4,4,TRUE,5)</f>
        <v>4</v>
      </c>
    </row>
    <row r="41" spans="2:12" x14ac:dyDescent="0.25">
      <c r="B41" s="6" t="s">
        <v>64</v>
      </c>
      <c r="C41" s="3" t="s">
        <v>12</v>
      </c>
      <c r="D41" s="3">
        <v>90</v>
      </c>
      <c r="E41" s="4" t="s">
        <v>15</v>
      </c>
      <c r="F41" s="5">
        <v>44942</v>
      </c>
      <c r="G41" s="3">
        <v>132</v>
      </c>
      <c r="H41" s="7">
        <v>3.2</v>
      </c>
      <c r="I41">
        <f>IF(MONTH(calls[[#This Row],[Date of Call]])&lt;=6,YEAR(calls[[#This Row],[Date of Call]]),YEAR(calls[[#This Row],[Date of Call]])+1)</f>
        <v>2023</v>
      </c>
      <c r="J41" t="str">
        <f>TEXT(calls[[#This Row],[Date of Call]],"DDDD")</f>
        <v>Monday</v>
      </c>
      <c r="K41" t="str">
        <f>_xlfn.IFS(calls[[#This Row],[Duration]]&lt;=10,"Under 10min",calls[[#This Row],[Duration]]&lt;=30,"btw 10 to 30",calls[[#This Row],[Duration]]&lt;=60,"under 60",calls[[#This Row],[Duration]]&lt;=120,"1 to 2hour",TRUE,"above 2hour")</f>
        <v>1 to 2hour</v>
      </c>
      <c r="L41" s="20">
        <f>_xlfn.IFS(calls[[#This Row],[Satisfaction Rating]]&lt;=1,1,calls[[#This Row],[Satisfaction Rating]]&lt;=2,2,calls[[#This Row],[Satisfaction Rating]]&lt;=3,3,calls[[#This Row],[Satisfaction Rating]]&lt;=4,4,TRUE,5)</f>
        <v>4</v>
      </c>
    </row>
    <row r="42" spans="2:12" x14ac:dyDescent="0.25">
      <c r="B42" s="6" t="s">
        <v>65</v>
      </c>
      <c r="C42" s="3" t="s">
        <v>48</v>
      </c>
      <c r="D42" s="3">
        <v>81</v>
      </c>
      <c r="E42" s="4" t="s">
        <v>25</v>
      </c>
      <c r="F42" s="5">
        <v>44943</v>
      </c>
      <c r="G42" s="3">
        <v>86</v>
      </c>
      <c r="H42" s="7">
        <v>2.4</v>
      </c>
      <c r="I42">
        <f>IF(MONTH(calls[[#This Row],[Date of Call]])&lt;=6,YEAR(calls[[#This Row],[Date of Call]]),YEAR(calls[[#This Row],[Date of Call]])+1)</f>
        <v>2023</v>
      </c>
      <c r="J42" t="str">
        <f>TEXT(calls[[#This Row],[Date of Call]],"DDDD")</f>
        <v>Tuesday</v>
      </c>
      <c r="K42" t="str">
        <f>_xlfn.IFS(calls[[#This Row],[Duration]]&lt;=10,"Under 10min",calls[[#This Row],[Duration]]&lt;=30,"btw 10 to 30",calls[[#This Row],[Duration]]&lt;=60,"under 60",calls[[#This Row],[Duration]]&lt;=120,"1 to 2hour",TRUE,"above 2hour")</f>
        <v>1 to 2hour</v>
      </c>
      <c r="L42" s="20">
        <f>_xlfn.IFS(calls[[#This Row],[Satisfaction Rating]]&lt;=1,1,calls[[#This Row],[Satisfaction Rating]]&lt;=2,2,calls[[#This Row],[Satisfaction Rating]]&lt;=3,3,calls[[#This Row],[Satisfaction Rating]]&lt;=4,4,TRUE,5)</f>
        <v>3</v>
      </c>
    </row>
    <row r="43" spans="2:12" x14ac:dyDescent="0.25">
      <c r="B43" s="6" t="s">
        <v>66</v>
      </c>
      <c r="C43" s="3" t="s">
        <v>40</v>
      </c>
      <c r="D43" s="3">
        <v>106</v>
      </c>
      <c r="E43" s="4" t="s">
        <v>10</v>
      </c>
      <c r="F43" s="5">
        <v>44943</v>
      </c>
      <c r="G43" s="3">
        <v>108</v>
      </c>
      <c r="H43" s="7">
        <v>5</v>
      </c>
      <c r="I43">
        <f>IF(MONTH(calls[[#This Row],[Date of Call]])&lt;=6,YEAR(calls[[#This Row],[Date of Call]]),YEAR(calls[[#This Row],[Date of Call]])+1)</f>
        <v>2023</v>
      </c>
      <c r="J43" t="str">
        <f>TEXT(calls[[#This Row],[Date of Call]],"DDDD")</f>
        <v>Tuesday</v>
      </c>
      <c r="K43" t="str">
        <f>_xlfn.IFS(calls[[#This Row],[Duration]]&lt;=10,"Under 10min",calls[[#This Row],[Duration]]&lt;=30,"btw 10 to 30",calls[[#This Row],[Duration]]&lt;=60,"under 60",calls[[#This Row],[Duration]]&lt;=120,"1 to 2hour",TRUE,"above 2hour")</f>
        <v>1 to 2hour</v>
      </c>
      <c r="L43" s="20">
        <f>_xlfn.IFS(calls[[#This Row],[Satisfaction Rating]]&lt;=1,1,calls[[#This Row],[Satisfaction Rating]]&lt;=2,2,calls[[#This Row],[Satisfaction Rating]]&lt;=3,3,calls[[#This Row],[Satisfaction Rating]]&lt;=4,4,TRUE,5)</f>
        <v>5</v>
      </c>
    </row>
    <row r="44" spans="2:12" x14ac:dyDescent="0.25">
      <c r="B44" s="6" t="s">
        <v>67</v>
      </c>
      <c r="C44" s="3" t="s">
        <v>12</v>
      </c>
      <c r="D44" s="3">
        <v>74</v>
      </c>
      <c r="E44" s="4" t="s">
        <v>25</v>
      </c>
      <c r="F44" s="5">
        <v>44943</v>
      </c>
      <c r="G44" s="3">
        <v>96</v>
      </c>
      <c r="H44" s="7">
        <v>4.7</v>
      </c>
      <c r="I44">
        <f>IF(MONTH(calls[[#This Row],[Date of Call]])&lt;=6,YEAR(calls[[#This Row],[Date of Call]]),YEAR(calls[[#This Row],[Date of Call]])+1)</f>
        <v>2023</v>
      </c>
      <c r="J44" t="str">
        <f>TEXT(calls[[#This Row],[Date of Call]],"DDDD")</f>
        <v>Tuesday</v>
      </c>
      <c r="K44" t="str">
        <f>_xlfn.IFS(calls[[#This Row],[Duration]]&lt;=10,"Under 10min",calls[[#This Row],[Duration]]&lt;=30,"btw 10 to 30",calls[[#This Row],[Duration]]&lt;=60,"under 60",calls[[#This Row],[Duration]]&lt;=120,"1 to 2hour",TRUE,"above 2hour")</f>
        <v>1 to 2hour</v>
      </c>
      <c r="L44" s="20">
        <f>_xlfn.IFS(calls[[#This Row],[Satisfaction Rating]]&lt;=1,1,calls[[#This Row],[Satisfaction Rating]]&lt;=2,2,calls[[#This Row],[Satisfaction Rating]]&lt;=3,3,calls[[#This Row],[Satisfaction Rating]]&lt;=4,4,TRUE,5)</f>
        <v>5</v>
      </c>
    </row>
    <row r="45" spans="2:12" x14ac:dyDescent="0.25">
      <c r="B45" s="6" t="s">
        <v>68</v>
      </c>
      <c r="C45" s="3" t="s">
        <v>28</v>
      </c>
      <c r="D45" s="3">
        <v>105</v>
      </c>
      <c r="E45" s="4" t="s">
        <v>15</v>
      </c>
      <c r="F45" s="5">
        <v>44944</v>
      </c>
      <c r="G45" s="3">
        <v>80</v>
      </c>
      <c r="H45" s="7">
        <v>4.7</v>
      </c>
      <c r="I45">
        <f>IF(MONTH(calls[[#This Row],[Date of Call]])&lt;=6,YEAR(calls[[#This Row],[Date of Call]]),YEAR(calls[[#This Row],[Date of Call]])+1)</f>
        <v>2023</v>
      </c>
      <c r="J45" t="str">
        <f>TEXT(calls[[#This Row],[Date of Call]],"DDDD")</f>
        <v>Wednesday</v>
      </c>
      <c r="K45" t="str">
        <f>_xlfn.IFS(calls[[#This Row],[Duration]]&lt;=10,"Under 10min",calls[[#This Row],[Duration]]&lt;=30,"btw 10 to 30",calls[[#This Row],[Duration]]&lt;=60,"under 60",calls[[#This Row],[Duration]]&lt;=120,"1 to 2hour",TRUE,"above 2hour")</f>
        <v>1 to 2hour</v>
      </c>
      <c r="L45" s="20">
        <f>_xlfn.IFS(calls[[#This Row],[Satisfaction Rating]]&lt;=1,1,calls[[#This Row],[Satisfaction Rating]]&lt;=2,2,calls[[#This Row],[Satisfaction Rating]]&lt;=3,3,calls[[#This Row],[Satisfaction Rating]]&lt;=4,4,TRUE,5)</f>
        <v>5</v>
      </c>
    </row>
    <row r="46" spans="2:12" x14ac:dyDescent="0.25">
      <c r="B46" s="6" t="s">
        <v>69</v>
      </c>
      <c r="C46" s="3" t="s">
        <v>40</v>
      </c>
      <c r="D46" s="3">
        <v>89</v>
      </c>
      <c r="E46" s="4" t="s">
        <v>10</v>
      </c>
      <c r="F46" s="5">
        <v>44944</v>
      </c>
      <c r="G46" s="3">
        <v>155</v>
      </c>
      <c r="H46" s="7">
        <v>4.0999999999999996</v>
      </c>
      <c r="I46">
        <f>IF(MONTH(calls[[#This Row],[Date of Call]])&lt;=6,YEAR(calls[[#This Row],[Date of Call]]),YEAR(calls[[#This Row],[Date of Call]])+1)</f>
        <v>2023</v>
      </c>
      <c r="J46" t="str">
        <f>TEXT(calls[[#This Row],[Date of Call]],"DDDD")</f>
        <v>Wednesday</v>
      </c>
      <c r="K46" t="str">
        <f>_xlfn.IFS(calls[[#This Row],[Duration]]&lt;=10,"Under 10min",calls[[#This Row],[Duration]]&lt;=30,"btw 10 to 30",calls[[#This Row],[Duration]]&lt;=60,"under 60",calls[[#This Row],[Duration]]&lt;=120,"1 to 2hour",TRUE,"above 2hour")</f>
        <v>1 to 2hour</v>
      </c>
      <c r="L46" s="20">
        <f>_xlfn.IFS(calls[[#This Row],[Satisfaction Rating]]&lt;=1,1,calls[[#This Row],[Satisfaction Rating]]&lt;=2,2,calls[[#This Row],[Satisfaction Rating]]&lt;=3,3,calls[[#This Row],[Satisfaction Rating]]&lt;=4,4,TRUE,5)</f>
        <v>5</v>
      </c>
    </row>
    <row r="47" spans="2:12" x14ac:dyDescent="0.25">
      <c r="B47" s="6" t="s">
        <v>70</v>
      </c>
      <c r="C47" s="3" t="s">
        <v>32</v>
      </c>
      <c r="D47" s="3">
        <v>132</v>
      </c>
      <c r="E47" s="4" t="s">
        <v>29</v>
      </c>
      <c r="F47" s="5">
        <v>44944</v>
      </c>
      <c r="G47" s="3">
        <v>168</v>
      </c>
      <c r="H47" s="7">
        <v>4.0999999999999996</v>
      </c>
      <c r="I47">
        <f>IF(MONTH(calls[[#This Row],[Date of Call]])&lt;=6,YEAR(calls[[#This Row],[Date of Call]]),YEAR(calls[[#This Row],[Date of Call]])+1)</f>
        <v>2023</v>
      </c>
      <c r="J47" t="str">
        <f>TEXT(calls[[#This Row],[Date of Call]],"DDDD")</f>
        <v>Wednesday</v>
      </c>
      <c r="K47" t="str">
        <f>_xlfn.IFS(calls[[#This Row],[Duration]]&lt;=10,"Under 10min",calls[[#This Row],[Duration]]&lt;=30,"btw 10 to 30",calls[[#This Row],[Duration]]&lt;=60,"under 60",calls[[#This Row],[Duration]]&lt;=120,"1 to 2hour",TRUE,"above 2hour")</f>
        <v>above 2hour</v>
      </c>
      <c r="L47" s="20">
        <f>_xlfn.IFS(calls[[#This Row],[Satisfaction Rating]]&lt;=1,1,calls[[#This Row],[Satisfaction Rating]]&lt;=2,2,calls[[#This Row],[Satisfaction Rating]]&lt;=3,3,calls[[#This Row],[Satisfaction Rating]]&lt;=4,4,TRUE,5)</f>
        <v>5</v>
      </c>
    </row>
    <row r="48" spans="2:12" x14ac:dyDescent="0.25">
      <c r="B48" s="6" t="s">
        <v>71</v>
      </c>
      <c r="C48" s="3" t="s">
        <v>61</v>
      </c>
      <c r="D48" s="3">
        <v>105</v>
      </c>
      <c r="E48" s="4" t="s">
        <v>20</v>
      </c>
      <c r="F48" s="5">
        <v>44944</v>
      </c>
      <c r="G48" s="3">
        <v>56</v>
      </c>
      <c r="H48" s="7">
        <v>3.6</v>
      </c>
      <c r="I48">
        <f>IF(MONTH(calls[[#This Row],[Date of Call]])&lt;=6,YEAR(calls[[#This Row],[Date of Call]]),YEAR(calls[[#This Row],[Date of Call]])+1)</f>
        <v>2023</v>
      </c>
      <c r="J48" t="str">
        <f>TEXT(calls[[#This Row],[Date of Call]],"DDDD")</f>
        <v>Wednesday</v>
      </c>
      <c r="K48" t="str">
        <f>_xlfn.IFS(calls[[#This Row],[Duration]]&lt;=10,"Under 10min",calls[[#This Row],[Duration]]&lt;=30,"btw 10 to 30",calls[[#This Row],[Duration]]&lt;=60,"under 60",calls[[#This Row],[Duration]]&lt;=120,"1 to 2hour",TRUE,"above 2hour")</f>
        <v>1 to 2hour</v>
      </c>
      <c r="L48" s="20">
        <f>_xlfn.IFS(calls[[#This Row],[Satisfaction Rating]]&lt;=1,1,calls[[#This Row],[Satisfaction Rating]]&lt;=2,2,calls[[#This Row],[Satisfaction Rating]]&lt;=3,3,calls[[#This Row],[Satisfaction Rating]]&lt;=4,4,TRUE,5)</f>
        <v>4</v>
      </c>
    </row>
    <row r="49" spans="2:12" x14ac:dyDescent="0.25">
      <c r="B49" s="6" t="s">
        <v>72</v>
      </c>
      <c r="C49" s="3" t="s">
        <v>19</v>
      </c>
      <c r="D49" s="3">
        <v>13</v>
      </c>
      <c r="E49" s="4" t="s">
        <v>29</v>
      </c>
      <c r="F49" s="5">
        <v>44945</v>
      </c>
      <c r="G49" s="3">
        <v>32</v>
      </c>
      <c r="H49" s="7">
        <v>4.4000000000000004</v>
      </c>
      <c r="I49">
        <f>IF(MONTH(calls[[#This Row],[Date of Call]])&lt;=6,YEAR(calls[[#This Row],[Date of Call]]),YEAR(calls[[#This Row],[Date of Call]])+1)</f>
        <v>2023</v>
      </c>
      <c r="J49" t="str">
        <f>TEXT(calls[[#This Row],[Date of Call]],"DDDD")</f>
        <v>Thursday</v>
      </c>
      <c r="K49" t="str">
        <f>_xlfn.IFS(calls[[#This Row],[Duration]]&lt;=10,"Under 10min",calls[[#This Row],[Duration]]&lt;=30,"btw 10 to 30",calls[[#This Row],[Duration]]&lt;=60,"under 60",calls[[#This Row],[Duration]]&lt;=120,"1 to 2hour",TRUE,"above 2hour")</f>
        <v>btw 10 to 30</v>
      </c>
      <c r="L49" s="20">
        <f>_xlfn.IFS(calls[[#This Row],[Satisfaction Rating]]&lt;=1,1,calls[[#This Row],[Satisfaction Rating]]&lt;=2,2,calls[[#This Row],[Satisfaction Rating]]&lt;=3,3,calls[[#This Row],[Satisfaction Rating]]&lt;=4,4,TRUE,5)</f>
        <v>5</v>
      </c>
    </row>
    <row r="50" spans="2:12" x14ac:dyDescent="0.25">
      <c r="B50" s="6" t="s">
        <v>73</v>
      </c>
      <c r="C50" s="3" t="s">
        <v>17</v>
      </c>
      <c r="D50" s="3">
        <v>131</v>
      </c>
      <c r="E50" s="4" t="s">
        <v>20</v>
      </c>
      <c r="F50" s="5">
        <v>44945</v>
      </c>
      <c r="G50" s="3">
        <v>78</v>
      </c>
      <c r="H50" s="7">
        <v>4.4000000000000004</v>
      </c>
      <c r="I50">
        <f>IF(MONTH(calls[[#This Row],[Date of Call]])&lt;=6,YEAR(calls[[#This Row],[Date of Call]]),YEAR(calls[[#This Row],[Date of Call]])+1)</f>
        <v>2023</v>
      </c>
      <c r="J50" t="str">
        <f>TEXT(calls[[#This Row],[Date of Call]],"DDDD")</f>
        <v>Thursday</v>
      </c>
      <c r="K50" t="str">
        <f>_xlfn.IFS(calls[[#This Row],[Duration]]&lt;=10,"Under 10min",calls[[#This Row],[Duration]]&lt;=30,"btw 10 to 30",calls[[#This Row],[Duration]]&lt;=60,"under 60",calls[[#This Row],[Duration]]&lt;=120,"1 to 2hour",TRUE,"above 2hour")</f>
        <v>above 2hour</v>
      </c>
      <c r="L50" s="20">
        <f>_xlfn.IFS(calls[[#This Row],[Satisfaction Rating]]&lt;=1,1,calls[[#This Row],[Satisfaction Rating]]&lt;=2,2,calls[[#This Row],[Satisfaction Rating]]&lt;=3,3,calls[[#This Row],[Satisfaction Rating]]&lt;=4,4,TRUE,5)</f>
        <v>5</v>
      </c>
    </row>
    <row r="51" spans="2:12" x14ac:dyDescent="0.25">
      <c r="B51" s="6" t="s">
        <v>74</v>
      </c>
      <c r="C51" s="3" t="s">
        <v>12</v>
      </c>
      <c r="D51" s="3">
        <v>104</v>
      </c>
      <c r="E51" s="4" t="s">
        <v>10</v>
      </c>
      <c r="F51" s="5">
        <v>44945</v>
      </c>
      <c r="G51" s="3">
        <v>86</v>
      </c>
      <c r="H51" s="7">
        <v>4</v>
      </c>
      <c r="I51">
        <f>IF(MONTH(calls[[#This Row],[Date of Call]])&lt;=6,YEAR(calls[[#This Row],[Date of Call]]),YEAR(calls[[#This Row],[Date of Call]])+1)</f>
        <v>2023</v>
      </c>
      <c r="J51" t="str">
        <f>TEXT(calls[[#This Row],[Date of Call]],"DDDD")</f>
        <v>Thursday</v>
      </c>
      <c r="K51" t="str">
        <f>_xlfn.IFS(calls[[#This Row],[Duration]]&lt;=10,"Under 10min",calls[[#This Row],[Duration]]&lt;=30,"btw 10 to 30",calls[[#This Row],[Duration]]&lt;=60,"under 60",calls[[#This Row],[Duration]]&lt;=120,"1 to 2hour",TRUE,"above 2hour")</f>
        <v>1 to 2hour</v>
      </c>
      <c r="L51" s="20">
        <f>_xlfn.IFS(calls[[#This Row],[Satisfaction Rating]]&lt;=1,1,calls[[#This Row],[Satisfaction Rating]]&lt;=2,2,calls[[#This Row],[Satisfaction Rating]]&lt;=3,3,calls[[#This Row],[Satisfaction Rating]]&lt;=4,4,TRUE,5)</f>
        <v>4</v>
      </c>
    </row>
    <row r="52" spans="2:12" x14ac:dyDescent="0.25">
      <c r="B52" s="6" t="s">
        <v>75</v>
      </c>
      <c r="C52" s="3" t="s">
        <v>9</v>
      </c>
      <c r="D52" s="3">
        <v>90</v>
      </c>
      <c r="E52" s="4" t="s">
        <v>15</v>
      </c>
      <c r="F52" s="5">
        <v>44946</v>
      </c>
      <c r="G52" s="3">
        <v>64</v>
      </c>
      <c r="H52" s="7">
        <v>3.8</v>
      </c>
      <c r="I52">
        <f>IF(MONTH(calls[[#This Row],[Date of Call]])&lt;=6,YEAR(calls[[#This Row],[Date of Call]]),YEAR(calls[[#This Row],[Date of Call]])+1)</f>
        <v>2023</v>
      </c>
      <c r="J52" t="str">
        <f>TEXT(calls[[#This Row],[Date of Call]],"DDDD")</f>
        <v>Friday</v>
      </c>
      <c r="K52" t="str">
        <f>_xlfn.IFS(calls[[#This Row],[Duration]]&lt;=10,"Under 10min",calls[[#This Row],[Duration]]&lt;=30,"btw 10 to 30",calls[[#This Row],[Duration]]&lt;=60,"under 60",calls[[#This Row],[Duration]]&lt;=120,"1 to 2hour",TRUE,"above 2hour")</f>
        <v>1 to 2hour</v>
      </c>
      <c r="L52" s="20">
        <f>_xlfn.IFS(calls[[#This Row],[Satisfaction Rating]]&lt;=1,1,calls[[#This Row],[Satisfaction Rating]]&lt;=2,2,calls[[#This Row],[Satisfaction Rating]]&lt;=3,3,calls[[#This Row],[Satisfaction Rating]]&lt;=4,4,TRUE,5)</f>
        <v>4</v>
      </c>
    </row>
    <row r="53" spans="2:12" x14ac:dyDescent="0.25">
      <c r="B53" s="6" t="s">
        <v>76</v>
      </c>
      <c r="C53" s="3" t="s">
        <v>51</v>
      </c>
      <c r="D53" s="3">
        <v>37</v>
      </c>
      <c r="E53" s="4" t="s">
        <v>15</v>
      </c>
      <c r="F53" s="5">
        <v>44946</v>
      </c>
      <c r="G53" s="3">
        <v>96</v>
      </c>
      <c r="H53" s="7">
        <v>3.6</v>
      </c>
      <c r="I53">
        <f>IF(MONTH(calls[[#This Row],[Date of Call]])&lt;=6,YEAR(calls[[#This Row],[Date of Call]]),YEAR(calls[[#This Row],[Date of Call]])+1)</f>
        <v>2023</v>
      </c>
      <c r="J53" t="str">
        <f>TEXT(calls[[#This Row],[Date of Call]],"DDDD")</f>
        <v>Friday</v>
      </c>
      <c r="K53" t="str">
        <f>_xlfn.IFS(calls[[#This Row],[Duration]]&lt;=10,"Under 10min",calls[[#This Row],[Duration]]&lt;=30,"btw 10 to 30",calls[[#This Row],[Duration]]&lt;=60,"under 60",calls[[#This Row],[Duration]]&lt;=120,"1 to 2hour",TRUE,"above 2hour")</f>
        <v>under 60</v>
      </c>
      <c r="L53" s="20">
        <f>_xlfn.IFS(calls[[#This Row],[Satisfaction Rating]]&lt;=1,1,calls[[#This Row],[Satisfaction Rating]]&lt;=2,2,calls[[#This Row],[Satisfaction Rating]]&lt;=3,3,calls[[#This Row],[Satisfaction Rating]]&lt;=4,4,TRUE,5)</f>
        <v>4</v>
      </c>
    </row>
    <row r="54" spans="2:12" x14ac:dyDescent="0.25">
      <c r="B54" s="6" t="s">
        <v>77</v>
      </c>
      <c r="C54" s="3" t="s">
        <v>34</v>
      </c>
      <c r="D54" s="3">
        <v>149</v>
      </c>
      <c r="E54" s="4" t="s">
        <v>20</v>
      </c>
      <c r="F54" s="5">
        <v>44946</v>
      </c>
      <c r="G54" s="3">
        <v>72</v>
      </c>
      <c r="H54" s="7">
        <v>4.3</v>
      </c>
      <c r="I54">
        <f>IF(MONTH(calls[[#This Row],[Date of Call]])&lt;=6,YEAR(calls[[#This Row],[Date of Call]]),YEAR(calls[[#This Row],[Date of Call]])+1)</f>
        <v>2023</v>
      </c>
      <c r="J54" t="str">
        <f>TEXT(calls[[#This Row],[Date of Call]],"DDDD")</f>
        <v>Friday</v>
      </c>
      <c r="K54" t="str">
        <f>_xlfn.IFS(calls[[#This Row],[Duration]]&lt;=10,"Under 10min",calls[[#This Row],[Duration]]&lt;=30,"btw 10 to 30",calls[[#This Row],[Duration]]&lt;=60,"under 60",calls[[#This Row],[Duration]]&lt;=120,"1 to 2hour",TRUE,"above 2hour")</f>
        <v>above 2hour</v>
      </c>
      <c r="L54" s="20">
        <f>_xlfn.IFS(calls[[#This Row],[Satisfaction Rating]]&lt;=1,1,calls[[#This Row],[Satisfaction Rating]]&lt;=2,2,calls[[#This Row],[Satisfaction Rating]]&lt;=3,3,calls[[#This Row],[Satisfaction Rating]]&lt;=4,4,TRUE,5)</f>
        <v>5</v>
      </c>
    </row>
    <row r="55" spans="2:12" x14ac:dyDescent="0.25">
      <c r="B55" s="6" t="s">
        <v>78</v>
      </c>
      <c r="C55" s="3" t="s">
        <v>32</v>
      </c>
      <c r="D55" s="3">
        <v>100</v>
      </c>
      <c r="E55" s="4" t="s">
        <v>25</v>
      </c>
      <c r="F55" s="5">
        <v>44947</v>
      </c>
      <c r="G55" s="3">
        <v>135</v>
      </c>
      <c r="H55" s="7">
        <v>3.8</v>
      </c>
      <c r="I55">
        <f>IF(MONTH(calls[[#This Row],[Date of Call]])&lt;=6,YEAR(calls[[#This Row],[Date of Call]]),YEAR(calls[[#This Row],[Date of Call]])+1)</f>
        <v>2023</v>
      </c>
      <c r="J55" t="str">
        <f>TEXT(calls[[#This Row],[Date of Call]],"DDDD")</f>
        <v>Saturday</v>
      </c>
      <c r="K55" t="str">
        <f>_xlfn.IFS(calls[[#This Row],[Duration]]&lt;=10,"Under 10min",calls[[#This Row],[Duration]]&lt;=30,"btw 10 to 30",calls[[#This Row],[Duration]]&lt;=60,"under 60",calls[[#This Row],[Duration]]&lt;=120,"1 to 2hour",TRUE,"above 2hour")</f>
        <v>1 to 2hour</v>
      </c>
      <c r="L55" s="20">
        <f>_xlfn.IFS(calls[[#This Row],[Satisfaction Rating]]&lt;=1,1,calls[[#This Row],[Satisfaction Rating]]&lt;=2,2,calls[[#This Row],[Satisfaction Rating]]&lt;=3,3,calls[[#This Row],[Satisfaction Rating]]&lt;=4,4,TRUE,5)</f>
        <v>4</v>
      </c>
    </row>
    <row r="56" spans="2:12" x14ac:dyDescent="0.25">
      <c r="B56" s="6" t="s">
        <v>79</v>
      </c>
      <c r="C56" s="3" t="s">
        <v>32</v>
      </c>
      <c r="D56" s="3">
        <v>79</v>
      </c>
      <c r="E56" s="4" t="s">
        <v>29</v>
      </c>
      <c r="F56" s="5">
        <v>44947</v>
      </c>
      <c r="G56" s="3">
        <v>140</v>
      </c>
      <c r="H56" s="7">
        <v>4.5</v>
      </c>
      <c r="I56">
        <f>IF(MONTH(calls[[#This Row],[Date of Call]])&lt;=6,YEAR(calls[[#This Row],[Date of Call]]),YEAR(calls[[#This Row],[Date of Call]])+1)</f>
        <v>2023</v>
      </c>
      <c r="J56" t="str">
        <f>TEXT(calls[[#This Row],[Date of Call]],"DDDD")</f>
        <v>Saturday</v>
      </c>
      <c r="K56" t="str">
        <f>_xlfn.IFS(calls[[#This Row],[Duration]]&lt;=10,"Under 10min",calls[[#This Row],[Duration]]&lt;=30,"btw 10 to 30",calls[[#This Row],[Duration]]&lt;=60,"under 60",calls[[#This Row],[Duration]]&lt;=120,"1 to 2hour",TRUE,"above 2hour")</f>
        <v>1 to 2hour</v>
      </c>
      <c r="L56" s="20">
        <f>_xlfn.IFS(calls[[#This Row],[Satisfaction Rating]]&lt;=1,1,calls[[#This Row],[Satisfaction Rating]]&lt;=2,2,calls[[#This Row],[Satisfaction Rating]]&lt;=3,3,calls[[#This Row],[Satisfaction Rating]]&lt;=4,4,TRUE,5)</f>
        <v>5</v>
      </c>
    </row>
    <row r="57" spans="2:12" x14ac:dyDescent="0.25">
      <c r="B57" s="6" t="s">
        <v>80</v>
      </c>
      <c r="C57" s="3" t="s">
        <v>81</v>
      </c>
      <c r="D57" s="3">
        <v>157</v>
      </c>
      <c r="E57" s="4" t="s">
        <v>20</v>
      </c>
      <c r="F57" s="5">
        <v>44947</v>
      </c>
      <c r="G57" s="3">
        <v>69</v>
      </c>
      <c r="H57" s="7">
        <v>4.5</v>
      </c>
      <c r="I57">
        <f>IF(MONTH(calls[[#This Row],[Date of Call]])&lt;=6,YEAR(calls[[#This Row],[Date of Call]]),YEAR(calls[[#This Row],[Date of Call]])+1)</f>
        <v>2023</v>
      </c>
      <c r="J57" t="str">
        <f>TEXT(calls[[#This Row],[Date of Call]],"DDDD")</f>
        <v>Saturday</v>
      </c>
      <c r="K57" t="str">
        <f>_xlfn.IFS(calls[[#This Row],[Duration]]&lt;=10,"Under 10min",calls[[#This Row],[Duration]]&lt;=30,"btw 10 to 30",calls[[#This Row],[Duration]]&lt;=60,"under 60",calls[[#This Row],[Duration]]&lt;=120,"1 to 2hour",TRUE,"above 2hour")</f>
        <v>above 2hour</v>
      </c>
      <c r="L57" s="20">
        <f>_xlfn.IFS(calls[[#This Row],[Satisfaction Rating]]&lt;=1,1,calls[[#This Row],[Satisfaction Rating]]&lt;=2,2,calls[[#This Row],[Satisfaction Rating]]&lt;=3,3,calls[[#This Row],[Satisfaction Rating]]&lt;=4,4,TRUE,5)</f>
        <v>5</v>
      </c>
    </row>
    <row r="58" spans="2:12" x14ac:dyDescent="0.25">
      <c r="B58" s="6" t="s">
        <v>82</v>
      </c>
      <c r="C58" s="3" t="s">
        <v>32</v>
      </c>
      <c r="D58" s="3">
        <v>59</v>
      </c>
      <c r="E58" s="4" t="s">
        <v>10</v>
      </c>
      <c r="F58" s="5">
        <v>44948</v>
      </c>
      <c r="G58" s="3">
        <v>136</v>
      </c>
      <c r="H58" s="7">
        <v>4.5999999999999996</v>
      </c>
      <c r="I58">
        <f>IF(MONTH(calls[[#This Row],[Date of Call]])&lt;=6,YEAR(calls[[#This Row],[Date of Call]]),YEAR(calls[[#This Row],[Date of Call]])+1)</f>
        <v>2023</v>
      </c>
      <c r="J58" t="str">
        <f>TEXT(calls[[#This Row],[Date of Call]],"DDDD")</f>
        <v>Sunday</v>
      </c>
      <c r="K58" t="str">
        <f>_xlfn.IFS(calls[[#This Row],[Duration]]&lt;=10,"Under 10min",calls[[#This Row],[Duration]]&lt;=30,"btw 10 to 30",calls[[#This Row],[Duration]]&lt;=60,"under 60",calls[[#This Row],[Duration]]&lt;=120,"1 to 2hour",TRUE,"above 2hour")</f>
        <v>under 60</v>
      </c>
      <c r="L58" s="20">
        <f>_xlfn.IFS(calls[[#This Row],[Satisfaction Rating]]&lt;=1,1,calls[[#This Row],[Satisfaction Rating]]&lt;=2,2,calls[[#This Row],[Satisfaction Rating]]&lt;=3,3,calls[[#This Row],[Satisfaction Rating]]&lt;=4,4,TRUE,5)</f>
        <v>5</v>
      </c>
    </row>
    <row r="59" spans="2:12" x14ac:dyDescent="0.25">
      <c r="B59" s="6" t="s">
        <v>83</v>
      </c>
      <c r="C59" s="3" t="s">
        <v>51</v>
      </c>
      <c r="D59" s="3">
        <v>83</v>
      </c>
      <c r="E59" s="4" t="s">
        <v>20</v>
      </c>
      <c r="F59" s="5">
        <v>44948</v>
      </c>
      <c r="G59" s="3">
        <v>28</v>
      </c>
      <c r="H59" s="7">
        <v>4.5</v>
      </c>
      <c r="I59">
        <f>IF(MONTH(calls[[#This Row],[Date of Call]])&lt;=6,YEAR(calls[[#This Row],[Date of Call]]),YEAR(calls[[#This Row],[Date of Call]])+1)</f>
        <v>2023</v>
      </c>
      <c r="J59" t="str">
        <f>TEXT(calls[[#This Row],[Date of Call]],"DDDD")</f>
        <v>Sunday</v>
      </c>
      <c r="K59" t="str">
        <f>_xlfn.IFS(calls[[#This Row],[Duration]]&lt;=10,"Under 10min",calls[[#This Row],[Duration]]&lt;=30,"btw 10 to 30",calls[[#This Row],[Duration]]&lt;=60,"under 60",calls[[#This Row],[Duration]]&lt;=120,"1 to 2hour",TRUE,"above 2hour")</f>
        <v>1 to 2hour</v>
      </c>
      <c r="L59" s="20">
        <f>_xlfn.IFS(calls[[#This Row],[Satisfaction Rating]]&lt;=1,1,calls[[#This Row],[Satisfaction Rating]]&lt;=2,2,calls[[#This Row],[Satisfaction Rating]]&lt;=3,3,calls[[#This Row],[Satisfaction Rating]]&lt;=4,4,TRUE,5)</f>
        <v>5</v>
      </c>
    </row>
    <row r="60" spans="2:12" x14ac:dyDescent="0.25">
      <c r="B60" s="6" t="s">
        <v>84</v>
      </c>
      <c r="C60" s="3" t="s">
        <v>81</v>
      </c>
      <c r="D60" s="3">
        <v>58</v>
      </c>
      <c r="E60" s="4" t="s">
        <v>15</v>
      </c>
      <c r="F60" s="5">
        <v>44949</v>
      </c>
      <c r="G60" s="3">
        <v>135</v>
      </c>
      <c r="H60" s="7">
        <v>3.3</v>
      </c>
      <c r="I60">
        <f>IF(MONTH(calls[[#This Row],[Date of Call]])&lt;=6,YEAR(calls[[#This Row],[Date of Call]]),YEAR(calls[[#This Row],[Date of Call]])+1)</f>
        <v>2023</v>
      </c>
      <c r="J60" t="str">
        <f>TEXT(calls[[#This Row],[Date of Call]],"DDDD")</f>
        <v>Monday</v>
      </c>
      <c r="K60" t="str">
        <f>_xlfn.IFS(calls[[#This Row],[Duration]]&lt;=10,"Under 10min",calls[[#This Row],[Duration]]&lt;=30,"btw 10 to 30",calls[[#This Row],[Duration]]&lt;=60,"under 60",calls[[#This Row],[Duration]]&lt;=120,"1 to 2hour",TRUE,"above 2hour")</f>
        <v>under 60</v>
      </c>
      <c r="L60" s="20">
        <f>_xlfn.IFS(calls[[#This Row],[Satisfaction Rating]]&lt;=1,1,calls[[#This Row],[Satisfaction Rating]]&lt;=2,2,calls[[#This Row],[Satisfaction Rating]]&lt;=3,3,calls[[#This Row],[Satisfaction Rating]]&lt;=4,4,TRUE,5)</f>
        <v>4</v>
      </c>
    </row>
    <row r="61" spans="2:12" x14ac:dyDescent="0.25">
      <c r="B61" s="6" t="s">
        <v>85</v>
      </c>
      <c r="C61" s="3" t="s">
        <v>48</v>
      </c>
      <c r="D61" s="3">
        <v>118</v>
      </c>
      <c r="E61" s="4" t="s">
        <v>15</v>
      </c>
      <c r="F61" s="5">
        <v>44949</v>
      </c>
      <c r="G61" s="3">
        <v>126</v>
      </c>
      <c r="H61" s="7">
        <v>2.2999999999999998</v>
      </c>
      <c r="I61">
        <f>IF(MONTH(calls[[#This Row],[Date of Call]])&lt;=6,YEAR(calls[[#This Row],[Date of Call]]),YEAR(calls[[#This Row],[Date of Call]])+1)</f>
        <v>2023</v>
      </c>
      <c r="J61" t="str">
        <f>TEXT(calls[[#This Row],[Date of Call]],"DDDD")</f>
        <v>Monday</v>
      </c>
      <c r="K61" t="str">
        <f>_xlfn.IFS(calls[[#This Row],[Duration]]&lt;=10,"Under 10min",calls[[#This Row],[Duration]]&lt;=30,"btw 10 to 30",calls[[#This Row],[Duration]]&lt;=60,"under 60",calls[[#This Row],[Duration]]&lt;=120,"1 to 2hour",TRUE,"above 2hour")</f>
        <v>1 to 2hour</v>
      </c>
      <c r="L61" s="20">
        <f>_xlfn.IFS(calls[[#This Row],[Satisfaction Rating]]&lt;=1,1,calls[[#This Row],[Satisfaction Rating]]&lt;=2,2,calls[[#This Row],[Satisfaction Rating]]&lt;=3,3,calls[[#This Row],[Satisfaction Rating]]&lt;=4,4,TRUE,5)</f>
        <v>3</v>
      </c>
    </row>
    <row r="62" spans="2:12" x14ac:dyDescent="0.25">
      <c r="B62" s="6" t="s">
        <v>86</v>
      </c>
      <c r="C62" s="3" t="s">
        <v>19</v>
      </c>
      <c r="D62" s="3">
        <v>63</v>
      </c>
      <c r="E62" s="4" t="s">
        <v>10</v>
      </c>
      <c r="F62" s="5">
        <v>44949</v>
      </c>
      <c r="G62" s="3">
        <v>160</v>
      </c>
      <c r="H62" s="7">
        <v>4.3</v>
      </c>
      <c r="I62">
        <f>IF(MONTH(calls[[#This Row],[Date of Call]])&lt;=6,YEAR(calls[[#This Row],[Date of Call]]),YEAR(calls[[#This Row],[Date of Call]])+1)</f>
        <v>2023</v>
      </c>
      <c r="J62" t="str">
        <f>TEXT(calls[[#This Row],[Date of Call]],"DDDD")</f>
        <v>Monday</v>
      </c>
      <c r="K62" t="str">
        <f>_xlfn.IFS(calls[[#This Row],[Duration]]&lt;=10,"Under 10min",calls[[#This Row],[Duration]]&lt;=30,"btw 10 to 30",calls[[#This Row],[Duration]]&lt;=60,"under 60",calls[[#This Row],[Duration]]&lt;=120,"1 to 2hour",TRUE,"above 2hour")</f>
        <v>1 to 2hour</v>
      </c>
      <c r="L62" s="20">
        <f>_xlfn.IFS(calls[[#This Row],[Satisfaction Rating]]&lt;=1,1,calls[[#This Row],[Satisfaction Rating]]&lt;=2,2,calls[[#This Row],[Satisfaction Rating]]&lt;=3,3,calls[[#This Row],[Satisfaction Rating]]&lt;=4,4,TRUE,5)</f>
        <v>5</v>
      </c>
    </row>
    <row r="63" spans="2:12" x14ac:dyDescent="0.25">
      <c r="B63" s="6" t="s">
        <v>87</v>
      </c>
      <c r="C63" s="3" t="s">
        <v>81</v>
      </c>
      <c r="D63" s="3">
        <v>95</v>
      </c>
      <c r="E63" s="4" t="s">
        <v>15</v>
      </c>
      <c r="F63" s="5">
        <v>44950</v>
      </c>
      <c r="G63" s="3">
        <v>48</v>
      </c>
      <c r="H63" s="7">
        <v>4.5999999999999996</v>
      </c>
      <c r="I63">
        <f>IF(MONTH(calls[[#This Row],[Date of Call]])&lt;=6,YEAR(calls[[#This Row],[Date of Call]]),YEAR(calls[[#This Row],[Date of Call]])+1)</f>
        <v>2023</v>
      </c>
      <c r="J63" t="str">
        <f>TEXT(calls[[#This Row],[Date of Call]],"DDDD")</f>
        <v>Tuesday</v>
      </c>
      <c r="K63" t="str">
        <f>_xlfn.IFS(calls[[#This Row],[Duration]]&lt;=10,"Under 10min",calls[[#This Row],[Duration]]&lt;=30,"btw 10 to 30",calls[[#This Row],[Duration]]&lt;=60,"under 60",calls[[#This Row],[Duration]]&lt;=120,"1 to 2hour",TRUE,"above 2hour")</f>
        <v>1 to 2hour</v>
      </c>
      <c r="L63" s="20">
        <f>_xlfn.IFS(calls[[#This Row],[Satisfaction Rating]]&lt;=1,1,calls[[#This Row],[Satisfaction Rating]]&lt;=2,2,calls[[#This Row],[Satisfaction Rating]]&lt;=3,3,calls[[#This Row],[Satisfaction Rating]]&lt;=4,4,TRUE,5)</f>
        <v>5</v>
      </c>
    </row>
    <row r="64" spans="2:12" x14ac:dyDescent="0.25">
      <c r="B64" s="6" t="s">
        <v>88</v>
      </c>
      <c r="C64" s="3" t="s">
        <v>32</v>
      </c>
      <c r="D64" s="3">
        <v>74</v>
      </c>
      <c r="E64" s="4" t="s">
        <v>20</v>
      </c>
      <c r="F64" s="5">
        <v>44950</v>
      </c>
      <c r="G64" s="3">
        <v>66</v>
      </c>
      <c r="H64" s="7">
        <v>4</v>
      </c>
      <c r="I64">
        <f>IF(MONTH(calls[[#This Row],[Date of Call]])&lt;=6,YEAR(calls[[#This Row],[Date of Call]]),YEAR(calls[[#This Row],[Date of Call]])+1)</f>
        <v>2023</v>
      </c>
      <c r="J64" t="str">
        <f>TEXT(calls[[#This Row],[Date of Call]],"DDDD")</f>
        <v>Tuesday</v>
      </c>
      <c r="K64" t="str">
        <f>_xlfn.IFS(calls[[#This Row],[Duration]]&lt;=10,"Under 10min",calls[[#This Row],[Duration]]&lt;=30,"btw 10 to 30",calls[[#This Row],[Duration]]&lt;=60,"under 60",calls[[#This Row],[Duration]]&lt;=120,"1 to 2hour",TRUE,"above 2hour")</f>
        <v>1 to 2hour</v>
      </c>
      <c r="L64" s="20">
        <f>_xlfn.IFS(calls[[#This Row],[Satisfaction Rating]]&lt;=1,1,calls[[#This Row],[Satisfaction Rating]]&lt;=2,2,calls[[#This Row],[Satisfaction Rating]]&lt;=3,3,calls[[#This Row],[Satisfaction Rating]]&lt;=4,4,TRUE,5)</f>
        <v>4</v>
      </c>
    </row>
    <row r="65" spans="2:12" x14ac:dyDescent="0.25">
      <c r="B65" s="6" t="s">
        <v>89</v>
      </c>
      <c r="C65" s="3" t="s">
        <v>28</v>
      </c>
      <c r="D65" s="3">
        <v>130</v>
      </c>
      <c r="E65" s="4" t="s">
        <v>25</v>
      </c>
      <c r="F65" s="5">
        <v>44950</v>
      </c>
      <c r="G65" s="3">
        <v>126</v>
      </c>
      <c r="H65" s="7">
        <v>2.5</v>
      </c>
      <c r="I65">
        <f>IF(MONTH(calls[[#This Row],[Date of Call]])&lt;=6,YEAR(calls[[#This Row],[Date of Call]]),YEAR(calls[[#This Row],[Date of Call]])+1)</f>
        <v>2023</v>
      </c>
      <c r="J65" t="str">
        <f>TEXT(calls[[#This Row],[Date of Call]],"DDDD")</f>
        <v>Tuesday</v>
      </c>
      <c r="K65" t="str">
        <f>_xlfn.IFS(calls[[#This Row],[Duration]]&lt;=10,"Under 10min",calls[[#This Row],[Duration]]&lt;=30,"btw 10 to 30",calls[[#This Row],[Duration]]&lt;=60,"under 60",calls[[#This Row],[Duration]]&lt;=120,"1 to 2hour",TRUE,"above 2hour")</f>
        <v>above 2hour</v>
      </c>
      <c r="L65" s="20">
        <f>_xlfn.IFS(calls[[#This Row],[Satisfaction Rating]]&lt;=1,1,calls[[#This Row],[Satisfaction Rating]]&lt;=2,2,calls[[#This Row],[Satisfaction Rating]]&lt;=3,3,calls[[#This Row],[Satisfaction Rating]]&lt;=4,4,TRUE,5)</f>
        <v>3</v>
      </c>
    </row>
    <row r="66" spans="2:12" x14ac:dyDescent="0.25">
      <c r="B66" s="6" t="s">
        <v>90</v>
      </c>
      <c r="C66" s="3" t="s">
        <v>48</v>
      </c>
      <c r="D66" s="3">
        <v>110</v>
      </c>
      <c r="E66" s="4" t="s">
        <v>29</v>
      </c>
      <c r="F66" s="5">
        <v>44950</v>
      </c>
      <c r="G66" s="3">
        <v>96</v>
      </c>
      <c r="H66" s="7">
        <v>5</v>
      </c>
      <c r="I66">
        <f>IF(MONTH(calls[[#This Row],[Date of Call]])&lt;=6,YEAR(calls[[#This Row],[Date of Call]]),YEAR(calls[[#This Row],[Date of Call]])+1)</f>
        <v>2023</v>
      </c>
      <c r="J66" t="str">
        <f>TEXT(calls[[#This Row],[Date of Call]],"DDDD")</f>
        <v>Tuesday</v>
      </c>
      <c r="K66" t="str">
        <f>_xlfn.IFS(calls[[#This Row],[Duration]]&lt;=10,"Under 10min",calls[[#This Row],[Duration]]&lt;=30,"btw 10 to 30",calls[[#This Row],[Duration]]&lt;=60,"under 60",calls[[#This Row],[Duration]]&lt;=120,"1 to 2hour",TRUE,"above 2hour")</f>
        <v>1 to 2hour</v>
      </c>
      <c r="L66" s="20">
        <f>_xlfn.IFS(calls[[#This Row],[Satisfaction Rating]]&lt;=1,1,calls[[#This Row],[Satisfaction Rating]]&lt;=2,2,calls[[#This Row],[Satisfaction Rating]]&lt;=3,3,calls[[#This Row],[Satisfaction Rating]]&lt;=4,4,TRUE,5)</f>
        <v>5</v>
      </c>
    </row>
    <row r="67" spans="2:12" x14ac:dyDescent="0.25">
      <c r="B67" s="6" t="s">
        <v>91</v>
      </c>
      <c r="C67" s="3" t="s">
        <v>32</v>
      </c>
      <c r="D67" s="3">
        <v>71</v>
      </c>
      <c r="E67" s="4" t="s">
        <v>10</v>
      </c>
      <c r="F67" s="5">
        <v>44951</v>
      </c>
      <c r="G67" s="3">
        <v>90</v>
      </c>
      <c r="H67" s="7">
        <v>3.8</v>
      </c>
      <c r="I67">
        <f>IF(MONTH(calls[[#This Row],[Date of Call]])&lt;=6,YEAR(calls[[#This Row],[Date of Call]]),YEAR(calls[[#This Row],[Date of Call]])+1)</f>
        <v>2023</v>
      </c>
      <c r="J67" t="str">
        <f>TEXT(calls[[#This Row],[Date of Call]],"DDDD")</f>
        <v>Wednesday</v>
      </c>
      <c r="K67" t="str">
        <f>_xlfn.IFS(calls[[#This Row],[Duration]]&lt;=10,"Under 10min",calls[[#This Row],[Duration]]&lt;=30,"btw 10 to 30",calls[[#This Row],[Duration]]&lt;=60,"under 60",calls[[#This Row],[Duration]]&lt;=120,"1 to 2hour",TRUE,"above 2hour")</f>
        <v>1 to 2hour</v>
      </c>
      <c r="L67" s="20">
        <f>_xlfn.IFS(calls[[#This Row],[Satisfaction Rating]]&lt;=1,1,calls[[#This Row],[Satisfaction Rating]]&lt;=2,2,calls[[#This Row],[Satisfaction Rating]]&lt;=3,3,calls[[#This Row],[Satisfaction Rating]]&lt;=4,4,TRUE,5)</f>
        <v>4</v>
      </c>
    </row>
    <row r="68" spans="2:12" x14ac:dyDescent="0.25">
      <c r="B68" s="6" t="s">
        <v>92</v>
      </c>
      <c r="C68" s="3" t="s">
        <v>61</v>
      </c>
      <c r="D68" s="3">
        <v>147</v>
      </c>
      <c r="E68" s="4" t="s">
        <v>25</v>
      </c>
      <c r="F68" s="5">
        <v>44951</v>
      </c>
      <c r="G68" s="3">
        <v>105</v>
      </c>
      <c r="H68" s="7">
        <v>4.4000000000000004</v>
      </c>
      <c r="I68">
        <f>IF(MONTH(calls[[#This Row],[Date of Call]])&lt;=6,YEAR(calls[[#This Row],[Date of Call]]),YEAR(calls[[#This Row],[Date of Call]])+1)</f>
        <v>2023</v>
      </c>
      <c r="J68" t="str">
        <f>TEXT(calls[[#This Row],[Date of Call]],"DDDD")</f>
        <v>Wednesday</v>
      </c>
      <c r="K68" t="str">
        <f>_xlfn.IFS(calls[[#This Row],[Duration]]&lt;=10,"Under 10min",calls[[#This Row],[Duration]]&lt;=30,"btw 10 to 30",calls[[#This Row],[Duration]]&lt;=60,"under 60",calls[[#This Row],[Duration]]&lt;=120,"1 to 2hour",TRUE,"above 2hour")</f>
        <v>above 2hour</v>
      </c>
      <c r="L68" s="20">
        <f>_xlfn.IFS(calls[[#This Row],[Satisfaction Rating]]&lt;=1,1,calls[[#This Row],[Satisfaction Rating]]&lt;=2,2,calls[[#This Row],[Satisfaction Rating]]&lt;=3,3,calls[[#This Row],[Satisfaction Rating]]&lt;=4,4,TRUE,5)</f>
        <v>5</v>
      </c>
    </row>
    <row r="69" spans="2:12" x14ac:dyDescent="0.25">
      <c r="B69" s="6" t="s">
        <v>93</v>
      </c>
      <c r="C69" s="3" t="s">
        <v>12</v>
      </c>
      <c r="D69" s="3">
        <v>69</v>
      </c>
      <c r="E69" s="4" t="s">
        <v>15</v>
      </c>
      <c r="F69" s="5">
        <v>44952</v>
      </c>
      <c r="G69" s="3">
        <v>40</v>
      </c>
      <c r="H69" s="7">
        <v>3.8</v>
      </c>
      <c r="I69">
        <f>IF(MONTH(calls[[#This Row],[Date of Call]])&lt;=6,YEAR(calls[[#This Row],[Date of Call]]),YEAR(calls[[#This Row],[Date of Call]])+1)</f>
        <v>2023</v>
      </c>
      <c r="J69" t="str">
        <f>TEXT(calls[[#This Row],[Date of Call]],"DDDD")</f>
        <v>Thursday</v>
      </c>
      <c r="K69" t="str">
        <f>_xlfn.IFS(calls[[#This Row],[Duration]]&lt;=10,"Under 10min",calls[[#This Row],[Duration]]&lt;=30,"btw 10 to 30",calls[[#This Row],[Duration]]&lt;=60,"under 60",calls[[#This Row],[Duration]]&lt;=120,"1 to 2hour",TRUE,"above 2hour")</f>
        <v>1 to 2hour</v>
      </c>
      <c r="L69" s="20">
        <f>_xlfn.IFS(calls[[#This Row],[Satisfaction Rating]]&lt;=1,1,calls[[#This Row],[Satisfaction Rating]]&lt;=2,2,calls[[#This Row],[Satisfaction Rating]]&lt;=3,3,calls[[#This Row],[Satisfaction Rating]]&lt;=4,4,TRUE,5)</f>
        <v>4</v>
      </c>
    </row>
    <row r="70" spans="2:12" x14ac:dyDescent="0.25">
      <c r="B70" s="6" t="s">
        <v>94</v>
      </c>
      <c r="C70" s="3" t="s">
        <v>48</v>
      </c>
      <c r="D70" s="3">
        <v>50</v>
      </c>
      <c r="E70" s="4" t="s">
        <v>10</v>
      </c>
      <c r="F70" s="5">
        <v>44952</v>
      </c>
      <c r="G70" s="3">
        <v>60</v>
      </c>
      <c r="H70" s="7">
        <v>2</v>
      </c>
      <c r="I70">
        <f>IF(MONTH(calls[[#This Row],[Date of Call]])&lt;=6,YEAR(calls[[#This Row],[Date of Call]]),YEAR(calls[[#This Row],[Date of Call]])+1)</f>
        <v>2023</v>
      </c>
      <c r="J70" t="str">
        <f>TEXT(calls[[#This Row],[Date of Call]],"DDDD")</f>
        <v>Thursday</v>
      </c>
      <c r="K70" t="str">
        <f>_xlfn.IFS(calls[[#This Row],[Duration]]&lt;=10,"Under 10min",calls[[#This Row],[Duration]]&lt;=30,"btw 10 to 30",calls[[#This Row],[Duration]]&lt;=60,"under 60",calls[[#This Row],[Duration]]&lt;=120,"1 to 2hour",TRUE,"above 2hour")</f>
        <v>under 60</v>
      </c>
      <c r="L70" s="20">
        <f>_xlfn.IFS(calls[[#This Row],[Satisfaction Rating]]&lt;=1,1,calls[[#This Row],[Satisfaction Rating]]&lt;=2,2,calls[[#This Row],[Satisfaction Rating]]&lt;=3,3,calls[[#This Row],[Satisfaction Rating]]&lt;=4,4,TRUE,5)</f>
        <v>2</v>
      </c>
    </row>
    <row r="71" spans="2:12" x14ac:dyDescent="0.25">
      <c r="B71" s="6" t="s">
        <v>95</v>
      </c>
      <c r="C71" s="3" t="s">
        <v>28</v>
      </c>
      <c r="D71" s="3">
        <v>124</v>
      </c>
      <c r="E71" s="4" t="s">
        <v>25</v>
      </c>
      <c r="F71" s="5">
        <v>44953</v>
      </c>
      <c r="G71" s="3">
        <v>215</v>
      </c>
      <c r="H71" s="7">
        <v>4.0999999999999996</v>
      </c>
      <c r="I71">
        <f>IF(MONTH(calls[[#This Row],[Date of Call]])&lt;=6,YEAR(calls[[#This Row],[Date of Call]]),YEAR(calls[[#This Row],[Date of Call]])+1)</f>
        <v>2023</v>
      </c>
      <c r="J71" t="str">
        <f>TEXT(calls[[#This Row],[Date of Call]],"DDDD")</f>
        <v>Friday</v>
      </c>
      <c r="K71" t="str">
        <f>_xlfn.IFS(calls[[#This Row],[Duration]]&lt;=10,"Under 10min",calls[[#This Row],[Duration]]&lt;=30,"btw 10 to 30",calls[[#This Row],[Duration]]&lt;=60,"under 60",calls[[#This Row],[Duration]]&lt;=120,"1 to 2hour",TRUE,"above 2hour")</f>
        <v>above 2hour</v>
      </c>
      <c r="L71" s="20">
        <f>_xlfn.IFS(calls[[#This Row],[Satisfaction Rating]]&lt;=1,1,calls[[#This Row],[Satisfaction Rating]]&lt;=2,2,calls[[#This Row],[Satisfaction Rating]]&lt;=3,3,calls[[#This Row],[Satisfaction Rating]]&lt;=4,4,TRUE,5)</f>
        <v>5</v>
      </c>
    </row>
    <row r="72" spans="2:12" x14ac:dyDescent="0.25">
      <c r="B72" s="6" t="s">
        <v>96</v>
      </c>
      <c r="C72" s="3" t="s">
        <v>14</v>
      </c>
      <c r="D72" s="3">
        <v>81</v>
      </c>
      <c r="E72" s="4" t="s">
        <v>20</v>
      </c>
      <c r="F72" s="5">
        <v>44953</v>
      </c>
      <c r="G72" s="3">
        <v>156</v>
      </c>
      <c r="H72" s="7">
        <v>2.6</v>
      </c>
      <c r="I72">
        <f>IF(MONTH(calls[[#This Row],[Date of Call]])&lt;=6,YEAR(calls[[#This Row],[Date of Call]]),YEAR(calls[[#This Row],[Date of Call]])+1)</f>
        <v>2023</v>
      </c>
      <c r="J72" t="str">
        <f>TEXT(calls[[#This Row],[Date of Call]],"DDDD")</f>
        <v>Friday</v>
      </c>
      <c r="K72" t="str">
        <f>_xlfn.IFS(calls[[#This Row],[Duration]]&lt;=10,"Under 10min",calls[[#This Row],[Duration]]&lt;=30,"btw 10 to 30",calls[[#This Row],[Duration]]&lt;=60,"under 60",calls[[#This Row],[Duration]]&lt;=120,"1 to 2hour",TRUE,"above 2hour")</f>
        <v>1 to 2hour</v>
      </c>
      <c r="L72" s="20">
        <f>_xlfn.IFS(calls[[#This Row],[Satisfaction Rating]]&lt;=1,1,calls[[#This Row],[Satisfaction Rating]]&lt;=2,2,calls[[#This Row],[Satisfaction Rating]]&lt;=3,3,calls[[#This Row],[Satisfaction Rating]]&lt;=4,4,TRUE,5)</f>
        <v>3</v>
      </c>
    </row>
    <row r="73" spans="2:12" x14ac:dyDescent="0.25">
      <c r="B73" s="6" t="s">
        <v>97</v>
      </c>
      <c r="C73" s="3" t="s">
        <v>43</v>
      </c>
      <c r="D73" s="3">
        <v>141</v>
      </c>
      <c r="E73" s="4" t="s">
        <v>29</v>
      </c>
      <c r="F73" s="5">
        <v>44953</v>
      </c>
      <c r="G73" s="3">
        <v>54</v>
      </c>
      <c r="H73" s="7">
        <v>0</v>
      </c>
      <c r="I73">
        <f>IF(MONTH(calls[[#This Row],[Date of Call]])&lt;=6,YEAR(calls[[#This Row],[Date of Call]]),YEAR(calls[[#This Row],[Date of Call]])+1)</f>
        <v>2023</v>
      </c>
      <c r="J73" t="str">
        <f>TEXT(calls[[#This Row],[Date of Call]],"DDDD")</f>
        <v>Friday</v>
      </c>
      <c r="K73" t="str">
        <f>_xlfn.IFS(calls[[#This Row],[Duration]]&lt;=10,"Under 10min",calls[[#This Row],[Duration]]&lt;=30,"btw 10 to 30",calls[[#This Row],[Duration]]&lt;=60,"under 60",calls[[#This Row],[Duration]]&lt;=120,"1 to 2hour",TRUE,"above 2hour")</f>
        <v>above 2hour</v>
      </c>
      <c r="L73" s="20">
        <f>_xlfn.IFS(calls[[#This Row],[Satisfaction Rating]]&lt;=1,1,calls[[#This Row],[Satisfaction Rating]]&lt;=2,2,calls[[#This Row],[Satisfaction Rating]]&lt;=3,3,calls[[#This Row],[Satisfaction Rating]]&lt;=4,4,TRUE,5)</f>
        <v>1</v>
      </c>
    </row>
    <row r="74" spans="2:12" x14ac:dyDescent="0.25">
      <c r="B74" s="6" t="s">
        <v>98</v>
      </c>
      <c r="C74" s="3" t="s">
        <v>43</v>
      </c>
      <c r="D74" s="3">
        <v>168</v>
      </c>
      <c r="E74" s="4" t="s">
        <v>29</v>
      </c>
      <c r="F74" s="5">
        <v>44954</v>
      </c>
      <c r="G74" s="3">
        <v>160</v>
      </c>
      <c r="H74" s="7">
        <v>3.9</v>
      </c>
      <c r="I74">
        <f>IF(MONTH(calls[[#This Row],[Date of Call]])&lt;=6,YEAR(calls[[#This Row],[Date of Call]]),YEAR(calls[[#This Row],[Date of Call]])+1)</f>
        <v>2023</v>
      </c>
      <c r="J74" t="str">
        <f>TEXT(calls[[#This Row],[Date of Call]],"DDDD")</f>
        <v>Saturday</v>
      </c>
      <c r="K74" t="str">
        <f>_xlfn.IFS(calls[[#This Row],[Duration]]&lt;=10,"Under 10min",calls[[#This Row],[Duration]]&lt;=30,"btw 10 to 30",calls[[#This Row],[Duration]]&lt;=60,"under 60",calls[[#This Row],[Duration]]&lt;=120,"1 to 2hour",TRUE,"above 2hour")</f>
        <v>above 2hour</v>
      </c>
      <c r="L74" s="20">
        <f>_xlfn.IFS(calls[[#This Row],[Satisfaction Rating]]&lt;=1,1,calls[[#This Row],[Satisfaction Rating]]&lt;=2,2,calls[[#This Row],[Satisfaction Rating]]&lt;=3,3,calls[[#This Row],[Satisfaction Rating]]&lt;=4,4,TRUE,5)</f>
        <v>4</v>
      </c>
    </row>
    <row r="75" spans="2:12" x14ac:dyDescent="0.25">
      <c r="B75" s="6" t="s">
        <v>99</v>
      </c>
      <c r="C75" s="3" t="s">
        <v>61</v>
      </c>
      <c r="D75" s="3">
        <v>101</v>
      </c>
      <c r="E75" s="4" t="s">
        <v>20</v>
      </c>
      <c r="F75" s="5">
        <v>44954</v>
      </c>
      <c r="G75" s="3">
        <v>80</v>
      </c>
      <c r="H75" s="7">
        <v>4.8</v>
      </c>
      <c r="I75">
        <f>IF(MONTH(calls[[#This Row],[Date of Call]])&lt;=6,YEAR(calls[[#This Row],[Date of Call]]),YEAR(calls[[#This Row],[Date of Call]])+1)</f>
        <v>2023</v>
      </c>
      <c r="J75" t="str">
        <f>TEXT(calls[[#This Row],[Date of Call]],"DDDD")</f>
        <v>Saturday</v>
      </c>
      <c r="K75" t="str">
        <f>_xlfn.IFS(calls[[#This Row],[Duration]]&lt;=10,"Under 10min",calls[[#This Row],[Duration]]&lt;=30,"btw 10 to 30",calls[[#This Row],[Duration]]&lt;=60,"under 60",calls[[#This Row],[Duration]]&lt;=120,"1 to 2hour",TRUE,"above 2hour")</f>
        <v>1 to 2hour</v>
      </c>
      <c r="L75" s="20">
        <f>_xlfn.IFS(calls[[#This Row],[Satisfaction Rating]]&lt;=1,1,calls[[#This Row],[Satisfaction Rating]]&lt;=2,2,calls[[#This Row],[Satisfaction Rating]]&lt;=3,3,calls[[#This Row],[Satisfaction Rating]]&lt;=4,4,TRUE,5)</f>
        <v>5</v>
      </c>
    </row>
    <row r="76" spans="2:12" x14ac:dyDescent="0.25">
      <c r="B76" s="6" t="s">
        <v>100</v>
      </c>
      <c r="C76" s="3" t="s">
        <v>32</v>
      </c>
      <c r="D76" s="3">
        <v>67</v>
      </c>
      <c r="E76" s="4" t="s">
        <v>20</v>
      </c>
      <c r="F76" s="5">
        <v>44954</v>
      </c>
      <c r="G76" s="3">
        <v>168</v>
      </c>
      <c r="H76" s="7">
        <v>2.6</v>
      </c>
      <c r="I76">
        <f>IF(MONTH(calls[[#This Row],[Date of Call]])&lt;=6,YEAR(calls[[#This Row],[Date of Call]]),YEAR(calls[[#This Row],[Date of Call]])+1)</f>
        <v>2023</v>
      </c>
      <c r="J76" t="str">
        <f>TEXT(calls[[#This Row],[Date of Call]],"DDDD")</f>
        <v>Saturday</v>
      </c>
      <c r="K76" t="str">
        <f>_xlfn.IFS(calls[[#This Row],[Duration]]&lt;=10,"Under 10min",calls[[#This Row],[Duration]]&lt;=30,"btw 10 to 30",calls[[#This Row],[Duration]]&lt;=60,"under 60",calls[[#This Row],[Duration]]&lt;=120,"1 to 2hour",TRUE,"above 2hour")</f>
        <v>1 to 2hour</v>
      </c>
      <c r="L76" s="20">
        <f>_xlfn.IFS(calls[[#This Row],[Satisfaction Rating]]&lt;=1,1,calls[[#This Row],[Satisfaction Rating]]&lt;=2,2,calls[[#This Row],[Satisfaction Rating]]&lt;=3,3,calls[[#This Row],[Satisfaction Rating]]&lt;=4,4,TRUE,5)</f>
        <v>3</v>
      </c>
    </row>
    <row r="77" spans="2:12" x14ac:dyDescent="0.25">
      <c r="B77" s="6" t="s">
        <v>101</v>
      </c>
      <c r="C77" s="3" t="s">
        <v>81</v>
      </c>
      <c r="D77" s="3">
        <v>114</v>
      </c>
      <c r="E77" s="4" t="s">
        <v>29</v>
      </c>
      <c r="F77" s="5">
        <v>44956</v>
      </c>
      <c r="G77" s="3">
        <v>42</v>
      </c>
      <c r="H77" s="7">
        <v>2.6</v>
      </c>
      <c r="I77">
        <f>IF(MONTH(calls[[#This Row],[Date of Call]])&lt;=6,YEAR(calls[[#This Row],[Date of Call]]),YEAR(calls[[#This Row],[Date of Call]])+1)</f>
        <v>2023</v>
      </c>
      <c r="J77" t="str">
        <f>TEXT(calls[[#This Row],[Date of Call]],"DDDD")</f>
        <v>Monday</v>
      </c>
      <c r="K77" t="str">
        <f>_xlfn.IFS(calls[[#This Row],[Duration]]&lt;=10,"Under 10min",calls[[#This Row],[Duration]]&lt;=30,"btw 10 to 30",calls[[#This Row],[Duration]]&lt;=60,"under 60",calls[[#This Row],[Duration]]&lt;=120,"1 to 2hour",TRUE,"above 2hour")</f>
        <v>1 to 2hour</v>
      </c>
      <c r="L77" s="20">
        <f>_xlfn.IFS(calls[[#This Row],[Satisfaction Rating]]&lt;=1,1,calls[[#This Row],[Satisfaction Rating]]&lt;=2,2,calls[[#This Row],[Satisfaction Rating]]&lt;=3,3,calls[[#This Row],[Satisfaction Rating]]&lt;=4,4,TRUE,5)</f>
        <v>3</v>
      </c>
    </row>
    <row r="78" spans="2:12" x14ac:dyDescent="0.25">
      <c r="B78" s="6" t="s">
        <v>102</v>
      </c>
      <c r="C78" s="3" t="s">
        <v>14</v>
      </c>
      <c r="D78" s="3">
        <v>42</v>
      </c>
      <c r="E78" s="4" t="s">
        <v>20</v>
      </c>
      <c r="F78" s="5">
        <v>44956</v>
      </c>
      <c r="G78" s="3">
        <v>205</v>
      </c>
      <c r="H78" s="7">
        <v>3.6</v>
      </c>
      <c r="I78">
        <f>IF(MONTH(calls[[#This Row],[Date of Call]])&lt;=6,YEAR(calls[[#This Row],[Date of Call]]),YEAR(calls[[#This Row],[Date of Call]])+1)</f>
        <v>2023</v>
      </c>
      <c r="J78" t="str">
        <f>TEXT(calls[[#This Row],[Date of Call]],"DDDD")</f>
        <v>Monday</v>
      </c>
      <c r="K78" t="str">
        <f>_xlfn.IFS(calls[[#This Row],[Duration]]&lt;=10,"Under 10min",calls[[#This Row],[Duration]]&lt;=30,"btw 10 to 30",calls[[#This Row],[Duration]]&lt;=60,"under 60",calls[[#This Row],[Duration]]&lt;=120,"1 to 2hour",TRUE,"above 2hour")</f>
        <v>under 60</v>
      </c>
      <c r="L78" s="20">
        <f>_xlfn.IFS(calls[[#This Row],[Satisfaction Rating]]&lt;=1,1,calls[[#This Row],[Satisfaction Rating]]&lt;=2,2,calls[[#This Row],[Satisfaction Rating]]&lt;=3,3,calls[[#This Row],[Satisfaction Rating]]&lt;=4,4,TRUE,5)</f>
        <v>4</v>
      </c>
    </row>
    <row r="79" spans="2:12" x14ac:dyDescent="0.25">
      <c r="B79" s="6" t="s">
        <v>103</v>
      </c>
      <c r="C79" s="3" t="s">
        <v>19</v>
      </c>
      <c r="D79" s="3">
        <v>69</v>
      </c>
      <c r="E79" s="4" t="s">
        <v>29</v>
      </c>
      <c r="F79" s="5">
        <v>44956</v>
      </c>
      <c r="G79" s="3">
        <v>108</v>
      </c>
      <c r="H79" s="7">
        <v>3.3</v>
      </c>
      <c r="I79">
        <f>IF(MONTH(calls[[#This Row],[Date of Call]])&lt;=6,YEAR(calls[[#This Row],[Date of Call]]),YEAR(calls[[#This Row],[Date of Call]])+1)</f>
        <v>2023</v>
      </c>
      <c r="J79" t="str">
        <f>TEXT(calls[[#This Row],[Date of Call]],"DDDD")</f>
        <v>Monday</v>
      </c>
      <c r="K79" t="str">
        <f>_xlfn.IFS(calls[[#This Row],[Duration]]&lt;=10,"Under 10min",calls[[#This Row],[Duration]]&lt;=30,"btw 10 to 30",calls[[#This Row],[Duration]]&lt;=60,"under 60",calls[[#This Row],[Duration]]&lt;=120,"1 to 2hour",TRUE,"above 2hour")</f>
        <v>1 to 2hour</v>
      </c>
      <c r="L79" s="20">
        <f>_xlfn.IFS(calls[[#This Row],[Satisfaction Rating]]&lt;=1,1,calls[[#This Row],[Satisfaction Rating]]&lt;=2,2,calls[[#This Row],[Satisfaction Rating]]&lt;=3,3,calls[[#This Row],[Satisfaction Rating]]&lt;=4,4,TRUE,5)</f>
        <v>4</v>
      </c>
    </row>
    <row r="80" spans="2:12" x14ac:dyDescent="0.25">
      <c r="B80" s="6" t="s">
        <v>104</v>
      </c>
      <c r="C80" s="3" t="s">
        <v>28</v>
      </c>
      <c r="D80" s="3">
        <v>145</v>
      </c>
      <c r="E80" s="4" t="s">
        <v>15</v>
      </c>
      <c r="F80" s="5">
        <v>44956</v>
      </c>
      <c r="G80" s="3">
        <v>78</v>
      </c>
      <c r="H80" s="7">
        <v>1.9</v>
      </c>
      <c r="I80">
        <f>IF(MONTH(calls[[#This Row],[Date of Call]])&lt;=6,YEAR(calls[[#This Row],[Date of Call]]),YEAR(calls[[#This Row],[Date of Call]])+1)</f>
        <v>2023</v>
      </c>
      <c r="J80" t="str">
        <f>TEXT(calls[[#This Row],[Date of Call]],"DDDD")</f>
        <v>Monday</v>
      </c>
      <c r="K80" t="str">
        <f>_xlfn.IFS(calls[[#This Row],[Duration]]&lt;=10,"Under 10min",calls[[#This Row],[Duration]]&lt;=30,"btw 10 to 30",calls[[#This Row],[Duration]]&lt;=60,"under 60",calls[[#This Row],[Duration]]&lt;=120,"1 to 2hour",TRUE,"above 2hour")</f>
        <v>above 2hour</v>
      </c>
      <c r="L80" s="20">
        <f>_xlfn.IFS(calls[[#This Row],[Satisfaction Rating]]&lt;=1,1,calls[[#This Row],[Satisfaction Rating]]&lt;=2,2,calls[[#This Row],[Satisfaction Rating]]&lt;=3,3,calls[[#This Row],[Satisfaction Rating]]&lt;=4,4,TRUE,5)</f>
        <v>2</v>
      </c>
    </row>
    <row r="81" spans="2:12" x14ac:dyDescent="0.25">
      <c r="B81" s="6" t="s">
        <v>105</v>
      </c>
      <c r="C81" s="3" t="s">
        <v>12</v>
      </c>
      <c r="D81" s="3">
        <v>43</v>
      </c>
      <c r="E81" s="4" t="s">
        <v>29</v>
      </c>
      <c r="F81" s="5">
        <v>44956</v>
      </c>
      <c r="G81" s="3">
        <v>23</v>
      </c>
      <c r="H81" s="7">
        <v>4.9000000000000004</v>
      </c>
      <c r="I81">
        <f>IF(MONTH(calls[[#This Row],[Date of Call]])&lt;=6,YEAR(calls[[#This Row],[Date of Call]]),YEAR(calls[[#This Row],[Date of Call]])+1)</f>
        <v>2023</v>
      </c>
      <c r="J81" t="str">
        <f>TEXT(calls[[#This Row],[Date of Call]],"DDDD")</f>
        <v>Monday</v>
      </c>
      <c r="K81" t="str">
        <f>_xlfn.IFS(calls[[#This Row],[Duration]]&lt;=10,"Under 10min",calls[[#This Row],[Duration]]&lt;=30,"btw 10 to 30",calls[[#This Row],[Duration]]&lt;=60,"under 60",calls[[#This Row],[Duration]]&lt;=120,"1 to 2hour",TRUE,"above 2hour")</f>
        <v>under 60</v>
      </c>
      <c r="L81" s="20">
        <f>_xlfn.IFS(calls[[#This Row],[Satisfaction Rating]]&lt;=1,1,calls[[#This Row],[Satisfaction Rating]]&lt;=2,2,calls[[#This Row],[Satisfaction Rating]]&lt;=3,3,calls[[#This Row],[Satisfaction Rating]]&lt;=4,4,TRUE,5)</f>
        <v>5</v>
      </c>
    </row>
    <row r="82" spans="2:12" x14ac:dyDescent="0.25">
      <c r="B82" s="6" t="s">
        <v>106</v>
      </c>
      <c r="C82" s="3" t="s">
        <v>19</v>
      </c>
      <c r="D82" s="3">
        <v>62</v>
      </c>
      <c r="E82" s="4" t="s">
        <v>10</v>
      </c>
      <c r="F82" s="5">
        <v>44957</v>
      </c>
      <c r="G82" s="3">
        <v>99</v>
      </c>
      <c r="H82" s="7">
        <v>3.6</v>
      </c>
      <c r="I82">
        <f>IF(MONTH(calls[[#This Row],[Date of Call]])&lt;=6,YEAR(calls[[#This Row],[Date of Call]]),YEAR(calls[[#This Row],[Date of Call]])+1)</f>
        <v>2023</v>
      </c>
      <c r="J82" t="str">
        <f>TEXT(calls[[#This Row],[Date of Call]],"DDDD")</f>
        <v>Tuesday</v>
      </c>
      <c r="K82" t="str">
        <f>_xlfn.IFS(calls[[#This Row],[Duration]]&lt;=10,"Under 10min",calls[[#This Row],[Duration]]&lt;=30,"btw 10 to 30",calls[[#This Row],[Duration]]&lt;=60,"under 60",calls[[#This Row],[Duration]]&lt;=120,"1 to 2hour",TRUE,"above 2hour")</f>
        <v>1 to 2hour</v>
      </c>
      <c r="L82" s="20">
        <f>_xlfn.IFS(calls[[#This Row],[Satisfaction Rating]]&lt;=1,1,calls[[#This Row],[Satisfaction Rating]]&lt;=2,2,calls[[#This Row],[Satisfaction Rating]]&lt;=3,3,calls[[#This Row],[Satisfaction Rating]]&lt;=4,4,TRUE,5)</f>
        <v>4</v>
      </c>
    </row>
    <row r="83" spans="2:12" x14ac:dyDescent="0.25">
      <c r="B83" s="6" t="s">
        <v>107</v>
      </c>
      <c r="C83" s="3" t="s">
        <v>40</v>
      </c>
      <c r="D83" s="3">
        <v>79</v>
      </c>
      <c r="E83" s="4" t="s">
        <v>29</v>
      </c>
      <c r="F83" s="5">
        <v>44958</v>
      </c>
      <c r="G83" s="3">
        <v>148</v>
      </c>
      <c r="H83" s="7">
        <v>4.5</v>
      </c>
      <c r="I83">
        <f>IF(MONTH(calls[[#This Row],[Date of Call]])&lt;=6,YEAR(calls[[#This Row],[Date of Call]]),YEAR(calls[[#This Row],[Date of Call]])+1)</f>
        <v>2023</v>
      </c>
      <c r="J83" t="str">
        <f>TEXT(calls[[#This Row],[Date of Call]],"DDDD")</f>
        <v>Wednesday</v>
      </c>
      <c r="K83" t="str">
        <f>_xlfn.IFS(calls[[#This Row],[Duration]]&lt;=10,"Under 10min",calls[[#This Row],[Duration]]&lt;=30,"btw 10 to 30",calls[[#This Row],[Duration]]&lt;=60,"under 60",calls[[#This Row],[Duration]]&lt;=120,"1 to 2hour",TRUE,"above 2hour")</f>
        <v>1 to 2hour</v>
      </c>
      <c r="L83" s="20">
        <f>_xlfn.IFS(calls[[#This Row],[Satisfaction Rating]]&lt;=1,1,calls[[#This Row],[Satisfaction Rating]]&lt;=2,2,calls[[#This Row],[Satisfaction Rating]]&lt;=3,3,calls[[#This Row],[Satisfaction Rating]]&lt;=4,4,TRUE,5)</f>
        <v>5</v>
      </c>
    </row>
    <row r="84" spans="2:12" x14ac:dyDescent="0.25">
      <c r="B84" s="6" t="s">
        <v>108</v>
      </c>
      <c r="C84" s="3" t="s">
        <v>28</v>
      </c>
      <c r="D84" s="3">
        <v>45</v>
      </c>
      <c r="E84" s="4" t="s">
        <v>25</v>
      </c>
      <c r="F84" s="5">
        <v>44958</v>
      </c>
      <c r="G84" s="3">
        <v>34</v>
      </c>
      <c r="H84" s="7">
        <v>3.7</v>
      </c>
      <c r="I84">
        <f>IF(MONTH(calls[[#This Row],[Date of Call]])&lt;=6,YEAR(calls[[#This Row],[Date of Call]]),YEAR(calls[[#This Row],[Date of Call]])+1)</f>
        <v>2023</v>
      </c>
      <c r="J84" t="str">
        <f>TEXT(calls[[#This Row],[Date of Call]],"DDDD")</f>
        <v>Wednesday</v>
      </c>
      <c r="K84" t="str">
        <f>_xlfn.IFS(calls[[#This Row],[Duration]]&lt;=10,"Under 10min",calls[[#This Row],[Duration]]&lt;=30,"btw 10 to 30",calls[[#This Row],[Duration]]&lt;=60,"under 60",calls[[#This Row],[Duration]]&lt;=120,"1 to 2hour",TRUE,"above 2hour")</f>
        <v>under 60</v>
      </c>
      <c r="L84" s="20">
        <f>_xlfn.IFS(calls[[#This Row],[Satisfaction Rating]]&lt;=1,1,calls[[#This Row],[Satisfaction Rating]]&lt;=2,2,calls[[#This Row],[Satisfaction Rating]]&lt;=3,3,calls[[#This Row],[Satisfaction Rating]]&lt;=4,4,TRUE,5)</f>
        <v>4</v>
      </c>
    </row>
    <row r="85" spans="2:12" x14ac:dyDescent="0.25">
      <c r="B85" s="6" t="s">
        <v>109</v>
      </c>
      <c r="C85" s="3" t="s">
        <v>19</v>
      </c>
      <c r="D85" s="3">
        <v>137</v>
      </c>
      <c r="E85" s="4" t="s">
        <v>29</v>
      </c>
      <c r="F85" s="5">
        <v>44958</v>
      </c>
      <c r="G85" s="3">
        <v>86</v>
      </c>
      <c r="H85" s="7">
        <v>4.8</v>
      </c>
      <c r="I85">
        <f>IF(MONTH(calls[[#This Row],[Date of Call]])&lt;=6,YEAR(calls[[#This Row],[Date of Call]]),YEAR(calls[[#This Row],[Date of Call]])+1)</f>
        <v>2023</v>
      </c>
      <c r="J85" t="str">
        <f>TEXT(calls[[#This Row],[Date of Call]],"DDDD")</f>
        <v>Wednesday</v>
      </c>
      <c r="K85" t="str">
        <f>_xlfn.IFS(calls[[#This Row],[Duration]]&lt;=10,"Under 10min",calls[[#This Row],[Duration]]&lt;=30,"btw 10 to 30",calls[[#This Row],[Duration]]&lt;=60,"under 60",calls[[#This Row],[Duration]]&lt;=120,"1 to 2hour",TRUE,"above 2hour")</f>
        <v>above 2hour</v>
      </c>
      <c r="L85" s="20">
        <f>_xlfn.IFS(calls[[#This Row],[Satisfaction Rating]]&lt;=1,1,calls[[#This Row],[Satisfaction Rating]]&lt;=2,2,calls[[#This Row],[Satisfaction Rating]]&lt;=3,3,calls[[#This Row],[Satisfaction Rating]]&lt;=4,4,TRUE,5)</f>
        <v>5</v>
      </c>
    </row>
    <row r="86" spans="2:12" x14ac:dyDescent="0.25">
      <c r="B86" s="6" t="s">
        <v>110</v>
      </c>
      <c r="C86" s="3" t="s">
        <v>81</v>
      </c>
      <c r="D86" s="3">
        <v>109</v>
      </c>
      <c r="E86" s="4" t="s">
        <v>10</v>
      </c>
      <c r="F86" s="5">
        <v>44958</v>
      </c>
      <c r="G86" s="3">
        <v>105</v>
      </c>
      <c r="H86" s="7">
        <v>3.3</v>
      </c>
      <c r="I86">
        <f>IF(MONTH(calls[[#This Row],[Date of Call]])&lt;=6,YEAR(calls[[#This Row],[Date of Call]]),YEAR(calls[[#This Row],[Date of Call]])+1)</f>
        <v>2023</v>
      </c>
      <c r="J86" t="str">
        <f>TEXT(calls[[#This Row],[Date of Call]],"DDDD")</f>
        <v>Wednesday</v>
      </c>
      <c r="K86" t="str">
        <f>_xlfn.IFS(calls[[#This Row],[Duration]]&lt;=10,"Under 10min",calls[[#This Row],[Duration]]&lt;=30,"btw 10 to 30",calls[[#This Row],[Duration]]&lt;=60,"under 60",calls[[#This Row],[Duration]]&lt;=120,"1 to 2hour",TRUE,"above 2hour")</f>
        <v>1 to 2hour</v>
      </c>
      <c r="L86" s="20">
        <f>_xlfn.IFS(calls[[#This Row],[Satisfaction Rating]]&lt;=1,1,calls[[#This Row],[Satisfaction Rating]]&lt;=2,2,calls[[#This Row],[Satisfaction Rating]]&lt;=3,3,calls[[#This Row],[Satisfaction Rating]]&lt;=4,4,TRUE,5)</f>
        <v>4</v>
      </c>
    </row>
    <row r="87" spans="2:12" x14ac:dyDescent="0.25">
      <c r="B87" s="6" t="s">
        <v>111</v>
      </c>
      <c r="C87" s="3" t="s">
        <v>12</v>
      </c>
      <c r="D87" s="3">
        <v>78</v>
      </c>
      <c r="E87" s="4" t="s">
        <v>10</v>
      </c>
      <c r="F87" s="5">
        <v>44958</v>
      </c>
      <c r="G87" s="3">
        <v>62</v>
      </c>
      <c r="H87" s="7">
        <v>3.1</v>
      </c>
      <c r="I87">
        <f>IF(MONTH(calls[[#This Row],[Date of Call]])&lt;=6,YEAR(calls[[#This Row],[Date of Call]]),YEAR(calls[[#This Row],[Date of Call]])+1)</f>
        <v>2023</v>
      </c>
      <c r="J87" t="str">
        <f>TEXT(calls[[#This Row],[Date of Call]],"DDDD")</f>
        <v>Wednesday</v>
      </c>
      <c r="K87" t="str">
        <f>_xlfn.IFS(calls[[#This Row],[Duration]]&lt;=10,"Under 10min",calls[[#This Row],[Duration]]&lt;=30,"btw 10 to 30",calls[[#This Row],[Duration]]&lt;=60,"under 60",calls[[#This Row],[Duration]]&lt;=120,"1 to 2hour",TRUE,"above 2hour")</f>
        <v>1 to 2hour</v>
      </c>
      <c r="L87" s="20">
        <f>_xlfn.IFS(calls[[#This Row],[Satisfaction Rating]]&lt;=1,1,calls[[#This Row],[Satisfaction Rating]]&lt;=2,2,calls[[#This Row],[Satisfaction Rating]]&lt;=3,3,calls[[#This Row],[Satisfaction Rating]]&lt;=4,4,TRUE,5)</f>
        <v>4</v>
      </c>
    </row>
    <row r="88" spans="2:12" x14ac:dyDescent="0.25">
      <c r="B88" s="6" t="s">
        <v>112</v>
      </c>
      <c r="C88" s="3" t="s">
        <v>19</v>
      </c>
      <c r="D88" s="3">
        <v>137</v>
      </c>
      <c r="E88" s="4" t="s">
        <v>25</v>
      </c>
      <c r="F88" s="5">
        <v>44958</v>
      </c>
      <c r="G88" s="3">
        <v>90</v>
      </c>
      <c r="H88" s="7">
        <v>4.0999999999999996</v>
      </c>
      <c r="I88">
        <f>IF(MONTH(calls[[#This Row],[Date of Call]])&lt;=6,YEAR(calls[[#This Row],[Date of Call]]),YEAR(calls[[#This Row],[Date of Call]])+1)</f>
        <v>2023</v>
      </c>
      <c r="J88" t="str">
        <f>TEXT(calls[[#This Row],[Date of Call]],"DDDD")</f>
        <v>Wednesday</v>
      </c>
      <c r="K88" t="str">
        <f>_xlfn.IFS(calls[[#This Row],[Duration]]&lt;=10,"Under 10min",calls[[#This Row],[Duration]]&lt;=30,"btw 10 to 30",calls[[#This Row],[Duration]]&lt;=60,"under 60",calls[[#This Row],[Duration]]&lt;=120,"1 to 2hour",TRUE,"above 2hour")</f>
        <v>above 2hour</v>
      </c>
      <c r="L88" s="20">
        <f>_xlfn.IFS(calls[[#This Row],[Satisfaction Rating]]&lt;=1,1,calls[[#This Row],[Satisfaction Rating]]&lt;=2,2,calls[[#This Row],[Satisfaction Rating]]&lt;=3,3,calls[[#This Row],[Satisfaction Rating]]&lt;=4,4,TRUE,5)</f>
        <v>5</v>
      </c>
    </row>
    <row r="89" spans="2:12" x14ac:dyDescent="0.25">
      <c r="B89" s="6" t="s">
        <v>113</v>
      </c>
      <c r="C89" s="3" t="s">
        <v>17</v>
      </c>
      <c r="D89" s="3">
        <v>99</v>
      </c>
      <c r="E89" s="4" t="s">
        <v>10</v>
      </c>
      <c r="F89" s="5">
        <v>44959</v>
      </c>
      <c r="G89" s="3">
        <v>112</v>
      </c>
      <c r="H89" s="7">
        <v>4.9000000000000004</v>
      </c>
      <c r="I89">
        <f>IF(MONTH(calls[[#This Row],[Date of Call]])&lt;=6,YEAR(calls[[#This Row],[Date of Call]]),YEAR(calls[[#This Row],[Date of Call]])+1)</f>
        <v>2023</v>
      </c>
      <c r="J89" t="str">
        <f>TEXT(calls[[#This Row],[Date of Call]],"DDDD")</f>
        <v>Thursday</v>
      </c>
      <c r="K89" t="str">
        <f>_xlfn.IFS(calls[[#This Row],[Duration]]&lt;=10,"Under 10min",calls[[#This Row],[Duration]]&lt;=30,"btw 10 to 30",calls[[#This Row],[Duration]]&lt;=60,"under 60",calls[[#This Row],[Duration]]&lt;=120,"1 to 2hour",TRUE,"above 2hour")</f>
        <v>1 to 2hour</v>
      </c>
      <c r="L89" s="20">
        <f>_xlfn.IFS(calls[[#This Row],[Satisfaction Rating]]&lt;=1,1,calls[[#This Row],[Satisfaction Rating]]&lt;=2,2,calls[[#This Row],[Satisfaction Rating]]&lt;=3,3,calls[[#This Row],[Satisfaction Rating]]&lt;=4,4,TRUE,5)</f>
        <v>5</v>
      </c>
    </row>
    <row r="90" spans="2:12" x14ac:dyDescent="0.25">
      <c r="B90" s="6" t="s">
        <v>114</v>
      </c>
      <c r="C90" s="3" t="s">
        <v>48</v>
      </c>
      <c r="D90" s="3">
        <v>100</v>
      </c>
      <c r="E90" s="4" t="s">
        <v>10</v>
      </c>
      <c r="F90" s="5">
        <v>44959</v>
      </c>
      <c r="G90" s="3">
        <v>135</v>
      </c>
      <c r="H90" s="7">
        <v>4</v>
      </c>
      <c r="I90">
        <f>IF(MONTH(calls[[#This Row],[Date of Call]])&lt;=6,YEAR(calls[[#This Row],[Date of Call]]),YEAR(calls[[#This Row],[Date of Call]])+1)</f>
        <v>2023</v>
      </c>
      <c r="J90" t="str">
        <f>TEXT(calls[[#This Row],[Date of Call]],"DDDD")</f>
        <v>Thursday</v>
      </c>
      <c r="K90" t="str">
        <f>_xlfn.IFS(calls[[#This Row],[Duration]]&lt;=10,"Under 10min",calls[[#This Row],[Duration]]&lt;=30,"btw 10 to 30",calls[[#This Row],[Duration]]&lt;=60,"under 60",calls[[#This Row],[Duration]]&lt;=120,"1 to 2hour",TRUE,"above 2hour")</f>
        <v>1 to 2hour</v>
      </c>
      <c r="L90" s="20">
        <f>_xlfn.IFS(calls[[#This Row],[Satisfaction Rating]]&lt;=1,1,calls[[#This Row],[Satisfaction Rating]]&lt;=2,2,calls[[#This Row],[Satisfaction Rating]]&lt;=3,3,calls[[#This Row],[Satisfaction Rating]]&lt;=4,4,TRUE,5)</f>
        <v>4</v>
      </c>
    </row>
    <row r="91" spans="2:12" x14ac:dyDescent="0.25">
      <c r="B91" s="6" t="s">
        <v>115</v>
      </c>
      <c r="C91" s="3" t="s">
        <v>12</v>
      </c>
      <c r="D91" s="3">
        <v>47</v>
      </c>
      <c r="E91" s="4" t="s">
        <v>15</v>
      </c>
      <c r="F91" s="5">
        <v>44959</v>
      </c>
      <c r="G91" s="3">
        <v>34</v>
      </c>
      <c r="H91" s="7">
        <v>2.1</v>
      </c>
      <c r="I91">
        <f>IF(MONTH(calls[[#This Row],[Date of Call]])&lt;=6,YEAR(calls[[#This Row],[Date of Call]]),YEAR(calls[[#This Row],[Date of Call]])+1)</f>
        <v>2023</v>
      </c>
      <c r="J91" t="str">
        <f>TEXT(calls[[#This Row],[Date of Call]],"DDDD")</f>
        <v>Thursday</v>
      </c>
      <c r="K91" t="str">
        <f>_xlfn.IFS(calls[[#This Row],[Duration]]&lt;=10,"Under 10min",calls[[#This Row],[Duration]]&lt;=30,"btw 10 to 30",calls[[#This Row],[Duration]]&lt;=60,"under 60",calls[[#This Row],[Duration]]&lt;=120,"1 to 2hour",TRUE,"above 2hour")</f>
        <v>under 60</v>
      </c>
      <c r="L91" s="20">
        <f>_xlfn.IFS(calls[[#This Row],[Satisfaction Rating]]&lt;=1,1,calls[[#This Row],[Satisfaction Rating]]&lt;=2,2,calls[[#This Row],[Satisfaction Rating]]&lt;=3,3,calls[[#This Row],[Satisfaction Rating]]&lt;=4,4,TRUE,5)</f>
        <v>3</v>
      </c>
    </row>
    <row r="92" spans="2:12" x14ac:dyDescent="0.25">
      <c r="B92" s="6" t="s">
        <v>116</v>
      </c>
      <c r="C92" s="3" t="s">
        <v>81</v>
      </c>
      <c r="D92" s="3">
        <v>87</v>
      </c>
      <c r="E92" s="4" t="s">
        <v>20</v>
      </c>
      <c r="F92" s="5">
        <v>44959</v>
      </c>
      <c r="G92" s="3">
        <v>155</v>
      </c>
      <c r="H92" s="7">
        <v>4.5</v>
      </c>
      <c r="I92">
        <f>IF(MONTH(calls[[#This Row],[Date of Call]])&lt;=6,YEAR(calls[[#This Row],[Date of Call]]),YEAR(calls[[#This Row],[Date of Call]])+1)</f>
        <v>2023</v>
      </c>
      <c r="J92" t="str">
        <f>TEXT(calls[[#This Row],[Date of Call]],"DDDD")</f>
        <v>Thursday</v>
      </c>
      <c r="K92" t="str">
        <f>_xlfn.IFS(calls[[#This Row],[Duration]]&lt;=10,"Under 10min",calls[[#This Row],[Duration]]&lt;=30,"btw 10 to 30",calls[[#This Row],[Duration]]&lt;=60,"under 60",calls[[#This Row],[Duration]]&lt;=120,"1 to 2hour",TRUE,"above 2hour")</f>
        <v>1 to 2hour</v>
      </c>
      <c r="L92" s="20">
        <f>_xlfn.IFS(calls[[#This Row],[Satisfaction Rating]]&lt;=1,1,calls[[#This Row],[Satisfaction Rating]]&lt;=2,2,calls[[#This Row],[Satisfaction Rating]]&lt;=3,3,calls[[#This Row],[Satisfaction Rating]]&lt;=4,4,TRUE,5)</f>
        <v>5</v>
      </c>
    </row>
    <row r="93" spans="2:12" x14ac:dyDescent="0.25">
      <c r="B93" s="6" t="s">
        <v>117</v>
      </c>
      <c r="C93" s="3" t="s">
        <v>17</v>
      </c>
      <c r="D93" s="3">
        <v>143</v>
      </c>
      <c r="E93" s="4" t="s">
        <v>20</v>
      </c>
      <c r="F93" s="5">
        <v>44961</v>
      </c>
      <c r="G93" s="3">
        <v>124</v>
      </c>
      <c r="H93" s="7">
        <v>4.9000000000000004</v>
      </c>
      <c r="I93">
        <f>IF(MONTH(calls[[#This Row],[Date of Call]])&lt;=6,YEAR(calls[[#This Row],[Date of Call]]),YEAR(calls[[#This Row],[Date of Call]])+1)</f>
        <v>2023</v>
      </c>
      <c r="J93" t="str">
        <f>TEXT(calls[[#This Row],[Date of Call]],"DDDD")</f>
        <v>Saturday</v>
      </c>
      <c r="K93" t="str">
        <f>_xlfn.IFS(calls[[#This Row],[Duration]]&lt;=10,"Under 10min",calls[[#This Row],[Duration]]&lt;=30,"btw 10 to 30",calls[[#This Row],[Duration]]&lt;=60,"under 60",calls[[#This Row],[Duration]]&lt;=120,"1 to 2hour",TRUE,"above 2hour")</f>
        <v>above 2hour</v>
      </c>
      <c r="L93" s="20">
        <f>_xlfn.IFS(calls[[#This Row],[Satisfaction Rating]]&lt;=1,1,calls[[#This Row],[Satisfaction Rating]]&lt;=2,2,calls[[#This Row],[Satisfaction Rating]]&lt;=3,3,calls[[#This Row],[Satisfaction Rating]]&lt;=4,4,TRUE,5)</f>
        <v>5</v>
      </c>
    </row>
    <row r="94" spans="2:12" x14ac:dyDescent="0.25">
      <c r="B94" s="6" t="s">
        <v>118</v>
      </c>
      <c r="C94" s="3" t="s">
        <v>48</v>
      </c>
      <c r="D94" s="3">
        <v>84</v>
      </c>
      <c r="E94" s="4" t="s">
        <v>10</v>
      </c>
      <c r="F94" s="5">
        <v>44961</v>
      </c>
      <c r="G94" s="3">
        <v>195</v>
      </c>
      <c r="H94" s="7">
        <v>4.0999999999999996</v>
      </c>
      <c r="I94">
        <f>IF(MONTH(calls[[#This Row],[Date of Call]])&lt;=6,YEAR(calls[[#This Row],[Date of Call]]),YEAR(calls[[#This Row],[Date of Call]])+1)</f>
        <v>2023</v>
      </c>
      <c r="J94" t="str">
        <f>TEXT(calls[[#This Row],[Date of Call]],"DDDD")</f>
        <v>Saturday</v>
      </c>
      <c r="K94" t="str">
        <f>_xlfn.IFS(calls[[#This Row],[Duration]]&lt;=10,"Under 10min",calls[[#This Row],[Duration]]&lt;=30,"btw 10 to 30",calls[[#This Row],[Duration]]&lt;=60,"under 60",calls[[#This Row],[Duration]]&lt;=120,"1 to 2hour",TRUE,"above 2hour")</f>
        <v>1 to 2hour</v>
      </c>
      <c r="L94" s="20">
        <f>_xlfn.IFS(calls[[#This Row],[Satisfaction Rating]]&lt;=1,1,calls[[#This Row],[Satisfaction Rating]]&lt;=2,2,calls[[#This Row],[Satisfaction Rating]]&lt;=3,3,calls[[#This Row],[Satisfaction Rating]]&lt;=4,4,TRUE,5)</f>
        <v>5</v>
      </c>
    </row>
    <row r="95" spans="2:12" x14ac:dyDescent="0.25">
      <c r="B95" s="6" t="s">
        <v>119</v>
      </c>
      <c r="C95" s="3" t="s">
        <v>61</v>
      </c>
      <c r="D95" s="3">
        <v>55</v>
      </c>
      <c r="E95" s="4" t="s">
        <v>20</v>
      </c>
      <c r="F95" s="5">
        <v>44962</v>
      </c>
      <c r="G95" s="3">
        <v>78</v>
      </c>
      <c r="H95" s="7">
        <v>4.5</v>
      </c>
      <c r="I95">
        <f>IF(MONTH(calls[[#This Row],[Date of Call]])&lt;=6,YEAR(calls[[#This Row],[Date of Call]]),YEAR(calls[[#This Row],[Date of Call]])+1)</f>
        <v>2023</v>
      </c>
      <c r="J95" t="str">
        <f>TEXT(calls[[#This Row],[Date of Call]],"DDDD")</f>
        <v>Sunday</v>
      </c>
      <c r="K95" t="str">
        <f>_xlfn.IFS(calls[[#This Row],[Duration]]&lt;=10,"Under 10min",calls[[#This Row],[Duration]]&lt;=30,"btw 10 to 30",calls[[#This Row],[Duration]]&lt;=60,"under 60",calls[[#This Row],[Duration]]&lt;=120,"1 to 2hour",TRUE,"above 2hour")</f>
        <v>under 60</v>
      </c>
      <c r="L95" s="20">
        <f>_xlfn.IFS(calls[[#This Row],[Satisfaction Rating]]&lt;=1,1,calls[[#This Row],[Satisfaction Rating]]&lt;=2,2,calls[[#This Row],[Satisfaction Rating]]&lt;=3,3,calls[[#This Row],[Satisfaction Rating]]&lt;=4,4,TRUE,5)</f>
        <v>5</v>
      </c>
    </row>
    <row r="96" spans="2:12" x14ac:dyDescent="0.25">
      <c r="B96" s="6" t="s">
        <v>120</v>
      </c>
      <c r="C96" s="3" t="s">
        <v>23</v>
      </c>
      <c r="D96" s="3">
        <v>135</v>
      </c>
      <c r="E96" s="4" t="s">
        <v>25</v>
      </c>
      <c r="F96" s="5">
        <v>44964</v>
      </c>
      <c r="G96" s="3">
        <v>35</v>
      </c>
      <c r="H96" s="7">
        <v>4.8</v>
      </c>
      <c r="I96">
        <f>IF(MONTH(calls[[#This Row],[Date of Call]])&lt;=6,YEAR(calls[[#This Row],[Date of Call]]),YEAR(calls[[#This Row],[Date of Call]])+1)</f>
        <v>2023</v>
      </c>
      <c r="J96" t="str">
        <f>TEXT(calls[[#This Row],[Date of Call]],"DDDD")</f>
        <v>Tuesday</v>
      </c>
      <c r="K96" t="str">
        <f>_xlfn.IFS(calls[[#This Row],[Duration]]&lt;=10,"Under 10min",calls[[#This Row],[Duration]]&lt;=30,"btw 10 to 30",calls[[#This Row],[Duration]]&lt;=60,"under 60",calls[[#This Row],[Duration]]&lt;=120,"1 to 2hour",TRUE,"above 2hour")</f>
        <v>above 2hour</v>
      </c>
      <c r="L96" s="20">
        <f>_xlfn.IFS(calls[[#This Row],[Satisfaction Rating]]&lt;=1,1,calls[[#This Row],[Satisfaction Rating]]&lt;=2,2,calls[[#This Row],[Satisfaction Rating]]&lt;=3,3,calls[[#This Row],[Satisfaction Rating]]&lt;=4,4,TRUE,5)</f>
        <v>5</v>
      </c>
    </row>
    <row r="97" spans="2:12" x14ac:dyDescent="0.25">
      <c r="B97" s="6" t="s">
        <v>121</v>
      </c>
      <c r="C97" s="3" t="s">
        <v>51</v>
      </c>
      <c r="D97" s="3">
        <v>152</v>
      </c>
      <c r="E97" s="4" t="s">
        <v>15</v>
      </c>
      <c r="F97" s="5">
        <v>44964</v>
      </c>
      <c r="G97" s="3">
        <v>123</v>
      </c>
      <c r="H97" s="7">
        <v>4.5999999999999996</v>
      </c>
      <c r="I97">
        <f>IF(MONTH(calls[[#This Row],[Date of Call]])&lt;=6,YEAR(calls[[#This Row],[Date of Call]]),YEAR(calls[[#This Row],[Date of Call]])+1)</f>
        <v>2023</v>
      </c>
      <c r="J97" t="str">
        <f>TEXT(calls[[#This Row],[Date of Call]],"DDDD")</f>
        <v>Tuesday</v>
      </c>
      <c r="K97" t="str">
        <f>_xlfn.IFS(calls[[#This Row],[Duration]]&lt;=10,"Under 10min",calls[[#This Row],[Duration]]&lt;=30,"btw 10 to 30",calls[[#This Row],[Duration]]&lt;=60,"under 60",calls[[#This Row],[Duration]]&lt;=120,"1 to 2hour",TRUE,"above 2hour")</f>
        <v>above 2hour</v>
      </c>
      <c r="L97" s="20">
        <f>_xlfn.IFS(calls[[#This Row],[Satisfaction Rating]]&lt;=1,1,calls[[#This Row],[Satisfaction Rating]]&lt;=2,2,calls[[#This Row],[Satisfaction Rating]]&lt;=3,3,calls[[#This Row],[Satisfaction Rating]]&lt;=4,4,TRUE,5)</f>
        <v>5</v>
      </c>
    </row>
    <row r="98" spans="2:12" x14ac:dyDescent="0.25">
      <c r="B98" s="6" t="s">
        <v>122</v>
      </c>
      <c r="C98" s="3" t="s">
        <v>14</v>
      </c>
      <c r="D98" s="3">
        <v>132</v>
      </c>
      <c r="E98" s="4" t="s">
        <v>15</v>
      </c>
      <c r="F98" s="5">
        <v>44964</v>
      </c>
      <c r="G98" s="3">
        <v>43</v>
      </c>
      <c r="H98" s="7">
        <v>4.5999999999999996</v>
      </c>
      <c r="I98">
        <f>IF(MONTH(calls[[#This Row],[Date of Call]])&lt;=6,YEAR(calls[[#This Row],[Date of Call]]),YEAR(calls[[#This Row],[Date of Call]])+1)</f>
        <v>2023</v>
      </c>
      <c r="J98" t="str">
        <f>TEXT(calls[[#This Row],[Date of Call]],"DDDD")</f>
        <v>Tuesday</v>
      </c>
      <c r="K98" t="str">
        <f>_xlfn.IFS(calls[[#This Row],[Duration]]&lt;=10,"Under 10min",calls[[#This Row],[Duration]]&lt;=30,"btw 10 to 30",calls[[#This Row],[Duration]]&lt;=60,"under 60",calls[[#This Row],[Duration]]&lt;=120,"1 to 2hour",TRUE,"above 2hour")</f>
        <v>above 2hour</v>
      </c>
      <c r="L98" s="20">
        <f>_xlfn.IFS(calls[[#This Row],[Satisfaction Rating]]&lt;=1,1,calls[[#This Row],[Satisfaction Rating]]&lt;=2,2,calls[[#This Row],[Satisfaction Rating]]&lt;=3,3,calls[[#This Row],[Satisfaction Rating]]&lt;=4,4,TRUE,5)</f>
        <v>5</v>
      </c>
    </row>
    <row r="99" spans="2:12" x14ac:dyDescent="0.25">
      <c r="B99" s="6" t="s">
        <v>123</v>
      </c>
      <c r="C99" s="3" t="s">
        <v>43</v>
      </c>
      <c r="D99" s="3">
        <v>60</v>
      </c>
      <c r="E99" s="4" t="s">
        <v>10</v>
      </c>
      <c r="F99" s="5">
        <v>44965</v>
      </c>
      <c r="G99" s="3">
        <v>69</v>
      </c>
      <c r="H99" s="7">
        <v>4.3</v>
      </c>
      <c r="I99">
        <f>IF(MONTH(calls[[#This Row],[Date of Call]])&lt;=6,YEAR(calls[[#This Row],[Date of Call]]),YEAR(calls[[#This Row],[Date of Call]])+1)</f>
        <v>2023</v>
      </c>
      <c r="J99" t="str">
        <f>TEXT(calls[[#This Row],[Date of Call]],"DDDD")</f>
        <v>Wednesday</v>
      </c>
      <c r="K99" t="str">
        <f>_xlfn.IFS(calls[[#This Row],[Duration]]&lt;=10,"Under 10min",calls[[#This Row],[Duration]]&lt;=30,"btw 10 to 30",calls[[#This Row],[Duration]]&lt;=60,"under 60",calls[[#This Row],[Duration]]&lt;=120,"1 to 2hour",TRUE,"above 2hour")</f>
        <v>under 60</v>
      </c>
      <c r="L99" s="20">
        <f>_xlfn.IFS(calls[[#This Row],[Satisfaction Rating]]&lt;=1,1,calls[[#This Row],[Satisfaction Rating]]&lt;=2,2,calls[[#This Row],[Satisfaction Rating]]&lt;=3,3,calls[[#This Row],[Satisfaction Rating]]&lt;=4,4,TRUE,5)</f>
        <v>5</v>
      </c>
    </row>
    <row r="100" spans="2:12" x14ac:dyDescent="0.25">
      <c r="B100" s="6" t="s">
        <v>124</v>
      </c>
      <c r="C100" s="3" t="s">
        <v>51</v>
      </c>
      <c r="D100" s="3">
        <v>95</v>
      </c>
      <c r="E100" s="4" t="s">
        <v>15</v>
      </c>
      <c r="F100" s="5">
        <v>44965</v>
      </c>
      <c r="G100" s="3">
        <v>130</v>
      </c>
      <c r="H100" s="7">
        <v>5</v>
      </c>
      <c r="I100">
        <f>IF(MONTH(calls[[#This Row],[Date of Call]])&lt;=6,YEAR(calls[[#This Row],[Date of Call]]),YEAR(calls[[#This Row],[Date of Call]])+1)</f>
        <v>2023</v>
      </c>
      <c r="J100" t="str">
        <f>TEXT(calls[[#This Row],[Date of Call]],"DDDD")</f>
        <v>Wednesday</v>
      </c>
      <c r="K100" t="str">
        <f>_xlfn.IFS(calls[[#This Row],[Duration]]&lt;=10,"Under 10min",calls[[#This Row],[Duration]]&lt;=30,"btw 10 to 30",calls[[#This Row],[Duration]]&lt;=60,"under 60",calls[[#This Row],[Duration]]&lt;=120,"1 to 2hour",TRUE,"above 2hour")</f>
        <v>1 to 2hour</v>
      </c>
      <c r="L100" s="20">
        <f>_xlfn.IFS(calls[[#This Row],[Satisfaction Rating]]&lt;=1,1,calls[[#This Row],[Satisfaction Rating]]&lt;=2,2,calls[[#This Row],[Satisfaction Rating]]&lt;=3,3,calls[[#This Row],[Satisfaction Rating]]&lt;=4,4,TRUE,5)</f>
        <v>5</v>
      </c>
    </row>
    <row r="101" spans="2:12" x14ac:dyDescent="0.25">
      <c r="B101" s="6" t="s">
        <v>125</v>
      </c>
      <c r="C101" s="3" t="s">
        <v>9</v>
      </c>
      <c r="D101" s="3">
        <v>96</v>
      </c>
      <c r="E101" s="4" t="s">
        <v>29</v>
      </c>
      <c r="F101" s="5">
        <v>44965</v>
      </c>
      <c r="G101" s="3">
        <v>120</v>
      </c>
      <c r="H101" s="7">
        <v>4</v>
      </c>
      <c r="I101">
        <f>IF(MONTH(calls[[#This Row],[Date of Call]])&lt;=6,YEAR(calls[[#This Row],[Date of Call]]),YEAR(calls[[#This Row],[Date of Call]])+1)</f>
        <v>2023</v>
      </c>
      <c r="J101" t="str">
        <f>TEXT(calls[[#This Row],[Date of Call]],"DDDD")</f>
        <v>Wednesday</v>
      </c>
      <c r="K101" t="str">
        <f>_xlfn.IFS(calls[[#This Row],[Duration]]&lt;=10,"Under 10min",calls[[#This Row],[Duration]]&lt;=30,"btw 10 to 30",calls[[#This Row],[Duration]]&lt;=60,"under 60",calls[[#This Row],[Duration]]&lt;=120,"1 to 2hour",TRUE,"above 2hour")</f>
        <v>1 to 2hour</v>
      </c>
      <c r="L101" s="20">
        <f>_xlfn.IFS(calls[[#This Row],[Satisfaction Rating]]&lt;=1,1,calls[[#This Row],[Satisfaction Rating]]&lt;=2,2,calls[[#This Row],[Satisfaction Rating]]&lt;=3,3,calls[[#This Row],[Satisfaction Rating]]&lt;=4,4,TRUE,5)</f>
        <v>4</v>
      </c>
    </row>
    <row r="102" spans="2:12" x14ac:dyDescent="0.25">
      <c r="B102" s="6" t="s">
        <v>126</v>
      </c>
      <c r="C102" s="3" t="s">
        <v>61</v>
      </c>
      <c r="D102" s="3">
        <v>45</v>
      </c>
      <c r="E102" s="4" t="s">
        <v>10</v>
      </c>
      <c r="F102" s="5">
        <v>44966</v>
      </c>
      <c r="G102" s="3">
        <v>84</v>
      </c>
      <c r="H102" s="7">
        <v>4.5999999999999996</v>
      </c>
      <c r="I102">
        <f>IF(MONTH(calls[[#This Row],[Date of Call]])&lt;=6,YEAR(calls[[#This Row],[Date of Call]]),YEAR(calls[[#This Row],[Date of Call]])+1)</f>
        <v>2023</v>
      </c>
      <c r="J102" t="str">
        <f>TEXT(calls[[#This Row],[Date of Call]],"DDDD")</f>
        <v>Thursday</v>
      </c>
      <c r="K102" t="str">
        <f>_xlfn.IFS(calls[[#This Row],[Duration]]&lt;=10,"Under 10min",calls[[#This Row],[Duration]]&lt;=30,"btw 10 to 30",calls[[#This Row],[Duration]]&lt;=60,"under 60",calls[[#This Row],[Duration]]&lt;=120,"1 to 2hour",TRUE,"above 2hour")</f>
        <v>under 60</v>
      </c>
      <c r="L102" s="20">
        <f>_xlfn.IFS(calls[[#This Row],[Satisfaction Rating]]&lt;=1,1,calls[[#This Row],[Satisfaction Rating]]&lt;=2,2,calls[[#This Row],[Satisfaction Rating]]&lt;=3,3,calls[[#This Row],[Satisfaction Rating]]&lt;=4,4,TRUE,5)</f>
        <v>5</v>
      </c>
    </row>
    <row r="103" spans="2:12" x14ac:dyDescent="0.25">
      <c r="B103" s="6" t="s">
        <v>127</v>
      </c>
      <c r="C103" s="3" t="s">
        <v>9</v>
      </c>
      <c r="D103" s="3">
        <v>132</v>
      </c>
      <c r="E103" s="4" t="s">
        <v>29</v>
      </c>
      <c r="F103" s="5">
        <v>44967</v>
      </c>
      <c r="G103" s="3">
        <v>112</v>
      </c>
      <c r="H103" s="7">
        <v>4.5</v>
      </c>
      <c r="I103">
        <f>IF(MONTH(calls[[#This Row],[Date of Call]])&lt;=6,YEAR(calls[[#This Row],[Date of Call]]),YEAR(calls[[#This Row],[Date of Call]])+1)</f>
        <v>2023</v>
      </c>
      <c r="J103" t="str">
        <f>TEXT(calls[[#This Row],[Date of Call]],"DDDD")</f>
        <v>Friday</v>
      </c>
      <c r="K103" t="str">
        <f>_xlfn.IFS(calls[[#This Row],[Duration]]&lt;=10,"Under 10min",calls[[#This Row],[Duration]]&lt;=30,"btw 10 to 30",calls[[#This Row],[Duration]]&lt;=60,"under 60",calls[[#This Row],[Duration]]&lt;=120,"1 to 2hour",TRUE,"above 2hour")</f>
        <v>above 2hour</v>
      </c>
      <c r="L103" s="20">
        <f>_xlfn.IFS(calls[[#This Row],[Satisfaction Rating]]&lt;=1,1,calls[[#This Row],[Satisfaction Rating]]&lt;=2,2,calls[[#This Row],[Satisfaction Rating]]&lt;=3,3,calls[[#This Row],[Satisfaction Rating]]&lt;=4,4,TRUE,5)</f>
        <v>5</v>
      </c>
    </row>
    <row r="104" spans="2:12" x14ac:dyDescent="0.25">
      <c r="B104" s="6" t="s">
        <v>128</v>
      </c>
      <c r="C104" s="3" t="s">
        <v>32</v>
      </c>
      <c r="D104" s="3">
        <v>95</v>
      </c>
      <c r="E104" s="4" t="s">
        <v>10</v>
      </c>
      <c r="F104" s="5">
        <v>44967</v>
      </c>
      <c r="G104" s="3">
        <v>66</v>
      </c>
      <c r="H104" s="7">
        <v>4.5999999999999996</v>
      </c>
      <c r="I104">
        <f>IF(MONTH(calls[[#This Row],[Date of Call]])&lt;=6,YEAR(calls[[#This Row],[Date of Call]]),YEAR(calls[[#This Row],[Date of Call]])+1)</f>
        <v>2023</v>
      </c>
      <c r="J104" t="str">
        <f>TEXT(calls[[#This Row],[Date of Call]],"DDDD")</f>
        <v>Friday</v>
      </c>
      <c r="K104" t="str">
        <f>_xlfn.IFS(calls[[#This Row],[Duration]]&lt;=10,"Under 10min",calls[[#This Row],[Duration]]&lt;=30,"btw 10 to 30",calls[[#This Row],[Duration]]&lt;=60,"under 60",calls[[#This Row],[Duration]]&lt;=120,"1 to 2hour",TRUE,"above 2hour")</f>
        <v>1 to 2hour</v>
      </c>
      <c r="L104" s="20">
        <f>_xlfn.IFS(calls[[#This Row],[Satisfaction Rating]]&lt;=1,1,calls[[#This Row],[Satisfaction Rating]]&lt;=2,2,calls[[#This Row],[Satisfaction Rating]]&lt;=3,3,calls[[#This Row],[Satisfaction Rating]]&lt;=4,4,TRUE,5)</f>
        <v>5</v>
      </c>
    </row>
    <row r="105" spans="2:12" x14ac:dyDescent="0.25">
      <c r="B105" s="6" t="s">
        <v>129</v>
      </c>
      <c r="C105" s="3" t="s">
        <v>51</v>
      </c>
      <c r="D105" s="3">
        <v>131</v>
      </c>
      <c r="E105" s="4" t="s">
        <v>20</v>
      </c>
      <c r="F105" s="5">
        <v>44967</v>
      </c>
      <c r="G105" s="3">
        <v>172</v>
      </c>
      <c r="H105" s="7">
        <v>2.6</v>
      </c>
      <c r="I105">
        <f>IF(MONTH(calls[[#This Row],[Date of Call]])&lt;=6,YEAR(calls[[#This Row],[Date of Call]]),YEAR(calls[[#This Row],[Date of Call]])+1)</f>
        <v>2023</v>
      </c>
      <c r="J105" t="str">
        <f>TEXT(calls[[#This Row],[Date of Call]],"DDDD")</f>
        <v>Friday</v>
      </c>
      <c r="K105" t="str">
        <f>_xlfn.IFS(calls[[#This Row],[Duration]]&lt;=10,"Under 10min",calls[[#This Row],[Duration]]&lt;=30,"btw 10 to 30",calls[[#This Row],[Duration]]&lt;=60,"under 60",calls[[#This Row],[Duration]]&lt;=120,"1 to 2hour",TRUE,"above 2hour")</f>
        <v>above 2hour</v>
      </c>
      <c r="L105" s="20">
        <f>_xlfn.IFS(calls[[#This Row],[Satisfaction Rating]]&lt;=1,1,calls[[#This Row],[Satisfaction Rating]]&lt;=2,2,calls[[#This Row],[Satisfaction Rating]]&lt;=3,3,calls[[#This Row],[Satisfaction Rating]]&lt;=4,4,TRUE,5)</f>
        <v>3</v>
      </c>
    </row>
    <row r="106" spans="2:12" x14ac:dyDescent="0.25">
      <c r="B106" s="6" t="s">
        <v>130</v>
      </c>
      <c r="C106" s="3" t="s">
        <v>40</v>
      </c>
      <c r="D106" s="3">
        <v>67</v>
      </c>
      <c r="E106" s="4" t="s">
        <v>25</v>
      </c>
      <c r="F106" s="5">
        <v>44968</v>
      </c>
      <c r="G106" s="3">
        <v>24</v>
      </c>
      <c r="H106" s="7">
        <v>4.3</v>
      </c>
      <c r="I106">
        <f>IF(MONTH(calls[[#This Row],[Date of Call]])&lt;=6,YEAR(calls[[#This Row],[Date of Call]]),YEAR(calls[[#This Row],[Date of Call]])+1)</f>
        <v>2023</v>
      </c>
      <c r="J106" t="str">
        <f>TEXT(calls[[#This Row],[Date of Call]],"DDDD")</f>
        <v>Saturday</v>
      </c>
      <c r="K106" t="str">
        <f>_xlfn.IFS(calls[[#This Row],[Duration]]&lt;=10,"Under 10min",calls[[#This Row],[Duration]]&lt;=30,"btw 10 to 30",calls[[#This Row],[Duration]]&lt;=60,"under 60",calls[[#This Row],[Duration]]&lt;=120,"1 to 2hour",TRUE,"above 2hour")</f>
        <v>1 to 2hour</v>
      </c>
      <c r="L106" s="20">
        <f>_xlfn.IFS(calls[[#This Row],[Satisfaction Rating]]&lt;=1,1,calls[[#This Row],[Satisfaction Rating]]&lt;=2,2,calls[[#This Row],[Satisfaction Rating]]&lt;=3,3,calls[[#This Row],[Satisfaction Rating]]&lt;=4,4,TRUE,5)</f>
        <v>5</v>
      </c>
    </row>
    <row r="107" spans="2:12" x14ac:dyDescent="0.25">
      <c r="B107" s="6" t="s">
        <v>131</v>
      </c>
      <c r="C107" s="3" t="s">
        <v>17</v>
      </c>
      <c r="D107" s="3">
        <v>111</v>
      </c>
      <c r="E107" s="4" t="s">
        <v>20</v>
      </c>
      <c r="F107" s="5">
        <v>44969</v>
      </c>
      <c r="G107" s="3">
        <v>43</v>
      </c>
      <c r="H107" s="7">
        <v>3.9</v>
      </c>
      <c r="I107">
        <f>IF(MONTH(calls[[#This Row],[Date of Call]])&lt;=6,YEAR(calls[[#This Row],[Date of Call]]),YEAR(calls[[#This Row],[Date of Call]])+1)</f>
        <v>2023</v>
      </c>
      <c r="J107" t="str">
        <f>TEXT(calls[[#This Row],[Date of Call]],"DDDD")</f>
        <v>Sunday</v>
      </c>
      <c r="K107" t="str">
        <f>_xlfn.IFS(calls[[#This Row],[Duration]]&lt;=10,"Under 10min",calls[[#This Row],[Duration]]&lt;=30,"btw 10 to 30",calls[[#This Row],[Duration]]&lt;=60,"under 60",calls[[#This Row],[Duration]]&lt;=120,"1 to 2hour",TRUE,"above 2hour")</f>
        <v>1 to 2hour</v>
      </c>
      <c r="L107" s="20">
        <f>_xlfn.IFS(calls[[#This Row],[Satisfaction Rating]]&lt;=1,1,calls[[#This Row],[Satisfaction Rating]]&lt;=2,2,calls[[#This Row],[Satisfaction Rating]]&lt;=3,3,calls[[#This Row],[Satisfaction Rating]]&lt;=4,4,TRUE,5)</f>
        <v>4</v>
      </c>
    </row>
    <row r="108" spans="2:12" x14ac:dyDescent="0.25">
      <c r="B108" s="6" t="s">
        <v>132</v>
      </c>
      <c r="C108" s="3" t="s">
        <v>14</v>
      </c>
      <c r="D108" s="3">
        <v>78</v>
      </c>
      <c r="E108" s="4" t="s">
        <v>15</v>
      </c>
      <c r="F108" s="5">
        <v>44969</v>
      </c>
      <c r="G108" s="3">
        <v>23</v>
      </c>
      <c r="H108" s="7">
        <v>5</v>
      </c>
      <c r="I108">
        <f>IF(MONTH(calls[[#This Row],[Date of Call]])&lt;=6,YEAR(calls[[#This Row],[Date of Call]]),YEAR(calls[[#This Row],[Date of Call]])+1)</f>
        <v>2023</v>
      </c>
      <c r="J108" t="str">
        <f>TEXT(calls[[#This Row],[Date of Call]],"DDDD")</f>
        <v>Sunday</v>
      </c>
      <c r="K108" t="str">
        <f>_xlfn.IFS(calls[[#This Row],[Duration]]&lt;=10,"Under 10min",calls[[#This Row],[Duration]]&lt;=30,"btw 10 to 30",calls[[#This Row],[Duration]]&lt;=60,"under 60",calls[[#This Row],[Duration]]&lt;=120,"1 to 2hour",TRUE,"above 2hour")</f>
        <v>1 to 2hour</v>
      </c>
      <c r="L108" s="20">
        <f>_xlfn.IFS(calls[[#This Row],[Satisfaction Rating]]&lt;=1,1,calls[[#This Row],[Satisfaction Rating]]&lt;=2,2,calls[[#This Row],[Satisfaction Rating]]&lt;=3,3,calls[[#This Row],[Satisfaction Rating]]&lt;=4,4,TRUE,5)</f>
        <v>5</v>
      </c>
    </row>
    <row r="109" spans="2:12" x14ac:dyDescent="0.25">
      <c r="B109" s="6" t="s">
        <v>133</v>
      </c>
      <c r="C109" s="3" t="s">
        <v>34</v>
      </c>
      <c r="D109" s="3">
        <v>28</v>
      </c>
      <c r="E109" s="4" t="s">
        <v>29</v>
      </c>
      <c r="F109" s="5">
        <v>44969</v>
      </c>
      <c r="G109" s="3">
        <v>74</v>
      </c>
      <c r="H109" s="7">
        <v>3.5</v>
      </c>
      <c r="I109">
        <f>IF(MONTH(calls[[#This Row],[Date of Call]])&lt;=6,YEAR(calls[[#This Row],[Date of Call]]),YEAR(calls[[#This Row],[Date of Call]])+1)</f>
        <v>2023</v>
      </c>
      <c r="J109" t="str">
        <f>TEXT(calls[[#This Row],[Date of Call]],"DDDD")</f>
        <v>Sunday</v>
      </c>
      <c r="K109" t="str">
        <f>_xlfn.IFS(calls[[#This Row],[Duration]]&lt;=10,"Under 10min",calls[[#This Row],[Duration]]&lt;=30,"btw 10 to 30",calls[[#This Row],[Duration]]&lt;=60,"under 60",calls[[#This Row],[Duration]]&lt;=120,"1 to 2hour",TRUE,"above 2hour")</f>
        <v>btw 10 to 30</v>
      </c>
      <c r="L109" s="20">
        <f>_xlfn.IFS(calls[[#This Row],[Satisfaction Rating]]&lt;=1,1,calls[[#This Row],[Satisfaction Rating]]&lt;=2,2,calls[[#This Row],[Satisfaction Rating]]&lt;=3,3,calls[[#This Row],[Satisfaction Rating]]&lt;=4,4,TRUE,5)</f>
        <v>4</v>
      </c>
    </row>
    <row r="110" spans="2:12" x14ac:dyDescent="0.25">
      <c r="B110" s="6" t="s">
        <v>134</v>
      </c>
      <c r="C110" s="3" t="s">
        <v>12</v>
      </c>
      <c r="D110" s="3">
        <v>127</v>
      </c>
      <c r="E110" s="4" t="s">
        <v>25</v>
      </c>
      <c r="F110" s="5">
        <v>44970</v>
      </c>
      <c r="G110" s="3">
        <v>165</v>
      </c>
      <c r="H110" s="7">
        <v>4.7</v>
      </c>
      <c r="I110">
        <f>IF(MONTH(calls[[#This Row],[Date of Call]])&lt;=6,YEAR(calls[[#This Row],[Date of Call]]),YEAR(calls[[#This Row],[Date of Call]])+1)</f>
        <v>2023</v>
      </c>
      <c r="J110" t="str">
        <f>TEXT(calls[[#This Row],[Date of Call]],"DDDD")</f>
        <v>Monday</v>
      </c>
      <c r="K110" t="str">
        <f>_xlfn.IFS(calls[[#This Row],[Duration]]&lt;=10,"Under 10min",calls[[#This Row],[Duration]]&lt;=30,"btw 10 to 30",calls[[#This Row],[Duration]]&lt;=60,"under 60",calls[[#This Row],[Duration]]&lt;=120,"1 to 2hour",TRUE,"above 2hour")</f>
        <v>above 2hour</v>
      </c>
      <c r="L110" s="20">
        <f>_xlfn.IFS(calls[[#This Row],[Satisfaction Rating]]&lt;=1,1,calls[[#This Row],[Satisfaction Rating]]&lt;=2,2,calls[[#This Row],[Satisfaction Rating]]&lt;=3,3,calls[[#This Row],[Satisfaction Rating]]&lt;=4,4,TRUE,5)</f>
        <v>5</v>
      </c>
    </row>
    <row r="111" spans="2:12" x14ac:dyDescent="0.25">
      <c r="B111" s="6" t="s">
        <v>135</v>
      </c>
      <c r="C111" s="3" t="s">
        <v>48</v>
      </c>
      <c r="D111" s="3">
        <v>137</v>
      </c>
      <c r="E111" s="4" t="s">
        <v>20</v>
      </c>
      <c r="F111" s="5">
        <v>44970</v>
      </c>
      <c r="G111" s="3">
        <v>34</v>
      </c>
      <c r="H111" s="7">
        <v>2.9</v>
      </c>
      <c r="I111">
        <f>IF(MONTH(calls[[#This Row],[Date of Call]])&lt;=6,YEAR(calls[[#This Row],[Date of Call]]),YEAR(calls[[#This Row],[Date of Call]])+1)</f>
        <v>2023</v>
      </c>
      <c r="J111" t="str">
        <f>TEXT(calls[[#This Row],[Date of Call]],"DDDD")</f>
        <v>Monday</v>
      </c>
      <c r="K111" t="str">
        <f>_xlfn.IFS(calls[[#This Row],[Duration]]&lt;=10,"Under 10min",calls[[#This Row],[Duration]]&lt;=30,"btw 10 to 30",calls[[#This Row],[Duration]]&lt;=60,"under 60",calls[[#This Row],[Duration]]&lt;=120,"1 to 2hour",TRUE,"above 2hour")</f>
        <v>above 2hour</v>
      </c>
      <c r="L111" s="20">
        <f>_xlfn.IFS(calls[[#This Row],[Satisfaction Rating]]&lt;=1,1,calls[[#This Row],[Satisfaction Rating]]&lt;=2,2,calls[[#This Row],[Satisfaction Rating]]&lt;=3,3,calls[[#This Row],[Satisfaction Rating]]&lt;=4,4,TRUE,5)</f>
        <v>3</v>
      </c>
    </row>
    <row r="112" spans="2:12" x14ac:dyDescent="0.25">
      <c r="B112" s="6" t="s">
        <v>136</v>
      </c>
      <c r="C112" s="3" t="s">
        <v>12</v>
      </c>
      <c r="D112" s="3">
        <v>76</v>
      </c>
      <c r="E112" s="4" t="s">
        <v>29</v>
      </c>
      <c r="F112" s="5">
        <v>44970</v>
      </c>
      <c r="G112" s="3">
        <v>64</v>
      </c>
      <c r="H112" s="7">
        <v>3.4</v>
      </c>
      <c r="I112">
        <f>IF(MONTH(calls[[#This Row],[Date of Call]])&lt;=6,YEAR(calls[[#This Row],[Date of Call]]),YEAR(calls[[#This Row],[Date of Call]])+1)</f>
        <v>2023</v>
      </c>
      <c r="J112" t="str">
        <f>TEXT(calls[[#This Row],[Date of Call]],"DDDD")</f>
        <v>Monday</v>
      </c>
      <c r="K112" t="str">
        <f>_xlfn.IFS(calls[[#This Row],[Duration]]&lt;=10,"Under 10min",calls[[#This Row],[Duration]]&lt;=30,"btw 10 to 30",calls[[#This Row],[Duration]]&lt;=60,"under 60",calls[[#This Row],[Duration]]&lt;=120,"1 to 2hour",TRUE,"above 2hour")</f>
        <v>1 to 2hour</v>
      </c>
      <c r="L112" s="20">
        <f>_xlfn.IFS(calls[[#This Row],[Satisfaction Rating]]&lt;=1,1,calls[[#This Row],[Satisfaction Rating]]&lt;=2,2,calls[[#This Row],[Satisfaction Rating]]&lt;=3,3,calls[[#This Row],[Satisfaction Rating]]&lt;=4,4,TRUE,5)</f>
        <v>4</v>
      </c>
    </row>
    <row r="113" spans="2:12" x14ac:dyDescent="0.25">
      <c r="B113" s="6" t="s">
        <v>137</v>
      </c>
      <c r="C113" s="3" t="s">
        <v>14</v>
      </c>
      <c r="D113" s="3">
        <v>80</v>
      </c>
      <c r="E113" s="4" t="s">
        <v>25</v>
      </c>
      <c r="F113" s="5">
        <v>44971</v>
      </c>
      <c r="G113" s="3">
        <v>155</v>
      </c>
      <c r="H113" s="7">
        <v>3.2</v>
      </c>
      <c r="I113">
        <f>IF(MONTH(calls[[#This Row],[Date of Call]])&lt;=6,YEAR(calls[[#This Row],[Date of Call]]),YEAR(calls[[#This Row],[Date of Call]])+1)</f>
        <v>2023</v>
      </c>
      <c r="J113" t="str">
        <f>TEXT(calls[[#This Row],[Date of Call]],"DDDD")</f>
        <v>Tuesday</v>
      </c>
      <c r="K113" t="str">
        <f>_xlfn.IFS(calls[[#This Row],[Duration]]&lt;=10,"Under 10min",calls[[#This Row],[Duration]]&lt;=30,"btw 10 to 30",calls[[#This Row],[Duration]]&lt;=60,"under 60",calls[[#This Row],[Duration]]&lt;=120,"1 to 2hour",TRUE,"above 2hour")</f>
        <v>1 to 2hour</v>
      </c>
      <c r="L113" s="20">
        <f>_xlfn.IFS(calls[[#This Row],[Satisfaction Rating]]&lt;=1,1,calls[[#This Row],[Satisfaction Rating]]&lt;=2,2,calls[[#This Row],[Satisfaction Rating]]&lt;=3,3,calls[[#This Row],[Satisfaction Rating]]&lt;=4,4,TRUE,5)</f>
        <v>4</v>
      </c>
    </row>
    <row r="114" spans="2:12" x14ac:dyDescent="0.25">
      <c r="B114" s="6" t="s">
        <v>138</v>
      </c>
      <c r="C114" s="3" t="s">
        <v>12</v>
      </c>
      <c r="D114" s="3">
        <v>95</v>
      </c>
      <c r="E114" s="4" t="s">
        <v>15</v>
      </c>
      <c r="F114" s="5">
        <v>44972</v>
      </c>
      <c r="G114" s="3">
        <v>120</v>
      </c>
      <c r="H114" s="7">
        <v>4.8</v>
      </c>
      <c r="I114">
        <f>IF(MONTH(calls[[#This Row],[Date of Call]])&lt;=6,YEAR(calls[[#This Row],[Date of Call]]),YEAR(calls[[#This Row],[Date of Call]])+1)</f>
        <v>2023</v>
      </c>
      <c r="J114" t="str">
        <f>TEXT(calls[[#This Row],[Date of Call]],"DDDD")</f>
        <v>Wednesday</v>
      </c>
      <c r="K114" t="str">
        <f>_xlfn.IFS(calls[[#This Row],[Duration]]&lt;=10,"Under 10min",calls[[#This Row],[Duration]]&lt;=30,"btw 10 to 30",calls[[#This Row],[Duration]]&lt;=60,"under 60",calls[[#This Row],[Duration]]&lt;=120,"1 to 2hour",TRUE,"above 2hour")</f>
        <v>1 to 2hour</v>
      </c>
      <c r="L114" s="20">
        <f>_xlfn.IFS(calls[[#This Row],[Satisfaction Rating]]&lt;=1,1,calls[[#This Row],[Satisfaction Rating]]&lt;=2,2,calls[[#This Row],[Satisfaction Rating]]&lt;=3,3,calls[[#This Row],[Satisfaction Rating]]&lt;=4,4,TRUE,5)</f>
        <v>5</v>
      </c>
    </row>
    <row r="115" spans="2:12" x14ac:dyDescent="0.25">
      <c r="B115" s="6" t="s">
        <v>139</v>
      </c>
      <c r="C115" s="3" t="s">
        <v>43</v>
      </c>
      <c r="D115" s="3">
        <v>30</v>
      </c>
      <c r="E115" s="4" t="s">
        <v>29</v>
      </c>
      <c r="F115" s="5">
        <v>44972</v>
      </c>
      <c r="G115" s="3">
        <v>105</v>
      </c>
      <c r="H115" s="7">
        <v>3.6</v>
      </c>
      <c r="I115">
        <f>IF(MONTH(calls[[#This Row],[Date of Call]])&lt;=6,YEAR(calls[[#This Row],[Date of Call]]),YEAR(calls[[#This Row],[Date of Call]])+1)</f>
        <v>2023</v>
      </c>
      <c r="J115" t="str">
        <f>TEXT(calls[[#This Row],[Date of Call]],"DDDD")</f>
        <v>Wednesday</v>
      </c>
      <c r="K115" t="str">
        <f>_xlfn.IFS(calls[[#This Row],[Duration]]&lt;=10,"Under 10min",calls[[#This Row],[Duration]]&lt;=30,"btw 10 to 30",calls[[#This Row],[Duration]]&lt;=60,"under 60",calls[[#This Row],[Duration]]&lt;=120,"1 to 2hour",TRUE,"above 2hour")</f>
        <v>btw 10 to 30</v>
      </c>
      <c r="L115" s="20">
        <f>_xlfn.IFS(calls[[#This Row],[Satisfaction Rating]]&lt;=1,1,calls[[#This Row],[Satisfaction Rating]]&lt;=2,2,calls[[#This Row],[Satisfaction Rating]]&lt;=3,3,calls[[#This Row],[Satisfaction Rating]]&lt;=4,4,TRUE,5)</f>
        <v>4</v>
      </c>
    </row>
    <row r="116" spans="2:12" x14ac:dyDescent="0.25">
      <c r="B116" s="6" t="s">
        <v>140</v>
      </c>
      <c r="C116" s="3" t="s">
        <v>19</v>
      </c>
      <c r="D116" s="3">
        <v>19</v>
      </c>
      <c r="E116" s="4" t="s">
        <v>20</v>
      </c>
      <c r="F116" s="5">
        <v>44972</v>
      </c>
      <c r="G116" s="3">
        <v>28</v>
      </c>
      <c r="H116" s="7">
        <v>4.9000000000000004</v>
      </c>
      <c r="I116">
        <f>IF(MONTH(calls[[#This Row],[Date of Call]])&lt;=6,YEAR(calls[[#This Row],[Date of Call]]),YEAR(calls[[#This Row],[Date of Call]])+1)</f>
        <v>2023</v>
      </c>
      <c r="J116" t="str">
        <f>TEXT(calls[[#This Row],[Date of Call]],"DDDD")</f>
        <v>Wednesday</v>
      </c>
      <c r="K116" t="str">
        <f>_xlfn.IFS(calls[[#This Row],[Duration]]&lt;=10,"Under 10min",calls[[#This Row],[Duration]]&lt;=30,"btw 10 to 30",calls[[#This Row],[Duration]]&lt;=60,"under 60",calls[[#This Row],[Duration]]&lt;=120,"1 to 2hour",TRUE,"above 2hour")</f>
        <v>btw 10 to 30</v>
      </c>
      <c r="L116" s="20">
        <f>_xlfn.IFS(calls[[#This Row],[Satisfaction Rating]]&lt;=1,1,calls[[#This Row],[Satisfaction Rating]]&lt;=2,2,calls[[#This Row],[Satisfaction Rating]]&lt;=3,3,calls[[#This Row],[Satisfaction Rating]]&lt;=4,4,TRUE,5)</f>
        <v>5</v>
      </c>
    </row>
    <row r="117" spans="2:12" x14ac:dyDescent="0.25">
      <c r="B117" s="6" t="s">
        <v>141</v>
      </c>
      <c r="C117" s="3" t="s">
        <v>28</v>
      </c>
      <c r="D117" s="3">
        <v>38</v>
      </c>
      <c r="E117" s="4" t="s">
        <v>25</v>
      </c>
      <c r="F117" s="5">
        <v>44972</v>
      </c>
      <c r="G117" s="3">
        <v>100</v>
      </c>
      <c r="H117" s="7">
        <v>4.8</v>
      </c>
      <c r="I117">
        <f>IF(MONTH(calls[[#This Row],[Date of Call]])&lt;=6,YEAR(calls[[#This Row],[Date of Call]]),YEAR(calls[[#This Row],[Date of Call]])+1)</f>
        <v>2023</v>
      </c>
      <c r="J117" t="str">
        <f>TEXT(calls[[#This Row],[Date of Call]],"DDDD")</f>
        <v>Wednesday</v>
      </c>
      <c r="K117" t="str">
        <f>_xlfn.IFS(calls[[#This Row],[Duration]]&lt;=10,"Under 10min",calls[[#This Row],[Duration]]&lt;=30,"btw 10 to 30",calls[[#This Row],[Duration]]&lt;=60,"under 60",calls[[#This Row],[Duration]]&lt;=120,"1 to 2hour",TRUE,"above 2hour")</f>
        <v>under 60</v>
      </c>
      <c r="L117" s="20">
        <f>_xlfn.IFS(calls[[#This Row],[Satisfaction Rating]]&lt;=1,1,calls[[#This Row],[Satisfaction Rating]]&lt;=2,2,calls[[#This Row],[Satisfaction Rating]]&lt;=3,3,calls[[#This Row],[Satisfaction Rating]]&lt;=4,4,TRUE,5)</f>
        <v>5</v>
      </c>
    </row>
    <row r="118" spans="2:12" x14ac:dyDescent="0.25">
      <c r="B118" s="6" t="s">
        <v>142</v>
      </c>
      <c r="C118" s="3" t="s">
        <v>32</v>
      </c>
      <c r="D118" s="3">
        <v>55</v>
      </c>
      <c r="E118" s="4" t="s">
        <v>20</v>
      </c>
      <c r="F118" s="5">
        <v>44972</v>
      </c>
      <c r="G118" s="3">
        <v>23</v>
      </c>
      <c r="H118" s="7">
        <v>3.6</v>
      </c>
      <c r="I118">
        <f>IF(MONTH(calls[[#This Row],[Date of Call]])&lt;=6,YEAR(calls[[#This Row],[Date of Call]]),YEAR(calls[[#This Row],[Date of Call]])+1)</f>
        <v>2023</v>
      </c>
      <c r="J118" t="str">
        <f>TEXT(calls[[#This Row],[Date of Call]],"DDDD")</f>
        <v>Wednesday</v>
      </c>
      <c r="K118" t="str">
        <f>_xlfn.IFS(calls[[#This Row],[Duration]]&lt;=10,"Under 10min",calls[[#This Row],[Duration]]&lt;=30,"btw 10 to 30",calls[[#This Row],[Duration]]&lt;=60,"under 60",calls[[#This Row],[Duration]]&lt;=120,"1 to 2hour",TRUE,"above 2hour")</f>
        <v>under 60</v>
      </c>
      <c r="L118" s="20">
        <f>_xlfn.IFS(calls[[#This Row],[Satisfaction Rating]]&lt;=1,1,calls[[#This Row],[Satisfaction Rating]]&lt;=2,2,calls[[#This Row],[Satisfaction Rating]]&lt;=3,3,calls[[#This Row],[Satisfaction Rating]]&lt;=4,4,TRUE,5)</f>
        <v>4</v>
      </c>
    </row>
    <row r="119" spans="2:12" x14ac:dyDescent="0.25">
      <c r="B119" s="6" t="s">
        <v>143</v>
      </c>
      <c r="C119" s="3" t="s">
        <v>40</v>
      </c>
      <c r="D119" s="3">
        <v>27</v>
      </c>
      <c r="E119" s="4" t="s">
        <v>29</v>
      </c>
      <c r="F119" s="5">
        <v>44973</v>
      </c>
      <c r="G119" s="3">
        <v>70</v>
      </c>
      <c r="H119" s="7">
        <v>3.9</v>
      </c>
      <c r="I119">
        <f>IF(MONTH(calls[[#This Row],[Date of Call]])&lt;=6,YEAR(calls[[#This Row],[Date of Call]]),YEAR(calls[[#This Row],[Date of Call]])+1)</f>
        <v>2023</v>
      </c>
      <c r="J119" t="str">
        <f>TEXT(calls[[#This Row],[Date of Call]],"DDDD")</f>
        <v>Thursday</v>
      </c>
      <c r="K119" t="str">
        <f>_xlfn.IFS(calls[[#This Row],[Duration]]&lt;=10,"Under 10min",calls[[#This Row],[Duration]]&lt;=30,"btw 10 to 30",calls[[#This Row],[Duration]]&lt;=60,"under 60",calls[[#This Row],[Duration]]&lt;=120,"1 to 2hour",TRUE,"above 2hour")</f>
        <v>btw 10 to 30</v>
      </c>
      <c r="L119" s="20">
        <f>_xlfn.IFS(calls[[#This Row],[Satisfaction Rating]]&lt;=1,1,calls[[#This Row],[Satisfaction Rating]]&lt;=2,2,calls[[#This Row],[Satisfaction Rating]]&lt;=3,3,calls[[#This Row],[Satisfaction Rating]]&lt;=4,4,TRUE,5)</f>
        <v>4</v>
      </c>
    </row>
    <row r="120" spans="2:12" x14ac:dyDescent="0.25">
      <c r="B120" s="6" t="s">
        <v>144</v>
      </c>
      <c r="C120" s="3" t="s">
        <v>40</v>
      </c>
      <c r="D120" s="3">
        <v>32</v>
      </c>
      <c r="E120" s="4" t="s">
        <v>29</v>
      </c>
      <c r="F120" s="5">
        <v>44973</v>
      </c>
      <c r="G120" s="3">
        <v>37</v>
      </c>
      <c r="H120" s="7">
        <v>1.9</v>
      </c>
      <c r="I120">
        <f>IF(MONTH(calls[[#This Row],[Date of Call]])&lt;=6,YEAR(calls[[#This Row],[Date of Call]]),YEAR(calls[[#This Row],[Date of Call]])+1)</f>
        <v>2023</v>
      </c>
      <c r="J120" t="str">
        <f>TEXT(calls[[#This Row],[Date of Call]],"DDDD")</f>
        <v>Thursday</v>
      </c>
      <c r="K120" t="str">
        <f>_xlfn.IFS(calls[[#This Row],[Duration]]&lt;=10,"Under 10min",calls[[#This Row],[Duration]]&lt;=30,"btw 10 to 30",calls[[#This Row],[Duration]]&lt;=60,"under 60",calls[[#This Row],[Duration]]&lt;=120,"1 to 2hour",TRUE,"above 2hour")</f>
        <v>under 60</v>
      </c>
      <c r="L120" s="20">
        <f>_xlfn.IFS(calls[[#This Row],[Satisfaction Rating]]&lt;=1,1,calls[[#This Row],[Satisfaction Rating]]&lt;=2,2,calls[[#This Row],[Satisfaction Rating]]&lt;=3,3,calls[[#This Row],[Satisfaction Rating]]&lt;=4,4,TRUE,5)</f>
        <v>2</v>
      </c>
    </row>
    <row r="121" spans="2:12" x14ac:dyDescent="0.25">
      <c r="B121" s="6" t="s">
        <v>145</v>
      </c>
      <c r="C121" s="3" t="s">
        <v>34</v>
      </c>
      <c r="D121" s="3">
        <v>116</v>
      </c>
      <c r="E121" s="4" t="s">
        <v>10</v>
      </c>
      <c r="F121" s="5">
        <v>44973</v>
      </c>
      <c r="G121" s="3">
        <v>140</v>
      </c>
      <c r="H121" s="7">
        <v>3.6</v>
      </c>
      <c r="I121">
        <f>IF(MONTH(calls[[#This Row],[Date of Call]])&lt;=6,YEAR(calls[[#This Row],[Date of Call]]),YEAR(calls[[#This Row],[Date of Call]])+1)</f>
        <v>2023</v>
      </c>
      <c r="J121" t="str">
        <f>TEXT(calls[[#This Row],[Date of Call]],"DDDD")</f>
        <v>Thursday</v>
      </c>
      <c r="K121" t="str">
        <f>_xlfn.IFS(calls[[#This Row],[Duration]]&lt;=10,"Under 10min",calls[[#This Row],[Duration]]&lt;=30,"btw 10 to 30",calls[[#This Row],[Duration]]&lt;=60,"under 60",calls[[#This Row],[Duration]]&lt;=120,"1 to 2hour",TRUE,"above 2hour")</f>
        <v>1 to 2hour</v>
      </c>
      <c r="L121" s="20">
        <f>_xlfn.IFS(calls[[#This Row],[Satisfaction Rating]]&lt;=1,1,calls[[#This Row],[Satisfaction Rating]]&lt;=2,2,calls[[#This Row],[Satisfaction Rating]]&lt;=3,3,calls[[#This Row],[Satisfaction Rating]]&lt;=4,4,TRUE,5)</f>
        <v>4</v>
      </c>
    </row>
    <row r="122" spans="2:12" x14ac:dyDescent="0.25">
      <c r="B122" s="6" t="s">
        <v>146</v>
      </c>
      <c r="C122" s="3" t="s">
        <v>9</v>
      </c>
      <c r="D122" s="3">
        <v>99</v>
      </c>
      <c r="E122" s="4" t="s">
        <v>15</v>
      </c>
      <c r="F122" s="5">
        <v>44973</v>
      </c>
      <c r="G122" s="3">
        <v>78</v>
      </c>
      <c r="H122" s="7">
        <v>4.0999999999999996</v>
      </c>
      <c r="I122">
        <f>IF(MONTH(calls[[#This Row],[Date of Call]])&lt;=6,YEAR(calls[[#This Row],[Date of Call]]),YEAR(calls[[#This Row],[Date of Call]])+1)</f>
        <v>2023</v>
      </c>
      <c r="J122" t="str">
        <f>TEXT(calls[[#This Row],[Date of Call]],"DDDD")</f>
        <v>Thursday</v>
      </c>
      <c r="K122" t="str">
        <f>_xlfn.IFS(calls[[#This Row],[Duration]]&lt;=10,"Under 10min",calls[[#This Row],[Duration]]&lt;=30,"btw 10 to 30",calls[[#This Row],[Duration]]&lt;=60,"under 60",calls[[#This Row],[Duration]]&lt;=120,"1 to 2hour",TRUE,"above 2hour")</f>
        <v>1 to 2hour</v>
      </c>
      <c r="L122" s="20">
        <f>_xlfn.IFS(calls[[#This Row],[Satisfaction Rating]]&lt;=1,1,calls[[#This Row],[Satisfaction Rating]]&lt;=2,2,calls[[#This Row],[Satisfaction Rating]]&lt;=3,3,calls[[#This Row],[Satisfaction Rating]]&lt;=4,4,TRUE,5)</f>
        <v>5</v>
      </c>
    </row>
    <row r="123" spans="2:12" x14ac:dyDescent="0.25">
      <c r="B123" s="6" t="s">
        <v>147</v>
      </c>
      <c r="C123" s="3" t="s">
        <v>12</v>
      </c>
      <c r="D123" s="3">
        <v>75</v>
      </c>
      <c r="E123" s="4" t="s">
        <v>29</v>
      </c>
      <c r="F123" s="5">
        <v>44974</v>
      </c>
      <c r="G123" s="3">
        <v>21</v>
      </c>
      <c r="H123" s="7">
        <v>4.2</v>
      </c>
      <c r="I123">
        <f>IF(MONTH(calls[[#This Row],[Date of Call]])&lt;=6,YEAR(calls[[#This Row],[Date of Call]]),YEAR(calls[[#This Row],[Date of Call]])+1)</f>
        <v>2023</v>
      </c>
      <c r="J123" t="str">
        <f>TEXT(calls[[#This Row],[Date of Call]],"DDDD")</f>
        <v>Friday</v>
      </c>
      <c r="K123" t="str">
        <f>_xlfn.IFS(calls[[#This Row],[Duration]]&lt;=10,"Under 10min",calls[[#This Row],[Duration]]&lt;=30,"btw 10 to 30",calls[[#This Row],[Duration]]&lt;=60,"under 60",calls[[#This Row],[Duration]]&lt;=120,"1 to 2hour",TRUE,"above 2hour")</f>
        <v>1 to 2hour</v>
      </c>
      <c r="L123" s="20">
        <f>_xlfn.IFS(calls[[#This Row],[Satisfaction Rating]]&lt;=1,1,calls[[#This Row],[Satisfaction Rating]]&lt;=2,2,calls[[#This Row],[Satisfaction Rating]]&lt;=3,3,calls[[#This Row],[Satisfaction Rating]]&lt;=4,4,TRUE,5)</f>
        <v>5</v>
      </c>
    </row>
    <row r="124" spans="2:12" x14ac:dyDescent="0.25">
      <c r="B124" s="6" t="s">
        <v>148</v>
      </c>
      <c r="C124" s="3" t="s">
        <v>14</v>
      </c>
      <c r="D124" s="3">
        <v>57</v>
      </c>
      <c r="E124" s="4" t="s">
        <v>10</v>
      </c>
      <c r="F124" s="5">
        <v>44974</v>
      </c>
      <c r="G124" s="3">
        <v>88</v>
      </c>
      <c r="H124" s="7">
        <v>4.3</v>
      </c>
      <c r="I124">
        <f>IF(MONTH(calls[[#This Row],[Date of Call]])&lt;=6,YEAR(calls[[#This Row],[Date of Call]]),YEAR(calls[[#This Row],[Date of Call]])+1)</f>
        <v>2023</v>
      </c>
      <c r="J124" t="str">
        <f>TEXT(calls[[#This Row],[Date of Call]],"DDDD")</f>
        <v>Friday</v>
      </c>
      <c r="K124" t="str">
        <f>_xlfn.IFS(calls[[#This Row],[Duration]]&lt;=10,"Under 10min",calls[[#This Row],[Duration]]&lt;=30,"btw 10 to 30",calls[[#This Row],[Duration]]&lt;=60,"under 60",calls[[#This Row],[Duration]]&lt;=120,"1 to 2hour",TRUE,"above 2hour")</f>
        <v>under 60</v>
      </c>
      <c r="L124" s="20">
        <f>_xlfn.IFS(calls[[#This Row],[Satisfaction Rating]]&lt;=1,1,calls[[#This Row],[Satisfaction Rating]]&lt;=2,2,calls[[#This Row],[Satisfaction Rating]]&lt;=3,3,calls[[#This Row],[Satisfaction Rating]]&lt;=4,4,TRUE,5)</f>
        <v>5</v>
      </c>
    </row>
    <row r="125" spans="2:12" x14ac:dyDescent="0.25">
      <c r="B125" s="6" t="s">
        <v>149</v>
      </c>
      <c r="C125" s="3" t="s">
        <v>23</v>
      </c>
      <c r="D125" s="3">
        <v>155</v>
      </c>
      <c r="E125" s="4" t="s">
        <v>10</v>
      </c>
      <c r="F125" s="5">
        <v>44975</v>
      </c>
      <c r="G125" s="3">
        <v>180</v>
      </c>
      <c r="H125" s="7">
        <v>2.2000000000000002</v>
      </c>
      <c r="I125">
        <f>IF(MONTH(calls[[#This Row],[Date of Call]])&lt;=6,YEAR(calls[[#This Row],[Date of Call]]),YEAR(calls[[#This Row],[Date of Call]])+1)</f>
        <v>2023</v>
      </c>
      <c r="J125" t="str">
        <f>TEXT(calls[[#This Row],[Date of Call]],"DDDD")</f>
        <v>Saturday</v>
      </c>
      <c r="K125" t="str">
        <f>_xlfn.IFS(calls[[#This Row],[Duration]]&lt;=10,"Under 10min",calls[[#This Row],[Duration]]&lt;=30,"btw 10 to 30",calls[[#This Row],[Duration]]&lt;=60,"under 60",calls[[#This Row],[Duration]]&lt;=120,"1 to 2hour",TRUE,"above 2hour")</f>
        <v>above 2hour</v>
      </c>
      <c r="L125" s="20">
        <f>_xlfn.IFS(calls[[#This Row],[Satisfaction Rating]]&lt;=1,1,calls[[#This Row],[Satisfaction Rating]]&lt;=2,2,calls[[#This Row],[Satisfaction Rating]]&lt;=3,3,calls[[#This Row],[Satisfaction Rating]]&lt;=4,4,TRUE,5)</f>
        <v>3</v>
      </c>
    </row>
    <row r="126" spans="2:12" x14ac:dyDescent="0.25">
      <c r="B126" s="6" t="s">
        <v>150</v>
      </c>
      <c r="C126" s="3" t="s">
        <v>9</v>
      </c>
      <c r="D126" s="3">
        <v>68</v>
      </c>
      <c r="E126" s="4" t="s">
        <v>15</v>
      </c>
      <c r="F126" s="5">
        <v>44975</v>
      </c>
      <c r="G126" s="3">
        <v>22</v>
      </c>
      <c r="H126" s="7">
        <v>3.3</v>
      </c>
      <c r="I126">
        <f>IF(MONTH(calls[[#This Row],[Date of Call]])&lt;=6,YEAR(calls[[#This Row],[Date of Call]]),YEAR(calls[[#This Row],[Date of Call]])+1)</f>
        <v>2023</v>
      </c>
      <c r="J126" t="str">
        <f>TEXT(calls[[#This Row],[Date of Call]],"DDDD")</f>
        <v>Saturday</v>
      </c>
      <c r="K126" t="str">
        <f>_xlfn.IFS(calls[[#This Row],[Duration]]&lt;=10,"Under 10min",calls[[#This Row],[Duration]]&lt;=30,"btw 10 to 30",calls[[#This Row],[Duration]]&lt;=60,"under 60",calls[[#This Row],[Duration]]&lt;=120,"1 to 2hour",TRUE,"above 2hour")</f>
        <v>1 to 2hour</v>
      </c>
      <c r="L126" s="20">
        <f>_xlfn.IFS(calls[[#This Row],[Satisfaction Rating]]&lt;=1,1,calls[[#This Row],[Satisfaction Rating]]&lt;=2,2,calls[[#This Row],[Satisfaction Rating]]&lt;=3,3,calls[[#This Row],[Satisfaction Rating]]&lt;=4,4,TRUE,5)</f>
        <v>4</v>
      </c>
    </row>
    <row r="127" spans="2:12" x14ac:dyDescent="0.25">
      <c r="B127" s="6" t="s">
        <v>151</v>
      </c>
      <c r="C127" s="3" t="s">
        <v>28</v>
      </c>
      <c r="D127" s="3">
        <v>95</v>
      </c>
      <c r="E127" s="4" t="s">
        <v>15</v>
      </c>
      <c r="F127" s="5">
        <v>44975</v>
      </c>
      <c r="G127" s="3">
        <v>52</v>
      </c>
      <c r="H127" s="7">
        <v>4.8</v>
      </c>
      <c r="I127">
        <f>IF(MONTH(calls[[#This Row],[Date of Call]])&lt;=6,YEAR(calls[[#This Row],[Date of Call]]),YEAR(calls[[#This Row],[Date of Call]])+1)</f>
        <v>2023</v>
      </c>
      <c r="J127" t="str">
        <f>TEXT(calls[[#This Row],[Date of Call]],"DDDD")</f>
        <v>Saturday</v>
      </c>
      <c r="K127" t="str">
        <f>_xlfn.IFS(calls[[#This Row],[Duration]]&lt;=10,"Under 10min",calls[[#This Row],[Duration]]&lt;=30,"btw 10 to 30",calls[[#This Row],[Duration]]&lt;=60,"under 60",calls[[#This Row],[Duration]]&lt;=120,"1 to 2hour",TRUE,"above 2hour")</f>
        <v>1 to 2hour</v>
      </c>
      <c r="L127" s="20">
        <f>_xlfn.IFS(calls[[#This Row],[Satisfaction Rating]]&lt;=1,1,calls[[#This Row],[Satisfaction Rating]]&lt;=2,2,calls[[#This Row],[Satisfaction Rating]]&lt;=3,3,calls[[#This Row],[Satisfaction Rating]]&lt;=4,4,TRUE,5)</f>
        <v>5</v>
      </c>
    </row>
    <row r="128" spans="2:12" x14ac:dyDescent="0.25">
      <c r="B128" s="6" t="s">
        <v>152</v>
      </c>
      <c r="C128" s="3" t="s">
        <v>48</v>
      </c>
      <c r="D128" s="3">
        <v>65</v>
      </c>
      <c r="E128" s="4" t="s">
        <v>10</v>
      </c>
      <c r="F128" s="5">
        <v>44976</v>
      </c>
      <c r="G128" s="3">
        <v>80</v>
      </c>
      <c r="H128" s="7">
        <v>4</v>
      </c>
      <c r="I128">
        <f>IF(MONTH(calls[[#This Row],[Date of Call]])&lt;=6,YEAR(calls[[#This Row],[Date of Call]]),YEAR(calls[[#This Row],[Date of Call]])+1)</f>
        <v>2023</v>
      </c>
      <c r="J128" t="str">
        <f>TEXT(calls[[#This Row],[Date of Call]],"DDDD")</f>
        <v>Sunday</v>
      </c>
      <c r="K128" t="str">
        <f>_xlfn.IFS(calls[[#This Row],[Duration]]&lt;=10,"Under 10min",calls[[#This Row],[Duration]]&lt;=30,"btw 10 to 30",calls[[#This Row],[Duration]]&lt;=60,"under 60",calls[[#This Row],[Duration]]&lt;=120,"1 to 2hour",TRUE,"above 2hour")</f>
        <v>1 to 2hour</v>
      </c>
      <c r="L128" s="20">
        <f>_xlfn.IFS(calls[[#This Row],[Satisfaction Rating]]&lt;=1,1,calls[[#This Row],[Satisfaction Rating]]&lt;=2,2,calls[[#This Row],[Satisfaction Rating]]&lt;=3,3,calls[[#This Row],[Satisfaction Rating]]&lt;=4,4,TRUE,5)</f>
        <v>4</v>
      </c>
    </row>
    <row r="129" spans="2:12" x14ac:dyDescent="0.25">
      <c r="B129" s="6" t="s">
        <v>153</v>
      </c>
      <c r="C129" s="3" t="s">
        <v>19</v>
      </c>
      <c r="D129" s="3">
        <v>114</v>
      </c>
      <c r="E129" s="4" t="s">
        <v>20</v>
      </c>
      <c r="F129" s="5">
        <v>44976</v>
      </c>
      <c r="G129" s="3">
        <v>54</v>
      </c>
      <c r="H129" s="7">
        <v>1.1000000000000001</v>
      </c>
      <c r="I129">
        <f>IF(MONTH(calls[[#This Row],[Date of Call]])&lt;=6,YEAR(calls[[#This Row],[Date of Call]]),YEAR(calls[[#This Row],[Date of Call]])+1)</f>
        <v>2023</v>
      </c>
      <c r="J129" t="str">
        <f>TEXT(calls[[#This Row],[Date of Call]],"DDDD")</f>
        <v>Sunday</v>
      </c>
      <c r="K129" t="str">
        <f>_xlfn.IFS(calls[[#This Row],[Duration]]&lt;=10,"Under 10min",calls[[#This Row],[Duration]]&lt;=30,"btw 10 to 30",calls[[#This Row],[Duration]]&lt;=60,"under 60",calls[[#This Row],[Duration]]&lt;=120,"1 to 2hour",TRUE,"above 2hour")</f>
        <v>1 to 2hour</v>
      </c>
      <c r="L129" s="20">
        <f>_xlfn.IFS(calls[[#This Row],[Satisfaction Rating]]&lt;=1,1,calls[[#This Row],[Satisfaction Rating]]&lt;=2,2,calls[[#This Row],[Satisfaction Rating]]&lt;=3,3,calls[[#This Row],[Satisfaction Rating]]&lt;=4,4,TRUE,5)</f>
        <v>2</v>
      </c>
    </row>
    <row r="130" spans="2:12" x14ac:dyDescent="0.25">
      <c r="B130" s="6" t="s">
        <v>154</v>
      </c>
      <c r="C130" s="3" t="s">
        <v>12</v>
      </c>
      <c r="D130" s="3">
        <v>155</v>
      </c>
      <c r="E130" s="4" t="s">
        <v>20</v>
      </c>
      <c r="F130" s="5">
        <v>44977</v>
      </c>
      <c r="G130" s="3">
        <v>80</v>
      </c>
      <c r="H130" s="7">
        <v>3.9</v>
      </c>
      <c r="I130">
        <f>IF(MONTH(calls[[#This Row],[Date of Call]])&lt;=6,YEAR(calls[[#This Row],[Date of Call]]),YEAR(calls[[#This Row],[Date of Call]])+1)</f>
        <v>2023</v>
      </c>
      <c r="J130" t="str">
        <f>TEXT(calls[[#This Row],[Date of Call]],"DDDD")</f>
        <v>Monday</v>
      </c>
      <c r="K130" t="str">
        <f>_xlfn.IFS(calls[[#This Row],[Duration]]&lt;=10,"Under 10min",calls[[#This Row],[Duration]]&lt;=30,"btw 10 to 30",calls[[#This Row],[Duration]]&lt;=60,"under 60",calls[[#This Row],[Duration]]&lt;=120,"1 to 2hour",TRUE,"above 2hour")</f>
        <v>above 2hour</v>
      </c>
      <c r="L130" s="20">
        <f>_xlfn.IFS(calls[[#This Row],[Satisfaction Rating]]&lt;=1,1,calls[[#This Row],[Satisfaction Rating]]&lt;=2,2,calls[[#This Row],[Satisfaction Rating]]&lt;=3,3,calls[[#This Row],[Satisfaction Rating]]&lt;=4,4,TRUE,5)</f>
        <v>4</v>
      </c>
    </row>
    <row r="131" spans="2:12" x14ac:dyDescent="0.25">
      <c r="B131" s="6" t="s">
        <v>155</v>
      </c>
      <c r="C131" s="3" t="s">
        <v>48</v>
      </c>
      <c r="D131" s="3">
        <v>114</v>
      </c>
      <c r="E131" s="4" t="s">
        <v>10</v>
      </c>
      <c r="F131" s="5">
        <v>44978</v>
      </c>
      <c r="G131" s="3">
        <v>120</v>
      </c>
      <c r="H131" s="7">
        <v>1.8</v>
      </c>
      <c r="I131">
        <f>IF(MONTH(calls[[#This Row],[Date of Call]])&lt;=6,YEAR(calls[[#This Row],[Date of Call]]),YEAR(calls[[#This Row],[Date of Call]])+1)</f>
        <v>2023</v>
      </c>
      <c r="J131" t="str">
        <f>TEXT(calls[[#This Row],[Date of Call]],"DDDD")</f>
        <v>Tuesday</v>
      </c>
      <c r="K131" t="str">
        <f>_xlfn.IFS(calls[[#This Row],[Duration]]&lt;=10,"Under 10min",calls[[#This Row],[Duration]]&lt;=30,"btw 10 to 30",calls[[#This Row],[Duration]]&lt;=60,"under 60",calls[[#This Row],[Duration]]&lt;=120,"1 to 2hour",TRUE,"above 2hour")</f>
        <v>1 to 2hour</v>
      </c>
      <c r="L131" s="20">
        <f>_xlfn.IFS(calls[[#This Row],[Satisfaction Rating]]&lt;=1,1,calls[[#This Row],[Satisfaction Rating]]&lt;=2,2,calls[[#This Row],[Satisfaction Rating]]&lt;=3,3,calls[[#This Row],[Satisfaction Rating]]&lt;=4,4,TRUE,5)</f>
        <v>2</v>
      </c>
    </row>
    <row r="132" spans="2:12" x14ac:dyDescent="0.25">
      <c r="B132" s="6" t="s">
        <v>156</v>
      </c>
      <c r="C132" s="3" t="s">
        <v>23</v>
      </c>
      <c r="D132" s="3">
        <v>130</v>
      </c>
      <c r="E132" s="4" t="s">
        <v>25</v>
      </c>
      <c r="F132" s="5">
        <v>44978</v>
      </c>
      <c r="G132" s="3">
        <v>150</v>
      </c>
      <c r="H132" s="7">
        <v>1</v>
      </c>
      <c r="I132">
        <f>IF(MONTH(calls[[#This Row],[Date of Call]])&lt;=6,YEAR(calls[[#This Row],[Date of Call]]),YEAR(calls[[#This Row],[Date of Call]])+1)</f>
        <v>2023</v>
      </c>
      <c r="J132" t="str">
        <f>TEXT(calls[[#This Row],[Date of Call]],"DDDD")</f>
        <v>Tuesday</v>
      </c>
      <c r="K132" t="str">
        <f>_xlfn.IFS(calls[[#This Row],[Duration]]&lt;=10,"Under 10min",calls[[#This Row],[Duration]]&lt;=30,"btw 10 to 30",calls[[#This Row],[Duration]]&lt;=60,"under 60",calls[[#This Row],[Duration]]&lt;=120,"1 to 2hour",TRUE,"above 2hour")</f>
        <v>above 2hour</v>
      </c>
      <c r="L132" s="20">
        <f>_xlfn.IFS(calls[[#This Row],[Satisfaction Rating]]&lt;=1,1,calls[[#This Row],[Satisfaction Rating]]&lt;=2,2,calls[[#This Row],[Satisfaction Rating]]&lt;=3,3,calls[[#This Row],[Satisfaction Rating]]&lt;=4,4,TRUE,5)</f>
        <v>1</v>
      </c>
    </row>
    <row r="133" spans="2:12" x14ac:dyDescent="0.25">
      <c r="B133" s="6" t="s">
        <v>157</v>
      </c>
      <c r="C133" s="3" t="s">
        <v>12</v>
      </c>
      <c r="D133" s="3">
        <v>89</v>
      </c>
      <c r="E133" s="4" t="s">
        <v>10</v>
      </c>
      <c r="F133" s="5">
        <v>44978</v>
      </c>
      <c r="G133" s="3">
        <v>90</v>
      </c>
      <c r="H133" s="7">
        <v>4.3</v>
      </c>
      <c r="I133">
        <f>IF(MONTH(calls[[#This Row],[Date of Call]])&lt;=6,YEAR(calls[[#This Row],[Date of Call]]),YEAR(calls[[#This Row],[Date of Call]])+1)</f>
        <v>2023</v>
      </c>
      <c r="J133" t="str">
        <f>TEXT(calls[[#This Row],[Date of Call]],"DDDD")</f>
        <v>Tuesday</v>
      </c>
      <c r="K133" t="str">
        <f>_xlfn.IFS(calls[[#This Row],[Duration]]&lt;=10,"Under 10min",calls[[#This Row],[Duration]]&lt;=30,"btw 10 to 30",calls[[#This Row],[Duration]]&lt;=60,"under 60",calls[[#This Row],[Duration]]&lt;=120,"1 to 2hour",TRUE,"above 2hour")</f>
        <v>1 to 2hour</v>
      </c>
      <c r="L133" s="20">
        <f>_xlfn.IFS(calls[[#This Row],[Satisfaction Rating]]&lt;=1,1,calls[[#This Row],[Satisfaction Rating]]&lt;=2,2,calls[[#This Row],[Satisfaction Rating]]&lt;=3,3,calls[[#This Row],[Satisfaction Rating]]&lt;=4,4,TRUE,5)</f>
        <v>5</v>
      </c>
    </row>
    <row r="134" spans="2:12" x14ac:dyDescent="0.25">
      <c r="B134" s="6" t="s">
        <v>158</v>
      </c>
      <c r="C134" s="3" t="s">
        <v>61</v>
      </c>
      <c r="D134" s="3">
        <v>61</v>
      </c>
      <c r="E134" s="4" t="s">
        <v>29</v>
      </c>
      <c r="F134" s="5">
        <v>44979</v>
      </c>
      <c r="G134" s="3">
        <v>140</v>
      </c>
      <c r="H134" s="7">
        <v>3.4</v>
      </c>
      <c r="I134">
        <f>IF(MONTH(calls[[#This Row],[Date of Call]])&lt;=6,YEAR(calls[[#This Row],[Date of Call]]),YEAR(calls[[#This Row],[Date of Call]])+1)</f>
        <v>2023</v>
      </c>
      <c r="J134" t="str">
        <f>TEXT(calls[[#This Row],[Date of Call]],"DDDD")</f>
        <v>Wednesday</v>
      </c>
      <c r="K134" t="str">
        <f>_xlfn.IFS(calls[[#This Row],[Duration]]&lt;=10,"Under 10min",calls[[#This Row],[Duration]]&lt;=30,"btw 10 to 30",calls[[#This Row],[Duration]]&lt;=60,"under 60",calls[[#This Row],[Duration]]&lt;=120,"1 to 2hour",TRUE,"above 2hour")</f>
        <v>1 to 2hour</v>
      </c>
      <c r="L134" s="20">
        <f>_xlfn.IFS(calls[[#This Row],[Satisfaction Rating]]&lt;=1,1,calls[[#This Row],[Satisfaction Rating]]&lt;=2,2,calls[[#This Row],[Satisfaction Rating]]&lt;=3,3,calls[[#This Row],[Satisfaction Rating]]&lt;=4,4,TRUE,5)</f>
        <v>4</v>
      </c>
    </row>
    <row r="135" spans="2:12" x14ac:dyDescent="0.25">
      <c r="B135" s="6" t="s">
        <v>159</v>
      </c>
      <c r="C135" s="3" t="s">
        <v>28</v>
      </c>
      <c r="D135" s="3">
        <v>154</v>
      </c>
      <c r="E135" s="4" t="s">
        <v>20</v>
      </c>
      <c r="F135" s="5">
        <v>44979</v>
      </c>
      <c r="G135" s="3">
        <v>22</v>
      </c>
      <c r="H135" s="7">
        <v>3.4</v>
      </c>
      <c r="I135">
        <f>IF(MONTH(calls[[#This Row],[Date of Call]])&lt;=6,YEAR(calls[[#This Row],[Date of Call]]),YEAR(calls[[#This Row],[Date of Call]])+1)</f>
        <v>2023</v>
      </c>
      <c r="J135" t="str">
        <f>TEXT(calls[[#This Row],[Date of Call]],"DDDD")</f>
        <v>Wednesday</v>
      </c>
      <c r="K135" t="str">
        <f>_xlfn.IFS(calls[[#This Row],[Duration]]&lt;=10,"Under 10min",calls[[#This Row],[Duration]]&lt;=30,"btw 10 to 30",calls[[#This Row],[Duration]]&lt;=60,"under 60",calls[[#This Row],[Duration]]&lt;=120,"1 to 2hour",TRUE,"above 2hour")</f>
        <v>above 2hour</v>
      </c>
      <c r="L135" s="20">
        <f>_xlfn.IFS(calls[[#This Row],[Satisfaction Rating]]&lt;=1,1,calls[[#This Row],[Satisfaction Rating]]&lt;=2,2,calls[[#This Row],[Satisfaction Rating]]&lt;=3,3,calls[[#This Row],[Satisfaction Rating]]&lt;=4,4,TRUE,5)</f>
        <v>4</v>
      </c>
    </row>
    <row r="136" spans="2:12" x14ac:dyDescent="0.25">
      <c r="B136" s="6" t="s">
        <v>160</v>
      </c>
      <c r="C136" s="3" t="s">
        <v>48</v>
      </c>
      <c r="D136" s="3">
        <v>115</v>
      </c>
      <c r="E136" s="4" t="s">
        <v>25</v>
      </c>
      <c r="F136" s="5">
        <v>44980</v>
      </c>
      <c r="G136" s="3">
        <v>150</v>
      </c>
      <c r="H136" s="7">
        <v>4.0999999999999996</v>
      </c>
      <c r="I136">
        <f>IF(MONTH(calls[[#This Row],[Date of Call]])&lt;=6,YEAR(calls[[#This Row],[Date of Call]]),YEAR(calls[[#This Row],[Date of Call]])+1)</f>
        <v>2023</v>
      </c>
      <c r="J136" t="str">
        <f>TEXT(calls[[#This Row],[Date of Call]],"DDDD")</f>
        <v>Thursday</v>
      </c>
      <c r="K136" t="str">
        <f>_xlfn.IFS(calls[[#This Row],[Duration]]&lt;=10,"Under 10min",calls[[#This Row],[Duration]]&lt;=30,"btw 10 to 30",calls[[#This Row],[Duration]]&lt;=60,"under 60",calls[[#This Row],[Duration]]&lt;=120,"1 to 2hour",TRUE,"above 2hour")</f>
        <v>1 to 2hour</v>
      </c>
      <c r="L136" s="20">
        <f>_xlfn.IFS(calls[[#This Row],[Satisfaction Rating]]&lt;=1,1,calls[[#This Row],[Satisfaction Rating]]&lt;=2,2,calls[[#This Row],[Satisfaction Rating]]&lt;=3,3,calls[[#This Row],[Satisfaction Rating]]&lt;=4,4,TRUE,5)</f>
        <v>5</v>
      </c>
    </row>
    <row r="137" spans="2:12" x14ac:dyDescent="0.25">
      <c r="B137" s="6" t="s">
        <v>161</v>
      </c>
      <c r="C137" s="3" t="s">
        <v>81</v>
      </c>
      <c r="D137" s="3">
        <v>138</v>
      </c>
      <c r="E137" s="4" t="s">
        <v>15</v>
      </c>
      <c r="F137" s="5">
        <v>44981</v>
      </c>
      <c r="G137" s="3">
        <v>35</v>
      </c>
      <c r="H137" s="7">
        <v>4.8</v>
      </c>
      <c r="I137">
        <f>IF(MONTH(calls[[#This Row],[Date of Call]])&lt;=6,YEAR(calls[[#This Row],[Date of Call]]),YEAR(calls[[#This Row],[Date of Call]])+1)</f>
        <v>2023</v>
      </c>
      <c r="J137" t="str">
        <f>TEXT(calls[[#This Row],[Date of Call]],"DDDD")</f>
        <v>Friday</v>
      </c>
      <c r="K137" t="str">
        <f>_xlfn.IFS(calls[[#This Row],[Duration]]&lt;=10,"Under 10min",calls[[#This Row],[Duration]]&lt;=30,"btw 10 to 30",calls[[#This Row],[Duration]]&lt;=60,"under 60",calls[[#This Row],[Duration]]&lt;=120,"1 to 2hour",TRUE,"above 2hour")</f>
        <v>above 2hour</v>
      </c>
      <c r="L137" s="20">
        <f>_xlfn.IFS(calls[[#This Row],[Satisfaction Rating]]&lt;=1,1,calls[[#This Row],[Satisfaction Rating]]&lt;=2,2,calls[[#This Row],[Satisfaction Rating]]&lt;=3,3,calls[[#This Row],[Satisfaction Rating]]&lt;=4,4,TRUE,5)</f>
        <v>5</v>
      </c>
    </row>
    <row r="138" spans="2:12" x14ac:dyDescent="0.25">
      <c r="B138" s="6" t="s">
        <v>162</v>
      </c>
      <c r="C138" s="3" t="s">
        <v>17</v>
      </c>
      <c r="D138" s="3">
        <v>153</v>
      </c>
      <c r="E138" s="4" t="s">
        <v>10</v>
      </c>
      <c r="F138" s="5">
        <v>44981</v>
      </c>
      <c r="G138" s="3">
        <v>200</v>
      </c>
      <c r="H138" s="7">
        <v>2</v>
      </c>
      <c r="I138">
        <f>IF(MONTH(calls[[#This Row],[Date of Call]])&lt;=6,YEAR(calls[[#This Row],[Date of Call]]),YEAR(calls[[#This Row],[Date of Call]])+1)</f>
        <v>2023</v>
      </c>
      <c r="J138" t="str">
        <f>TEXT(calls[[#This Row],[Date of Call]],"DDDD")</f>
        <v>Friday</v>
      </c>
      <c r="K138" t="str">
        <f>_xlfn.IFS(calls[[#This Row],[Duration]]&lt;=10,"Under 10min",calls[[#This Row],[Duration]]&lt;=30,"btw 10 to 30",calls[[#This Row],[Duration]]&lt;=60,"under 60",calls[[#This Row],[Duration]]&lt;=120,"1 to 2hour",TRUE,"above 2hour")</f>
        <v>above 2hour</v>
      </c>
      <c r="L138" s="20">
        <f>_xlfn.IFS(calls[[#This Row],[Satisfaction Rating]]&lt;=1,1,calls[[#This Row],[Satisfaction Rating]]&lt;=2,2,calls[[#This Row],[Satisfaction Rating]]&lt;=3,3,calls[[#This Row],[Satisfaction Rating]]&lt;=4,4,TRUE,5)</f>
        <v>2</v>
      </c>
    </row>
    <row r="139" spans="2:12" x14ac:dyDescent="0.25">
      <c r="B139" s="6" t="s">
        <v>163</v>
      </c>
      <c r="C139" s="3" t="s">
        <v>48</v>
      </c>
      <c r="D139" s="3">
        <v>61</v>
      </c>
      <c r="E139" s="4" t="s">
        <v>29</v>
      </c>
      <c r="F139" s="5">
        <v>44982</v>
      </c>
      <c r="G139" s="3">
        <v>150</v>
      </c>
      <c r="H139" s="7">
        <v>4.5999999999999996</v>
      </c>
      <c r="I139">
        <f>IF(MONTH(calls[[#This Row],[Date of Call]])&lt;=6,YEAR(calls[[#This Row],[Date of Call]]),YEAR(calls[[#This Row],[Date of Call]])+1)</f>
        <v>2023</v>
      </c>
      <c r="J139" t="str">
        <f>TEXT(calls[[#This Row],[Date of Call]],"DDDD")</f>
        <v>Saturday</v>
      </c>
      <c r="K139" t="str">
        <f>_xlfn.IFS(calls[[#This Row],[Duration]]&lt;=10,"Under 10min",calls[[#This Row],[Duration]]&lt;=30,"btw 10 to 30",calls[[#This Row],[Duration]]&lt;=60,"under 60",calls[[#This Row],[Duration]]&lt;=120,"1 to 2hour",TRUE,"above 2hour")</f>
        <v>1 to 2hour</v>
      </c>
      <c r="L139" s="20">
        <f>_xlfn.IFS(calls[[#This Row],[Satisfaction Rating]]&lt;=1,1,calls[[#This Row],[Satisfaction Rating]]&lt;=2,2,calls[[#This Row],[Satisfaction Rating]]&lt;=3,3,calls[[#This Row],[Satisfaction Rating]]&lt;=4,4,TRUE,5)</f>
        <v>5</v>
      </c>
    </row>
    <row r="140" spans="2:12" x14ac:dyDescent="0.25">
      <c r="B140" s="6" t="s">
        <v>164</v>
      </c>
      <c r="C140" s="3" t="s">
        <v>40</v>
      </c>
      <c r="D140" s="3">
        <v>62</v>
      </c>
      <c r="E140" s="4" t="s">
        <v>10</v>
      </c>
      <c r="F140" s="5">
        <v>44982</v>
      </c>
      <c r="G140" s="3">
        <v>21</v>
      </c>
      <c r="H140" s="7">
        <v>2.6</v>
      </c>
      <c r="I140">
        <f>IF(MONTH(calls[[#This Row],[Date of Call]])&lt;=6,YEAR(calls[[#This Row],[Date of Call]]),YEAR(calls[[#This Row],[Date of Call]])+1)</f>
        <v>2023</v>
      </c>
      <c r="J140" t="str">
        <f>TEXT(calls[[#This Row],[Date of Call]],"DDDD")</f>
        <v>Saturday</v>
      </c>
      <c r="K140" t="str">
        <f>_xlfn.IFS(calls[[#This Row],[Duration]]&lt;=10,"Under 10min",calls[[#This Row],[Duration]]&lt;=30,"btw 10 to 30",calls[[#This Row],[Duration]]&lt;=60,"under 60",calls[[#This Row],[Duration]]&lt;=120,"1 to 2hour",TRUE,"above 2hour")</f>
        <v>1 to 2hour</v>
      </c>
      <c r="L140" s="20">
        <f>_xlfn.IFS(calls[[#This Row],[Satisfaction Rating]]&lt;=1,1,calls[[#This Row],[Satisfaction Rating]]&lt;=2,2,calls[[#This Row],[Satisfaction Rating]]&lt;=3,3,calls[[#This Row],[Satisfaction Rating]]&lt;=4,4,TRUE,5)</f>
        <v>3</v>
      </c>
    </row>
    <row r="141" spans="2:12" x14ac:dyDescent="0.25">
      <c r="B141" s="6" t="s">
        <v>165</v>
      </c>
      <c r="C141" s="3" t="s">
        <v>61</v>
      </c>
      <c r="D141" s="3">
        <v>151</v>
      </c>
      <c r="E141" s="4" t="s">
        <v>25</v>
      </c>
      <c r="F141" s="5">
        <v>44983</v>
      </c>
      <c r="G141" s="3">
        <v>46</v>
      </c>
      <c r="H141" s="7">
        <v>4.9000000000000004</v>
      </c>
      <c r="I141">
        <f>IF(MONTH(calls[[#This Row],[Date of Call]])&lt;=6,YEAR(calls[[#This Row],[Date of Call]]),YEAR(calls[[#This Row],[Date of Call]])+1)</f>
        <v>2023</v>
      </c>
      <c r="J141" t="str">
        <f>TEXT(calls[[#This Row],[Date of Call]],"DDDD")</f>
        <v>Sunday</v>
      </c>
      <c r="K141" t="str">
        <f>_xlfn.IFS(calls[[#This Row],[Duration]]&lt;=10,"Under 10min",calls[[#This Row],[Duration]]&lt;=30,"btw 10 to 30",calls[[#This Row],[Duration]]&lt;=60,"under 60",calls[[#This Row],[Duration]]&lt;=120,"1 to 2hour",TRUE,"above 2hour")</f>
        <v>above 2hour</v>
      </c>
      <c r="L141" s="20">
        <f>_xlfn.IFS(calls[[#This Row],[Satisfaction Rating]]&lt;=1,1,calls[[#This Row],[Satisfaction Rating]]&lt;=2,2,calls[[#This Row],[Satisfaction Rating]]&lt;=3,3,calls[[#This Row],[Satisfaction Rating]]&lt;=4,4,TRUE,5)</f>
        <v>5</v>
      </c>
    </row>
    <row r="142" spans="2:12" x14ac:dyDescent="0.25">
      <c r="B142" s="6" t="s">
        <v>166</v>
      </c>
      <c r="C142" s="3" t="s">
        <v>51</v>
      </c>
      <c r="D142" s="3">
        <v>102</v>
      </c>
      <c r="E142" s="4" t="s">
        <v>20</v>
      </c>
      <c r="F142" s="5">
        <v>44983</v>
      </c>
      <c r="G142" s="3">
        <v>165</v>
      </c>
      <c r="H142" s="7">
        <v>2.7</v>
      </c>
      <c r="I142">
        <f>IF(MONTH(calls[[#This Row],[Date of Call]])&lt;=6,YEAR(calls[[#This Row],[Date of Call]]),YEAR(calls[[#This Row],[Date of Call]])+1)</f>
        <v>2023</v>
      </c>
      <c r="J142" t="str">
        <f>TEXT(calls[[#This Row],[Date of Call]],"DDDD")</f>
        <v>Sunday</v>
      </c>
      <c r="K142" t="str">
        <f>_xlfn.IFS(calls[[#This Row],[Duration]]&lt;=10,"Under 10min",calls[[#This Row],[Duration]]&lt;=30,"btw 10 to 30",calls[[#This Row],[Duration]]&lt;=60,"under 60",calls[[#This Row],[Duration]]&lt;=120,"1 to 2hour",TRUE,"above 2hour")</f>
        <v>1 to 2hour</v>
      </c>
      <c r="L142" s="20">
        <f>_xlfn.IFS(calls[[#This Row],[Satisfaction Rating]]&lt;=1,1,calls[[#This Row],[Satisfaction Rating]]&lt;=2,2,calls[[#This Row],[Satisfaction Rating]]&lt;=3,3,calls[[#This Row],[Satisfaction Rating]]&lt;=4,4,TRUE,5)</f>
        <v>3</v>
      </c>
    </row>
    <row r="143" spans="2:12" x14ac:dyDescent="0.25">
      <c r="B143" s="6" t="s">
        <v>167</v>
      </c>
      <c r="C143" s="3" t="s">
        <v>43</v>
      </c>
      <c r="D143" s="3">
        <v>64</v>
      </c>
      <c r="E143" s="4" t="s">
        <v>10</v>
      </c>
      <c r="F143" s="5">
        <v>44983</v>
      </c>
      <c r="G143" s="3">
        <v>84</v>
      </c>
      <c r="H143" s="7">
        <v>4.0999999999999996</v>
      </c>
      <c r="I143">
        <f>IF(MONTH(calls[[#This Row],[Date of Call]])&lt;=6,YEAR(calls[[#This Row],[Date of Call]]),YEAR(calls[[#This Row],[Date of Call]])+1)</f>
        <v>2023</v>
      </c>
      <c r="J143" t="str">
        <f>TEXT(calls[[#This Row],[Date of Call]],"DDDD")</f>
        <v>Sunday</v>
      </c>
      <c r="K143" t="str">
        <f>_xlfn.IFS(calls[[#This Row],[Duration]]&lt;=10,"Under 10min",calls[[#This Row],[Duration]]&lt;=30,"btw 10 to 30",calls[[#This Row],[Duration]]&lt;=60,"under 60",calls[[#This Row],[Duration]]&lt;=120,"1 to 2hour",TRUE,"above 2hour")</f>
        <v>1 to 2hour</v>
      </c>
      <c r="L143" s="20">
        <f>_xlfn.IFS(calls[[#This Row],[Satisfaction Rating]]&lt;=1,1,calls[[#This Row],[Satisfaction Rating]]&lt;=2,2,calls[[#This Row],[Satisfaction Rating]]&lt;=3,3,calls[[#This Row],[Satisfaction Rating]]&lt;=4,4,TRUE,5)</f>
        <v>5</v>
      </c>
    </row>
    <row r="144" spans="2:12" x14ac:dyDescent="0.25">
      <c r="B144" s="6" t="s">
        <v>168</v>
      </c>
      <c r="C144" s="3" t="s">
        <v>12</v>
      </c>
      <c r="D144" s="3">
        <v>6</v>
      </c>
      <c r="E144" s="4" t="s">
        <v>20</v>
      </c>
      <c r="F144" s="5">
        <v>44984</v>
      </c>
      <c r="G144" s="3">
        <v>102</v>
      </c>
      <c r="H144" s="7">
        <v>4.4000000000000004</v>
      </c>
      <c r="I144">
        <f>IF(MONTH(calls[[#This Row],[Date of Call]])&lt;=6,YEAR(calls[[#This Row],[Date of Call]]),YEAR(calls[[#This Row],[Date of Call]])+1)</f>
        <v>2023</v>
      </c>
      <c r="J144" t="str">
        <f>TEXT(calls[[#This Row],[Date of Call]],"DDDD")</f>
        <v>Monday</v>
      </c>
      <c r="K144" t="str">
        <f>_xlfn.IFS(calls[[#This Row],[Duration]]&lt;=10,"Under 10min",calls[[#This Row],[Duration]]&lt;=30,"btw 10 to 30",calls[[#This Row],[Duration]]&lt;=60,"under 60",calls[[#This Row],[Duration]]&lt;=120,"1 to 2hour",TRUE,"above 2hour")</f>
        <v>Under 10min</v>
      </c>
      <c r="L144" s="20">
        <f>_xlfn.IFS(calls[[#This Row],[Satisfaction Rating]]&lt;=1,1,calls[[#This Row],[Satisfaction Rating]]&lt;=2,2,calls[[#This Row],[Satisfaction Rating]]&lt;=3,3,calls[[#This Row],[Satisfaction Rating]]&lt;=4,4,TRUE,5)</f>
        <v>5</v>
      </c>
    </row>
    <row r="145" spans="2:12" x14ac:dyDescent="0.25">
      <c r="B145" s="6" t="s">
        <v>169</v>
      </c>
      <c r="C145" s="3" t="s">
        <v>43</v>
      </c>
      <c r="D145" s="3">
        <v>129</v>
      </c>
      <c r="E145" s="4" t="s">
        <v>10</v>
      </c>
      <c r="F145" s="5">
        <v>44984</v>
      </c>
      <c r="G145" s="3">
        <v>180</v>
      </c>
      <c r="H145" s="7">
        <v>4.8</v>
      </c>
      <c r="I145">
        <f>IF(MONTH(calls[[#This Row],[Date of Call]])&lt;=6,YEAR(calls[[#This Row],[Date of Call]]),YEAR(calls[[#This Row],[Date of Call]])+1)</f>
        <v>2023</v>
      </c>
      <c r="J145" t="str">
        <f>TEXT(calls[[#This Row],[Date of Call]],"DDDD")</f>
        <v>Monday</v>
      </c>
      <c r="K145" t="str">
        <f>_xlfn.IFS(calls[[#This Row],[Duration]]&lt;=10,"Under 10min",calls[[#This Row],[Duration]]&lt;=30,"btw 10 to 30",calls[[#This Row],[Duration]]&lt;=60,"under 60",calls[[#This Row],[Duration]]&lt;=120,"1 to 2hour",TRUE,"above 2hour")</f>
        <v>above 2hour</v>
      </c>
      <c r="L145" s="20">
        <f>_xlfn.IFS(calls[[#This Row],[Satisfaction Rating]]&lt;=1,1,calls[[#This Row],[Satisfaction Rating]]&lt;=2,2,calls[[#This Row],[Satisfaction Rating]]&lt;=3,3,calls[[#This Row],[Satisfaction Rating]]&lt;=4,4,TRUE,5)</f>
        <v>5</v>
      </c>
    </row>
    <row r="146" spans="2:12" x14ac:dyDescent="0.25">
      <c r="B146" s="6" t="s">
        <v>170</v>
      </c>
      <c r="C146" s="3" t="s">
        <v>40</v>
      </c>
      <c r="D146" s="3">
        <v>42</v>
      </c>
      <c r="E146" s="4" t="s">
        <v>25</v>
      </c>
      <c r="F146" s="5">
        <v>44985</v>
      </c>
      <c r="G146" s="3">
        <v>111</v>
      </c>
      <c r="H146" s="7">
        <v>3</v>
      </c>
      <c r="I146">
        <f>IF(MONTH(calls[[#This Row],[Date of Call]])&lt;=6,YEAR(calls[[#This Row],[Date of Call]]),YEAR(calls[[#This Row],[Date of Call]])+1)</f>
        <v>2023</v>
      </c>
      <c r="J146" t="str">
        <f>TEXT(calls[[#This Row],[Date of Call]],"DDDD")</f>
        <v>Tuesday</v>
      </c>
      <c r="K146" t="str">
        <f>_xlfn.IFS(calls[[#This Row],[Duration]]&lt;=10,"Under 10min",calls[[#This Row],[Duration]]&lt;=30,"btw 10 to 30",calls[[#This Row],[Duration]]&lt;=60,"under 60",calls[[#This Row],[Duration]]&lt;=120,"1 to 2hour",TRUE,"above 2hour")</f>
        <v>under 60</v>
      </c>
      <c r="L146" s="20">
        <f>_xlfn.IFS(calls[[#This Row],[Satisfaction Rating]]&lt;=1,1,calls[[#This Row],[Satisfaction Rating]]&lt;=2,2,calls[[#This Row],[Satisfaction Rating]]&lt;=3,3,calls[[#This Row],[Satisfaction Rating]]&lt;=4,4,TRUE,5)</f>
        <v>3</v>
      </c>
    </row>
    <row r="147" spans="2:12" x14ac:dyDescent="0.25">
      <c r="B147" s="6" t="s">
        <v>171</v>
      </c>
      <c r="C147" s="3" t="s">
        <v>40</v>
      </c>
      <c r="D147" s="3">
        <v>71</v>
      </c>
      <c r="E147" s="4" t="s">
        <v>29</v>
      </c>
      <c r="F147" s="5">
        <v>44985</v>
      </c>
      <c r="G147" s="3">
        <v>104</v>
      </c>
      <c r="H147" s="7">
        <v>3.1</v>
      </c>
      <c r="I147">
        <f>IF(MONTH(calls[[#This Row],[Date of Call]])&lt;=6,YEAR(calls[[#This Row],[Date of Call]]),YEAR(calls[[#This Row],[Date of Call]])+1)</f>
        <v>2023</v>
      </c>
      <c r="J147" t="str">
        <f>TEXT(calls[[#This Row],[Date of Call]],"DDDD")</f>
        <v>Tuesday</v>
      </c>
      <c r="K147" t="str">
        <f>_xlfn.IFS(calls[[#This Row],[Duration]]&lt;=10,"Under 10min",calls[[#This Row],[Duration]]&lt;=30,"btw 10 to 30",calls[[#This Row],[Duration]]&lt;=60,"under 60",calls[[#This Row],[Duration]]&lt;=120,"1 to 2hour",TRUE,"above 2hour")</f>
        <v>1 to 2hour</v>
      </c>
      <c r="L147" s="20">
        <f>_xlfn.IFS(calls[[#This Row],[Satisfaction Rating]]&lt;=1,1,calls[[#This Row],[Satisfaction Rating]]&lt;=2,2,calls[[#This Row],[Satisfaction Rating]]&lt;=3,3,calls[[#This Row],[Satisfaction Rating]]&lt;=4,4,TRUE,5)</f>
        <v>4</v>
      </c>
    </row>
    <row r="148" spans="2:12" x14ac:dyDescent="0.25">
      <c r="B148" s="6" t="s">
        <v>172</v>
      </c>
      <c r="C148" s="3" t="s">
        <v>14</v>
      </c>
      <c r="D148" s="3">
        <v>53</v>
      </c>
      <c r="E148" s="4" t="s">
        <v>20</v>
      </c>
      <c r="F148" s="5">
        <v>44985</v>
      </c>
      <c r="G148" s="3">
        <v>80</v>
      </c>
      <c r="H148" s="7">
        <v>2.6</v>
      </c>
      <c r="I148">
        <f>IF(MONTH(calls[[#This Row],[Date of Call]])&lt;=6,YEAR(calls[[#This Row],[Date of Call]]),YEAR(calls[[#This Row],[Date of Call]])+1)</f>
        <v>2023</v>
      </c>
      <c r="J148" t="str">
        <f>TEXT(calls[[#This Row],[Date of Call]],"DDDD")</f>
        <v>Tuesday</v>
      </c>
      <c r="K148" t="str">
        <f>_xlfn.IFS(calls[[#This Row],[Duration]]&lt;=10,"Under 10min",calls[[#This Row],[Duration]]&lt;=30,"btw 10 to 30",calls[[#This Row],[Duration]]&lt;=60,"under 60",calls[[#This Row],[Duration]]&lt;=120,"1 to 2hour",TRUE,"above 2hour")</f>
        <v>under 60</v>
      </c>
      <c r="L148" s="20">
        <f>_xlfn.IFS(calls[[#This Row],[Satisfaction Rating]]&lt;=1,1,calls[[#This Row],[Satisfaction Rating]]&lt;=2,2,calls[[#This Row],[Satisfaction Rating]]&lt;=3,3,calls[[#This Row],[Satisfaction Rating]]&lt;=4,4,TRUE,5)</f>
        <v>3</v>
      </c>
    </row>
    <row r="149" spans="2:12" x14ac:dyDescent="0.25">
      <c r="B149" s="6" t="s">
        <v>173</v>
      </c>
      <c r="C149" s="3" t="s">
        <v>19</v>
      </c>
      <c r="D149" s="3">
        <v>155</v>
      </c>
      <c r="E149" s="4" t="s">
        <v>29</v>
      </c>
      <c r="F149" s="5">
        <v>44986</v>
      </c>
      <c r="G149" s="3">
        <v>132</v>
      </c>
      <c r="H149" s="7">
        <v>4.5999999999999996</v>
      </c>
      <c r="I149">
        <f>IF(MONTH(calls[[#This Row],[Date of Call]])&lt;=6,YEAR(calls[[#This Row],[Date of Call]]),YEAR(calls[[#This Row],[Date of Call]])+1)</f>
        <v>2023</v>
      </c>
      <c r="J149" t="str">
        <f>TEXT(calls[[#This Row],[Date of Call]],"DDDD")</f>
        <v>Wednesday</v>
      </c>
      <c r="K149" t="str">
        <f>_xlfn.IFS(calls[[#This Row],[Duration]]&lt;=10,"Under 10min",calls[[#This Row],[Duration]]&lt;=30,"btw 10 to 30",calls[[#This Row],[Duration]]&lt;=60,"under 60",calls[[#This Row],[Duration]]&lt;=120,"1 to 2hour",TRUE,"above 2hour")</f>
        <v>above 2hour</v>
      </c>
      <c r="L149" s="20">
        <f>_xlfn.IFS(calls[[#This Row],[Satisfaction Rating]]&lt;=1,1,calls[[#This Row],[Satisfaction Rating]]&lt;=2,2,calls[[#This Row],[Satisfaction Rating]]&lt;=3,3,calls[[#This Row],[Satisfaction Rating]]&lt;=4,4,TRUE,5)</f>
        <v>5</v>
      </c>
    </row>
    <row r="150" spans="2:12" x14ac:dyDescent="0.25">
      <c r="B150" s="6" t="s">
        <v>174</v>
      </c>
      <c r="C150" s="3" t="s">
        <v>19</v>
      </c>
      <c r="D150" s="3">
        <v>90</v>
      </c>
      <c r="E150" s="4" t="s">
        <v>25</v>
      </c>
      <c r="F150" s="5">
        <v>44986</v>
      </c>
      <c r="G150" s="3">
        <v>170</v>
      </c>
      <c r="H150" s="7">
        <v>3.7</v>
      </c>
      <c r="I150">
        <f>IF(MONTH(calls[[#This Row],[Date of Call]])&lt;=6,YEAR(calls[[#This Row],[Date of Call]]),YEAR(calls[[#This Row],[Date of Call]])+1)</f>
        <v>2023</v>
      </c>
      <c r="J150" t="str">
        <f>TEXT(calls[[#This Row],[Date of Call]],"DDDD")</f>
        <v>Wednesday</v>
      </c>
      <c r="K150" t="str">
        <f>_xlfn.IFS(calls[[#This Row],[Duration]]&lt;=10,"Under 10min",calls[[#This Row],[Duration]]&lt;=30,"btw 10 to 30",calls[[#This Row],[Duration]]&lt;=60,"under 60",calls[[#This Row],[Duration]]&lt;=120,"1 to 2hour",TRUE,"above 2hour")</f>
        <v>1 to 2hour</v>
      </c>
      <c r="L150" s="20">
        <f>_xlfn.IFS(calls[[#This Row],[Satisfaction Rating]]&lt;=1,1,calls[[#This Row],[Satisfaction Rating]]&lt;=2,2,calls[[#This Row],[Satisfaction Rating]]&lt;=3,3,calls[[#This Row],[Satisfaction Rating]]&lt;=4,4,TRUE,5)</f>
        <v>4</v>
      </c>
    </row>
    <row r="151" spans="2:12" x14ac:dyDescent="0.25">
      <c r="B151" s="6" t="s">
        <v>175</v>
      </c>
      <c r="C151" s="3" t="s">
        <v>43</v>
      </c>
      <c r="D151" s="3">
        <v>166</v>
      </c>
      <c r="E151" s="4" t="s">
        <v>15</v>
      </c>
      <c r="F151" s="5">
        <v>44986</v>
      </c>
      <c r="G151" s="3">
        <v>36</v>
      </c>
      <c r="H151" s="7">
        <v>3.8</v>
      </c>
      <c r="I151">
        <f>IF(MONTH(calls[[#This Row],[Date of Call]])&lt;=6,YEAR(calls[[#This Row],[Date of Call]]),YEAR(calls[[#This Row],[Date of Call]])+1)</f>
        <v>2023</v>
      </c>
      <c r="J151" t="str">
        <f>TEXT(calls[[#This Row],[Date of Call]],"DDDD")</f>
        <v>Wednesday</v>
      </c>
      <c r="K151" t="str">
        <f>_xlfn.IFS(calls[[#This Row],[Duration]]&lt;=10,"Under 10min",calls[[#This Row],[Duration]]&lt;=30,"btw 10 to 30",calls[[#This Row],[Duration]]&lt;=60,"under 60",calls[[#This Row],[Duration]]&lt;=120,"1 to 2hour",TRUE,"above 2hour")</f>
        <v>above 2hour</v>
      </c>
      <c r="L151" s="20">
        <f>_xlfn.IFS(calls[[#This Row],[Satisfaction Rating]]&lt;=1,1,calls[[#This Row],[Satisfaction Rating]]&lt;=2,2,calls[[#This Row],[Satisfaction Rating]]&lt;=3,3,calls[[#This Row],[Satisfaction Rating]]&lt;=4,4,TRUE,5)</f>
        <v>4</v>
      </c>
    </row>
    <row r="152" spans="2:12" x14ac:dyDescent="0.25">
      <c r="B152" s="6" t="s">
        <v>176</v>
      </c>
      <c r="C152" s="3" t="s">
        <v>34</v>
      </c>
      <c r="D152" s="3">
        <v>89</v>
      </c>
      <c r="E152" s="4" t="s">
        <v>29</v>
      </c>
      <c r="F152" s="5">
        <v>44986</v>
      </c>
      <c r="G152" s="3">
        <v>126</v>
      </c>
      <c r="H152" s="7">
        <v>3.6</v>
      </c>
      <c r="I152">
        <f>IF(MONTH(calls[[#This Row],[Date of Call]])&lt;=6,YEAR(calls[[#This Row],[Date of Call]]),YEAR(calls[[#This Row],[Date of Call]])+1)</f>
        <v>2023</v>
      </c>
      <c r="J152" t="str">
        <f>TEXT(calls[[#This Row],[Date of Call]],"DDDD")</f>
        <v>Wednesday</v>
      </c>
      <c r="K152" t="str">
        <f>_xlfn.IFS(calls[[#This Row],[Duration]]&lt;=10,"Under 10min",calls[[#This Row],[Duration]]&lt;=30,"btw 10 to 30",calls[[#This Row],[Duration]]&lt;=60,"under 60",calls[[#This Row],[Duration]]&lt;=120,"1 to 2hour",TRUE,"above 2hour")</f>
        <v>1 to 2hour</v>
      </c>
      <c r="L152" s="20">
        <f>_xlfn.IFS(calls[[#This Row],[Satisfaction Rating]]&lt;=1,1,calls[[#This Row],[Satisfaction Rating]]&lt;=2,2,calls[[#This Row],[Satisfaction Rating]]&lt;=3,3,calls[[#This Row],[Satisfaction Rating]]&lt;=4,4,TRUE,5)</f>
        <v>4</v>
      </c>
    </row>
    <row r="153" spans="2:12" x14ac:dyDescent="0.25">
      <c r="B153" s="6" t="s">
        <v>177</v>
      </c>
      <c r="C153" s="3" t="s">
        <v>48</v>
      </c>
      <c r="D153" s="3">
        <v>152</v>
      </c>
      <c r="E153" s="4" t="s">
        <v>20</v>
      </c>
      <c r="F153" s="5">
        <v>44986</v>
      </c>
      <c r="G153" s="3">
        <v>215</v>
      </c>
      <c r="H153" s="7">
        <v>4.4000000000000004</v>
      </c>
      <c r="I153">
        <f>IF(MONTH(calls[[#This Row],[Date of Call]])&lt;=6,YEAR(calls[[#This Row],[Date of Call]]),YEAR(calls[[#This Row],[Date of Call]])+1)</f>
        <v>2023</v>
      </c>
      <c r="J153" t="str">
        <f>TEXT(calls[[#This Row],[Date of Call]],"DDDD")</f>
        <v>Wednesday</v>
      </c>
      <c r="K153" t="str">
        <f>_xlfn.IFS(calls[[#This Row],[Duration]]&lt;=10,"Under 10min",calls[[#This Row],[Duration]]&lt;=30,"btw 10 to 30",calls[[#This Row],[Duration]]&lt;=60,"under 60",calls[[#This Row],[Duration]]&lt;=120,"1 to 2hour",TRUE,"above 2hour")</f>
        <v>above 2hour</v>
      </c>
      <c r="L153" s="20">
        <f>_xlfn.IFS(calls[[#This Row],[Satisfaction Rating]]&lt;=1,1,calls[[#This Row],[Satisfaction Rating]]&lt;=2,2,calls[[#This Row],[Satisfaction Rating]]&lt;=3,3,calls[[#This Row],[Satisfaction Rating]]&lt;=4,4,TRUE,5)</f>
        <v>5</v>
      </c>
    </row>
    <row r="154" spans="2:12" x14ac:dyDescent="0.25">
      <c r="B154" s="6" t="s">
        <v>178</v>
      </c>
      <c r="C154" s="3" t="s">
        <v>34</v>
      </c>
      <c r="D154" s="3">
        <v>137</v>
      </c>
      <c r="E154" s="4" t="s">
        <v>25</v>
      </c>
      <c r="F154" s="5">
        <v>44986</v>
      </c>
      <c r="G154" s="3">
        <v>114</v>
      </c>
      <c r="H154" s="7">
        <v>3.2</v>
      </c>
      <c r="I154">
        <f>IF(MONTH(calls[[#This Row],[Date of Call]])&lt;=6,YEAR(calls[[#This Row],[Date of Call]]),YEAR(calls[[#This Row],[Date of Call]])+1)</f>
        <v>2023</v>
      </c>
      <c r="J154" t="str">
        <f>TEXT(calls[[#This Row],[Date of Call]],"DDDD")</f>
        <v>Wednesday</v>
      </c>
      <c r="K154" t="str">
        <f>_xlfn.IFS(calls[[#This Row],[Duration]]&lt;=10,"Under 10min",calls[[#This Row],[Duration]]&lt;=30,"btw 10 to 30",calls[[#This Row],[Duration]]&lt;=60,"under 60",calls[[#This Row],[Duration]]&lt;=120,"1 to 2hour",TRUE,"above 2hour")</f>
        <v>above 2hour</v>
      </c>
      <c r="L154" s="20">
        <f>_xlfn.IFS(calls[[#This Row],[Satisfaction Rating]]&lt;=1,1,calls[[#This Row],[Satisfaction Rating]]&lt;=2,2,calls[[#This Row],[Satisfaction Rating]]&lt;=3,3,calls[[#This Row],[Satisfaction Rating]]&lt;=4,4,TRUE,5)</f>
        <v>4</v>
      </c>
    </row>
    <row r="155" spans="2:12" x14ac:dyDescent="0.25">
      <c r="B155" s="6" t="s">
        <v>179</v>
      </c>
      <c r="C155" s="3" t="s">
        <v>34</v>
      </c>
      <c r="D155" s="3">
        <v>43</v>
      </c>
      <c r="E155" s="4" t="s">
        <v>25</v>
      </c>
      <c r="F155" s="5">
        <v>44986</v>
      </c>
      <c r="G155" s="3">
        <v>99</v>
      </c>
      <c r="H155" s="7">
        <v>4.7</v>
      </c>
      <c r="I155">
        <f>IF(MONTH(calls[[#This Row],[Date of Call]])&lt;=6,YEAR(calls[[#This Row],[Date of Call]]),YEAR(calls[[#This Row],[Date of Call]])+1)</f>
        <v>2023</v>
      </c>
      <c r="J155" t="str">
        <f>TEXT(calls[[#This Row],[Date of Call]],"DDDD")</f>
        <v>Wednesday</v>
      </c>
      <c r="K155" t="str">
        <f>_xlfn.IFS(calls[[#This Row],[Duration]]&lt;=10,"Under 10min",calls[[#This Row],[Duration]]&lt;=30,"btw 10 to 30",calls[[#This Row],[Duration]]&lt;=60,"under 60",calls[[#This Row],[Duration]]&lt;=120,"1 to 2hour",TRUE,"above 2hour")</f>
        <v>under 60</v>
      </c>
      <c r="L155" s="20">
        <f>_xlfn.IFS(calls[[#This Row],[Satisfaction Rating]]&lt;=1,1,calls[[#This Row],[Satisfaction Rating]]&lt;=2,2,calls[[#This Row],[Satisfaction Rating]]&lt;=3,3,calls[[#This Row],[Satisfaction Rating]]&lt;=4,4,TRUE,5)</f>
        <v>5</v>
      </c>
    </row>
    <row r="156" spans="2:12" x14ac:dyDescent="0.25">
      <c r="B156" s="6" t="s">
        <v>180</v>
      </c>
      <c r="C156" s="3" t="s">
        <v>28</v>
      </c>
      <c r="D156" s="3">
        <v>114</v>
      </c>
      <c r="E156" s="4" t="s">
        <v>25</v>
      </c>
      <c r="F156" s="5">
        <v>44987</v>
      </c>
      <c r="G156" s="3">
        <v>23</v>
      </c>
      <c r="H156" s="7">
        <v>4.8</v>
      </c>
      <c r="I156">
        <f>IF(MONTH(calls[[#This Row],[Date of Call]])&lt;=6,YEAR(calls[[#This Row],[Date of Call]]),YEAR(calls[[#This Row],[Date of Call]])+1)</f>
        <v>2023</v>
      </c>
      <c r="J156" t="str">
        <f>TEXT(calls[[#This Row],[Date of Call]],"DDDD")</f>
        <v>Thursday</v>
      </c>
      <c r="K156" t="str">
        <f>_xlfn.IFS(calls[[#This Row],[Duration]]&lt;=10,"Under 10min",calls[[#This Row],[Duration]]&lt;=30,"btw 10 to 30",calls[[#This Row],[Duration]]&lt;=60,"under 60",calls[[#This Row],[Duration]]&lt;=120,"1 to 2hour",TRUE,"above 2hour")</f>
        <v>1 to 2hour</v>
      </c>
      <c r="L156" s="20">
        <f>_xlfn.IFS(calls[[#This Row],[Satisfaction Rating]]&lt;=1,1,calls[[#This Row],[Satisfaction Rating]]&lt;=2,2,calls[[#This Row],[Satisfaction Rating]]&lt;=3,3,calls[[#This Row],[Satisfaction Rating]]&lt;=4,4,TRUE,5)</f>
        <v>5</v>
      </c>
    </row>
    <row r="157" spans="2:12" x14ac:dyDescent="0.25">
      <c r="B157" s="6" t="s">
        <v>181</v>
      </c>
      <c r="C157" s="3" t="s">
        <v>17</v>
      </c>
      <c r="D157" s="3">
        <v>103</v>
      </c>
      <c r="E157" s="4" t="s">
        <v>29</v>
      </c>
      <c r="F157" s="5">
        <v>44987</v>
      </c>
      <c r="G157" s="3">
        <v>75</v>
      </c>
      <c r="H157" s="7">
        <v>2.7</v>
      </c>
      <c r="I157">
        <f>IF(MONTH(calls[[#This Row],[Date of Call]])&lt;=6,YEAR(calls[[#This Row],[Date of Call]]),YEAR(calls[[#This Row],[Date of Call]])+1)</f>
        <v>2023</v>
      </c>
      <c r="J157" t="str">
        <f>TEXT(calls[[#This Row],[Date of Call]],"DDDD")</f>
        <v>Thursday</v>
      </c>
      <c r="K157" t="str">
        <f>_xlfn.IFS(calls[[#This Row],[Duration]]&lt;=10,"Under 10min",calls[[#This Row],[Duration]]&lt;=30,"btw 10 to 30",calls[[#This Row],[Duration]]&lt;=60,"under 60",calls[[#This Row],[Duration]]&lt;=120,"1 to 2hour",TRUE,"above 2hour")</f>
        <v>1 to 2hour</v>
      </c>
      <c r="L157" s="20">
        <f>_xlfn.IFS(calls[[#This Row],[Satisfaction Rating]]&lt;=1,1,calls[[#This Row],[Satisfaction Rating]]&lt;=2,2,calls[[#This Row],[Satisfaction Rating]]&lt;=3,3,calls[[#This Row],[Satisfaction Rating]]&lt;=4,4,TRUE,5)</f>
        <v>3</v>
      </c>
    </row>
    <row r="158" spans="2:12" x14ac:dyDescent="0.25">
      <c r="B158" s="6" t="s">
        <v>182</v>
      </c>
      <c r="C158" s="3" t="s">
        <v>34</v>
      </c>
      <c r="D158" s="3">
        <v>98</v>
      </c>
      <c r="E158" s="4" t="s">
        <v>20</v>
      </c>
      <c r="F158" s="5">
        <v>44987</v>
      </c>
      <c r="G158" s="3">
        <v>100</v>
      </c>
      <c r="H158" s="7">
        <v>3.8</v>
      </c>
      <c r="I158">
        <f>IF(MONTH(calls[[#This Row],[Date of Call]])&lt;=6,YEAR(calls[[#This Row],[Date of Call]]),YEAR(calls[[#This Row],[Date of Call]])+1)</f>
        <v>2023</v>
      </c>
      <c r="J158" t="str">
        <f>TEXT(calls[[#This Row],[Date of Call]],"DDDD")</f>
        <v>Thursday</v>
      </c>
      <c r="K158" t="str">
        <f>_xlfn.IFS(calls[[#This Row],[Duration]]&lt;=10,"Under 10min",calls[[#This Row],[Duration]]&lt;=30,"btw 10 to 30",calls[[#This Row],[Duration]]&lt;=60,"under 60",calls[[#This Row],[Duration]]&lt;=120,"1 to 2hour",TRUE,"above 2hour")</f>
        <v>1 to 2hour</v>
      </c>
      <c r="L158" s="20">
        <f>_xlfn.IFS(calls[[#This Row],[Satisfaction Rating]]&lt;=1,1,calls[[#This Row],[Satisfaction Rating]]&lt;=2,2,calls[[#This Row],[Satisfaction Rating]]&lt;=3,3,calls[[#This Row],[Satisfaction Rating]]&lt;=4,4,TRUE,5)</f>
        <v>4</v>
      </c>
    </row>
    <row r="159" spans="2:12" x14ac:dyDescent="0.25">
      <c r="B159" s="6" t="s">
        <v>183</v>
      </c>
      <c r="C159" s="3" t="s">
        <v>43</v>
      </c>
      <c r="D159" s="3">
        <v>106</v>
      </c>
      <c r="E159" s="4" t="s">
        <v>15</v>
      </c>
      <c r="F159" s="5">
        <v>44987</v>
      </c>
      <c r="G159" s="3">
        <v>108</v>
      </c>
      <c r="H159" s="7">
        <v>4.3</v>
      </c>
      <c r="I159">
        <f>IF(MONTH(calls[[#This Row],[Date of Call]])&lt;=6,YEAR(calls[[#This Row],[Date of Call]]),YEAR(calls[[#This Row],[Date of Call]])+1)</f>
        <v>2023</v>
      </c>
      <c r="J159" t="str">
        <f>TEXT(calls[[#This Row],[Date of Call]],"DDDD")</f>
        <v>Thursday</v>
      </c>
      <c r="K159" t="str">
        <f>_xlfn.IFS(calls[[#This Row],[Duration]]&lt;=10,"Under 10min",calls[[#This Row],[Duration]]&lt;=30,"btw 10 to 30",calls[[#This Row],[Duration]]&lt;=60,"under 60",calls[[#This Row],[Duration]]&lt;=120,"1 to 2hour",TRUE,"above 2hour")</f>
        <v>1 to 2hour</v>
      </c>
      <c r="L159" s="20">
        <f>_xlfn.IFS(calls[[#This Row],[Satisfaction Rating]]&lt;=1,1,calls[[#This Row],[Satisfaction Rating]]&lt;=2,2,calls[[#This Row],[Satisfaction Rating]]&lt;=3,3,calls[[#This Row],[Satisfaction Rating]]&lt;=4,4,TRUE,5)</f>
        <v>5</v>
      </c>
    </row>
    <row r="160" spans="2:12" x14ac:dyDescent="0.25">
      <c r="B160" s="6" t="s">
        <v>184</v>
      </c>
      <c r="C160" s="3" t="s">
        <v>12</v>
      </c>
      <c r="D160" s="3">
        <v>96</v>
      </c>
      <c r="E160" s="4" t="s">
        <v>15</v>
      </c>
      <c r="F160" s="5">
        <v>44987</v>
      </c>
      <c r="G160" s="3">
        <v>108</v>
      </c>
      <c r="H160" s="7">
        <v>5</v>
      </c>
      <c r="I160">
        <f>IF(MONTH(calls[[#This Row],[Date of Call]])&lt;=6,YEAR(calls[[#This Row],[Date of Call]]),YEAR(calls[[#This Row],[Date of Call]])+1)</f>
        <v>2023</v>
      </c>
      <c r="J160" t="str">
        <f>TEXT(calls[[#This Row],[Date of Call]],"DDDD")</f>
        <v>Thursday</v>
      </c>
      <c r="K160" t="str">
        <f>_xlfn.IFS(calls[[#This Row],[Duration]]&lt;=10,"Under 10min",calls[[#This Row],[Duration]]&lt;=30,"btw 10 to 30",calls[[#This Row],[Duration]]&lt;=60,"under 60",calls[[#This Row],[Duration]]&lt;=120,"1 to 2hour",TRUE,"above 2hour")</f>
        <v>1 to 2hour</v>
      </c>
      <c r="L160" s="20">
        <f>_xlfn.IFS(calls[[#This Row],[Satisfaction Rating]]&lt;=1,1,calls[[#This Row],[Satisfaction Rating]]&lt;=2,2,calls[[#This Row],[Satisfaction Rating]]&lt;=3,3,calls[[#This Row],[Satisfaction Rating]]&lt;=4,4,TRUE,5)</f>
        <v>5</v>
      </c>
    </row>
    <row r="161" spans="2:12" x14ac:dyDescent="0.25">
      <c r="B161" s="6" t="s">
        <v>185</v>
      </c>
      <c r="C161" s="3" t="s">
        <v>17</v>
      </c>
      <c r="D161" s="3">
        <v>70</v>
      </c>
      <c r="E161" s="4" t="s">
        <v>15</v>
      </c>
      <c r="F161" s="5">
        <v>44987</v>
      </c>
      <c r="G161" s="3">
        <v>28</v>
      </c>
      <c r="H161" s="7">
        <v>4.8</v>
      </c>
      <c r="I161">
        <f>IF(MONTH(calls[[#This Row],[Date of Call]])&lt;=6,YEAR(calls[[#This Row],[Date of Call]]),YEAR(calls[[#This Row],[Date of Call]])+1)</f>
        <v>2023</v>
      </c>
      <c r="J161" t="str">
        <f>TEXT(calls[[#This Row],[Date of Call]],"DDDD")</f>
        <v>Thursday</v>
      </c>
      <c r="K161" t="str">
        <f>_xlfn.IFS(calls[[#This Row],[Duration]]&lt;=10,"Under 10min",calls[[#This Row],[Duration]]&lt;=30,"btw 10 to 30",calls[[#This Row],[Duration]]&lt;=60,"under 60",calls[[#This Row],[Duration]]&lt;=120,"1 to 2hour",TRUE,"above 2hour")</f>
        <v>1 to 2hour</v>
      </c>
      <c r="L161" s="20">
        <f>_xlfn.IFS(calls[[#This Row],[Satisfaction Rating]]&lt;=1,1,calls[[#This Row],[Satisfaction Rating]]&lt;=2,2,calls[[#This Row],[Satisfaction Rating]]&lt;=3,3,calls[[#This Row],[Satisfaction Rating]]&lt;=4,4,TRUE,5)</f>
        <v>5</v>
      </c>
    </row>
    <row r="162" spans="2:12" x14ac:dyDescent="0.25">
      <c r="B162" s="6" t="s">
        <v>186</v>
      </c>
      <c r="C162" s="3" t="s">
        <v>40</v>
      </c>
      <c r="D162" s="3">
        <v>86</v>
      </c>
      <c r="E162" s="4" t="s">
        <v>10</v>
      </c>
      <c r="F162" s="5">
        <v>44988</v>
      </c>
      <c r="G162" s="3">
        <v>70</v>
      </c>
      <c r="H162" s="7">
        <v>4.9000000000000004</v>
      </c>
      <c r="I162">
        <f>IF(MONTH(calls[[#This Row],[Date of Call]])&lt;=6,YEAR(calls[[#This Row],[Date of Call]]),YEAR(calls[[#This Row],[Date of Call]])+1)</f>
        <v>2023</v>
      </c>
      <c r="J162" t="str">
        <f>TEXT(calls[[#This Row],[Date of Call]],"DDDD")</f>
        <v>Friday</v>
      </c>
      <c r="K162" t="str">
        <f>_xlfn.IFS(calls[[#This Row],[Duration]]&lt;=10,"Under 10min",calls[[#This Row],[Duration]]&lt;=30,"btw 10 to 30",calls[[#This Row],[Duration]]&lt;=60,"under 60",calls[[#This Row],[Duration]]&lt;=120,"1 to 2hour",TRUE,"above 2hour")</f>
        <v>1 to 2hour</v>
      </c>
      <c r="L162" s="20">
        <f>_xlfn.IFS(calls[[#This Row],[Satisfaction Rating]]&lt;=1,1,calls[[#This Row],[Satisfaction Rating]]&lt;=2,2,calls[[#This Row],[Satisfaction Rating]]&lt;=3,3,calls[[#This Row],[Satisfaction Rating]]&lt;=4,4,TRUE,5)</f>
        <v>5</v>
      </c>
    </row>
    <row r="163" spans="2:12" x14ac:dyDescent="0.25">
      <c r="B163" s="6" t="s">
        <v>187</v>
      </c>
      <c r="C163" s="3" t="s">
        <v>14</v>
      </c>
      <c r="D163" s="3">
        <v>64</v>
      </c>
      <c r="E163" s="4" t="s">
        <v>10</v>
      </c>
      <c r="F163" s="5">
        <v>44988</v>
      </c>
      <c r="G163" s="3">
        <v>172</v>
      </c>
      <c r="H163" s="7">
        <v>4.0999999999999996</v>
      </c>
      <c r="I163">
        <f>IF(MONTH(calls[[#This Row],[Date of Call]])&lt;=6,YEAR(calls[[#This Row],[Date of Call]]),YEAR(calls[[#This Row],[Date of Call]])+1)</f>
        <v>2023</v>
      </c>
      <c r="J163" t="str">
        <f>TEXT(calls[[#This Row],[Date of Call]],"DDDD")</f>
        <v>Friday</v>
      </c>
      <c r="K163" t="str">
        <f>_xlfn.IFS(calls[[#This Row],[Duration]]&lt;=10,"Under 10min",calls[[#This Row],[Duration]]&lt;=30,"btw 10 to 30",calls[[#This Row],[Duration]]&lt;=60,"under 60",calls[[#This Row],[Duration]]&lt;=120,"1 to 2hour",TRUE,"above 2hour")</f>
        <v>1 to 2hour</v>
      </c>
      <c r="L163" s="20">
        <f>_xlfn.IFS(calls[[#This Row],[Satisfaction Rating]]&lt;=1,1,calls[[#This Row],[Satisfaction Rating]]&lt;=2,2,calls[[#This Row],[Satisfaction Rating]]&lt;=3,3,calls[[#This Row],[Satisfaction Rating]]&lt;=4,4,TRUE,5)</f>
        <v>5</v>
      </c>
    </row>
    <row r="164" spans="2:12" x14ac:dyDescent="0.25">
      <c r="B164" s="6" t="s">
        <v>188</v>
      </c>
      <c r="C164" s="3" t="s">
        <v>12</v>
      </c>
      <c r="D164" s="3">
        <v>113</v>
      </c>
      <c r="E164" s="4" t="s">
        <v>20</v>
      </c>
      <c r="F164" s="5">
        <v>44988</v>
      </c>
      <c r="G164" s="3">
        <v>123</v>
      </c>
      <c r="H164" s="7">
        <v>4.4000000000000004</v>
      </c>
      <c r="I164">
        <f>IF(MONTH(calls[[#This Row],[Date of Call]])&lt;=6,YEAR(calls[[#This Row],[Date of Call]]),YEAR(calls[[#This Row],[Date of Call]])+1)</f>
        <v>2023</v>
      </c>
      <c r="J164" t="str">
        <f>TEXT(calls[[#This Row],[Date of Call]],"DDDD")</f>
        <v>Friday</v>
      </c>
      <c r="K164" t="str">
        <f>_xlfn.IFS(calls[[#This Row],[Duration]]&lt;=10,"Under 10min",calls[[#This Row],[Duration]]&lt;=30,"btw 10 to 30",calls[[#This Row],[Duration]]&lt;=60,"under 60",calls[[#This Row],[Duration]]&lt;=120,"1 to 2hour",TRUE,"above 2hour")</f>
        <v>1 to 2hour</v>
      </c>
      <c r="L164" s="20">
        <f>_xlfn.IFS(calls[[#This Row],[Satisfaction Rating]]&lt;=1,1,calls[[#This Row],[Satisfaction Rating]]&lt;=2,2,calls[[#This Row],[Satisfaction Rating]]&lt;=3,3,calls[[#This Row],[Satisfaction Rating]]&lt;=4,4,TRUE,5)</f>
        <v>5</v>
      </c>
    </row>
    <row r="165" spans="2:12" x14ac:dyDescent="0.25">
      <c r="B165" s="6" t="s">
        <v>189</v>
      </c>
      <c r="C165" s="3" t="s">
        <v>12</v>
      </c>
      <c r="D165" s="3">
        <v>21</v>
      </c>
      <c r="E165" s="4" t="s">
        <v>15</v>
      </c>
      <c r="F165" s="5">
        <v>44988</v>
      </c>
      <c r="G165" s="3">
        <v>93</v>
      </c>
      <c r="H165" s="7">
        <v>3.4</v>
      </c>
      <c r="I165">
        <f>IF(MONTH(calls[[#This Row],[Date of Call]])&lt;=6,YEAR(calls[[#This Row],[Date of Call]]),YEAR(calls[[#This Row],[Date of Call]])+1)</f>
        <v>2023</v>
      </c>
      <c r="J165" t="str">
        <f>TEXT(calls[[#This Row],[Date of Call]],"DDDD")</f>
        <v>Friday</v>
      </c>
      <c r="K165" t="str">
        <f>_xlfn.IFS(calls[[#This Row],[Duration]]&lt;=10,"Under 10min",calls[[#This Row],[Duration]]&lt;=30,"btw 10 to 30",calls[[#This Row],[Duration]]&lt;=60,"under 60",calls[[#This Row],[Duration]]&lt;=120,"1 to 2hour",TRUE,"above 2hour")</f>
        <v>btw 10 to 30</v>
      </c>
      <c r="L165" s="20">
        <f>_xlfn.IFS(calls[[#This Row],[Satisfaction Rating]]&lt;=1,1,calls[[#This Row],[Satisfaction Rating]]&lt;=2,2,calls[[#This Row],[Satisfaction Rating]]&lt;=3,3,calls[[#This Row],[Satisfaction Rating]]&lt;=4,4,TRUE,5)</f>
        <v>4</v>
      </c>
    </row>
    <row r="166" spans="2:12" x14ac:dyDescent="0.25">
      <c r="B166" s="6" t="s">
        <v>190</v>
      </c>
      <c r="C166" s="3" t="s">
        <v>51</v>
      </c>
      <c r="D166" s="3">
        <v>107</v>
      </c>
      <c r="E166" s="4" t="s">
        <v>10</v>
      </c>
      <c r="F166" s="5">
        <v>44988</v>
      </c>
      <c r="G166" s="3">
        <v>66</v>
      </c>
      <c r="H166" s="7">
        <v>4</v>
      </c>
      <c r="I166">
        <f>IF(MONTH(calls[[#This Row],[Date of Call]])&lt;=6,YEAR(calls[[#This Row],[Date of Call]]),YEAR(calls[[#This Row],[Date of Call]])+1)</f>
        <v>2023</v>
      </c>
      <c r="J166" t="str">
        <f>TEXT(calls[[#This Row],[Date of Call]],"DDDD")</f>
        <v>Friday</v>
      </c>
      <c r="K166" t="str">
        <f>_xlfn.IFS(calls[[#This Row],[Duration]]&lt;=10,"Under 10min",calls[[#This Row],[Duration]]&lt;=30,"btw 10 to 30",calls[[#This Row],[Duration]]&lt;=60,"under 60",calls[[#This Row],[Duration]]&lt;=120,"1 to 2hour",TRUE,"above 2hour")</f>
        <v>1 to 2hour</v>
      </c>
      <c r="L166" s="20">
        <f>_xlfn.IFS(calls[[#This Row],[Satisfaction Rating]]&lt;=1,1,calls[[#This Row],[Satisfaction Rating]]&lt;=2,2,calls[[#This Row],[Satisfaction Rating]]&lt;=3,3,calls[[#This Row],[Satisfaction Rating]]&lt;=4,4,TRUE,5)</f>
        <v>4</v>
      </c>
    </row>
    <row r="167" spans="2:12" x14ac:dyDescent="0.25">
      <c r="B167" s="6" t="s">
        <v>191</v>
      </c>
      <c r="C167" s="3" t="s">
        <v>51</v>
      </c>
      <c r="D167" s="3">
        <v>131</v>
      </c>
      <c r="E167" s="4" t="s">
        <v>15</v>
      </c>
      <c r="F167" s="5">
        <v>44988</v>
      </c>
      <c r="G167" s="3">
        <v>39</v>
      </c>
      <c r="H167" s="7">
        <v>2.4</v>
      </c>
      <c r="I167">
        <f>IF(MONTH(calls[[#This Row],[Date of Call]])&lt;=6,YEAR(calls[[#This Row],[Date of Call]]),YEAR(calls[[#This Row],[Date of Call]])+1)</f>
        <v>2023</v>
      </c>
      <c r="J167" t="str">
        <f>TEXT(calls[[#This Row],[Date of Call]],"DDDD")</f>
        <v>Friday</v>
      </c>
      <c r="K167" t="str">
        <f>_xlfn.IFS(calls[[#This Row],[Duration]]&lt;=10,"Under 10min",calls[[#This Row],[Duration]]&lt;=30,"btw 10 to 30",calls[[#This Row],[Duration]]&lt;=60,"under 60",calls[[#This Row],[Duration]]&lt;=120,"1 to 2hour",TRUE,"above 2hour")</f>
        <v>above 2hour</v>
      </c>
      <c r="L167" s="20">
        <f>_xlfn.IFS(calls[[#This Row],[Satisfaction Rating]]&lt;=1,1,calls[[#This Row],[Satisfaction Rating]]&lt;=2,2,calls[[#This Row],[Satisfaction Rating]]&lt;=3,3,calls[[#This Row],[Satisfaction Rating]]&lt;=4,4,TRUE,5)</f>
        <v>3</v>
      </c>
    </row>
    <row r="168" spans="2:12" x14ac:dyDescent="0.25">
      <c r="B168" s="6" t="s">
        <v>192</v>
      </c>
      <c r="C168" s="3" t="s">
        <v>9</v>
      </c>
      <c r="D168" s="3">
        <v>11</v>
      </c>
      <c r="E168" s="4" t="s">
        <v>29</v>
      </c>
      <c r="F168" s="5">
        <v>44988</v>
      </c>
      <c r="G168" s="3">
        <v>25</v>
      </c>
      <c r="H168" s="7">
        <v>2.1</v>
      </c>
      <c r="I168">
        <f>IF(MONTH(calls[[#This Row],[Date of Call]])&lt;=6,YEAR(calls[[#This Row],[Date of Call]]),YEAR(calls[[#This Row],[Date of Call]])+1)</f>
        <v>2023</v>
      </c>
      <c r="J168" t="str">
        <f>TEXT(calls[[#This Row],[Date of Call]],"DDDD")</f>
        <v>Friday</v>
      </c>
      <c r="K168" t="str">
        <f>_xlfn.IFS(calls[[#This Row],[Duration]]&lt;=10,"Under 10min",calls[[#This Row],[Duration]]&lt;=30,"btw 10 to 30",calls[[#This Row],[Duration]]&lt;=60,"under 60",calls[[#This Row],[Duration]]&lt;=120,"1 to 2hour",TRUE,"above 2hour")</f>
        <v>btw 10 to 30</v>
      </c>
      <c r="L168" s="20">
        <f>_xlfn.IFS(calls[[#This Row],[Satisfaction Rating]]&lt;=1,1,calls[[#This Row],[Satisfaction Rating]]&lt;=2,2,calls[[#This Row],[Satisfaction Rating]]&lt;=3,3,calls[[#This Row],[Satisfaction Rating]]&lt;=4,4,TRUE,5)</f>
        <v>3</v>
      </c>
    </row>
    <row r="169" spans="2:12" x14ac:dyDescent="0.25">
      <c r="B169" s="6" t="s">
        <v>193</v>
      </c>
      <c r="C169" s="3" t="s">
        <v>61</v>
      </c>
      <c r="D169" s="3">
        <v>86</v>
      </c>
      <c r="E169" s="4" t="s">
        <v>20</v>
      </c>
      <c r="F169" s="5">
        <v>44988</v>
      </c>
      <c r="G169" s="3">
        <v>68</v>
      </c>
      <c r="H169" s="7">
        <v>3</v>
      </c>
      <c r="I169">
        <f>IF(MONTH(calls[[#This Row],[Date of Call]])&lt;=6,YEAR(calls[[#This Row],[Date of Call]]),YEAR(calls[[#This Row],[Date of Call]])+1)</f>
        <v>2023</v>
      </c>
      <c r="J169" t="str">
        <f>TEXT(calls[[#This Row],[Date of Call]],"DDDD")</f>
        <v>Friday</v>
      </c>
      <c r="K169" t="str">
        <f>_xlfn.IFS(calls[[#This Row],[Duration]]&lt;=10,"Under 10min",calls[[#This Row],[Duration]]&lt;=30,"btw 10 to 30",calls[[#This Row],[Duration]]&lt;=60,"under 60",calls[[#This Row],[Duration]]&lt;=120,"1 to 2hour",TRUE,"above 2hour")</f>
        <v>1 to 2hour</v>
      </c>
      <c r="L169" s="20">
        <f>_xlfn.IFS(calls[[#This Row],[Satisfaction Rating]]&lt;=1,1,calls[[#This Row],[Satisfaction Rating]]&lt;=2,2,calls[[#This Row],[Satisfaction Rating]]&lt;=3,3,calls[[#This Row],[Satisfaction Rating]]&lt;=4,4,TRUE,5)</f>
        <v>3</v>
      </c>
    </row>
    <row r="170" spans="2:12" x14ac:dyDescent="0.25">
      <c r="B170" s="6" t="s">
        <v>194</v>
      </c>
      <c r="C170" s="3" t="s">
        <v>14</v>
      </c>
      <c r="D170" s="3">
        <v>28</v>
      </c>
      <c r="E170" s="4" t="s">
        <v>29</v>
      </c>
      <c r="F170" s="5">
        <v>44988</v>
      </c>
      <c r="G170" s="3">
        <v>84</v>
      </c>
      <c r="H170" s="7">
        <v>3.2</v>
      </c>
      <c r="I170">
        <f>IF(MONTH(calls[[#This Row],[Date of Call]])&lt;=6,YEAR(calls[[#This Row],[Date of Call]]),YEAR(calls[[#This Row],[Date of Call]])+1)</f>
        <v>2023</v>
      </c>
      <c r="J170" t="str">
        <f>TEXT(calls[[#This Row],[Date of Call]],"DDDD")</f>
        <v>Friday</v>
      </c>
      <c r="K170" t="str">
        <f>_xlfn.IFS(calls[[#This Row],[Duration]]&lt;=10,"Under 10min",calls[[#This Row],[Duration]]&lt;=30,"btw 10 to 30",calls[[#This Row],[Duration]]&lt;=60,"under 60",calls[[#This Row],[Duration]]&lt;=120,"1 to 2hour",TRUE,"above 2hour")</f>
        <v>btw 10 to 30</v>
      </c>
      <c r="L170" s="20">
        <f>_xlfn.IFS(calls[[#This Row],[Satisfaction Rating]]&lt;=1,1,calls[[#This Row],[Satisfaction Rating]]&lt;=2,2,calls[[#This Row],[Satisfaction Rating]]&lt;=3,3,calls[[#This Row],[Satisfaction Rating]]&lt;=4,4,TRUE,5)</f>
        <v>4</v>
      </c>
    </row>
    <row r="171" spans="2:12" x14ac:dyDescent="0.25">
      <c r="B171" s="6" t="s">
        <v>195</v>
      </c>
      <c r="C171" s="3" t="s">
        <v>19</v>
      </c>
      <c r="D171" s="3">
        <v>139</v>
      </c>
      <c r="E171" s="4" t="s">
        <v>15</v>
      </c>
      <c r="F171" s="5">
        <v>44989</v>
      </c>
      <c r="G171" s="3">
        <v>88</v>
      </c>
      <c r="H171" s="7">
        <v>3.4</v>
      </c>
      <c r="I171">
        <f>IF(MONTH(calls[[#This Row],[Date of Call]])&lt;=6,YEAR(calls[[#This Row],[Date of Call]]),YEAR(calls[[#This Row],[Date of Call]])+1)</f>
        <v>2023</v>
      </c>
      <c r="J171" t="str">
        <f>TEXT(calls[[#This Row],[Date of Call]],"DDDD")</f>
        <v>Saturday</v>
      </c>
      <c r="K171" t="str">
        <f>_xlfn.IFS(calls[[#This Row],[Duration]]&lt;=10,"Under 10min",calls[[#This Row],[Duration]]&lt;=30,"btw 10 to 30",calls[[#This Row],[Duration]]&lt;=60,"under 60",calls[[#This Row],[Duration]]&lt;=120,"1 to 2hour",TRUE,"above 2hour")</f>
        <v>above 2hour</v>
      </c>
      <c r="L171" s="20">
        <f>_xlfn.IFS(calls[[#This Row],[Satisfaction Rating]]&lt;=1,1,calls[[#This Row],[Satisfaction Rating]]&lt;=2,2,calls[[#This Row],[Satisfaction Rating]]&lt;=3,3,calls[[#This Row],[Satisfaction Rating]]&lt;=4,4,TRUE,5)</f>
        <v>4</v>
      </c>
    </row>
    <row r="172" spans="2:12" x14ac:dyDescent="0.25">
      <c r="B172" s="6" t="s">
        <v>196</v>
      </c>
      <c r="C172" s="3" t="s">
        <v>43</v>
      </c>
      <c r="D172" s="3">
        <v>82</v>
      </c>
      <c r="E172" s="4" t="s">
        <v>20</v>
      </c>
      <c r="F172" s="5">
        <v>44989</v>
      </c>
      <c r="G172" s="3">
        <v>93</v>
      </c>
      <c r="H172" s="7">
        <v>2.7</v>
      </c>
      <c r="I172">
        <f>IF(MONTH(calls[[#This Row],[Date of Call]])&lt;=6,YEAR(calls[[#This Row],[Date of Call]]),YEAR(calls[[#This Row],[Date of Call]])+1)</f>
        <v>2023</v>
      </c>
      <c r="J172" t="str">
        <f>TEXT(calls[[#This Row],[Date of Call]],"DDDD")</f>
        <v>Saturday</v>
      </c>
      <c r="K172" t="str">
        <f>_xlfn.IFS(calls[[#This Row],[Duration]]&lt;=10,"Under 10min",calls[[#This Row],[Duration]]&lt;=30,"btw 10 to 30",calls[[#This Row],[Duration]]&lt;=60,"under 60",calls[[#This Row],[Duration]]&lt;=120,"1 to 2hour",TRUE,"above 2hour")</f>
        <v>1 to 2hour</v>
      </c>
      <c r="L172" s="20">
        <f>_xlfn.IFS(calls[[#This Row],[Satisfaction Rating]]&lt;=1,1,calls[[#This Row],[Satisfaction Rating]]&lt;=2,2,calls[[#This Row],[Satisfaction Rating]]&lt;=3,3,calls[[#This Row],[Satisfaction Rating]]&lt;=4,4,TRUE,5)</f>
        <v>3</v>
      </c>
    </row>
    <row r="173" spans="2:12" x14ac:dyDescent="0.25">
      <c r="B173" s="6" t="s">
        <v>197</v>
      </c>
      <c r="C173" s="3" t="s">
        <v>12</v>
      </c>
      <c r="D173" s="3">
        <v>101</v>
      </c>
      <c r="E173" s="4" t="s">
        <v>29</v>
      </c>
      <c r="F173" s="5">
        <v>44989</v>
      </c>
      <c r="G173" s="3">
        <v>128</v>
      </c>
      <c r="H173" s="7">
        <v>5</v>
      </c>
      <c r="I173">
        <f>IF(MONTH(calls[[#This Row],[Date of Call]])&lt;=6,YEAR(calls[[#This Row],[Date of Call]]),YEAR(calls[[#This Row],[Date of Call]])+1)</f>
        <v>2023</v>
      </c>
      <c r="J173" t="str">
        <f>TEXT(calls[[#This Row],[Date of Call]],"DDDD")</f>
        <v>Saturday</v>
      </c>
      <c r="K173" t="str">
        <f>_xlfn.IFS(calls[[#This Row],[Duration]]&lt;=10,"Under 10min",calls[[#This Row],[Duration]]&lt;=30,"btw 10 to 30",calls[[#This Row],[Duration]]&lt;=60,"under 60",calls[[#This Row],[Duration]]&lt;=120,"1 to 2hour",TRUE,"above 2hour")</f>
        <v>1 to 2hour</v>
      </c>
      <c r="L173" s="20">
        <f>_xlfn.IFS(calls[[#This Row],[Satisfaction Rating]]&lt;=1,1,calls[[#This Row],[Satisfaction Rating]]&lt;=2,2,calls[[#This Row],[Satisfaction Rating]]&lt;=3,3,calls[[#This Row],[Satisfaction Rating]]&lt;=4,4,TRUE,5)</f>
        <v>5</v>
      </c>
    </row>
    <row r="174" spans="2:12" x14ac:dyDescent="0.25">
      <c r="B174" s="6" t="s">
        <v>198</v>
      </c>
      <c r="C174" s="3" t="s">
        <v>14</v>
      </c>
      <c r="D174" s="3">
        <v>75</v>
      </c>
      <c r="E174" s="4" t="s">
        <v>25</v>
      </c>
      <c r="F174" s="5">
        <v>44989</v>
      </c>
      <c r="G174" s="3">
        <v>40</v>
      </c>
      <c r="H174" s="7">
        <v>3.4</v>
      </c>
      <c r="I174">
        <f>IF(MONTH(calls[[#This Row],[Date of Call]])&lt;=6,YEAR(calls[[#This Row],[Date of Call]]),YEAR(calls[[#This Row],[Date of Call]])+1)</f>
        <v>2023</v>
      </c>
      <c r="J174" t="str">
        <f>TEXT(calls[[#This Row],[Date of Call]],"DDDD")</f>
        <v>Saturday</v>
      </c>
      <c r="K174" t="str">
        <f>_xlfn.IFS(calls[[#This Row],[Duration]]&lt;=10,"Under 10min",calls[[#This Row],[Duration]]&lt;=30,"btw 10 to 30",calls[[#This Row],[Duration]]&lt;=60,"under 60",calls[[#This Row],[Duration]]&lt;=120,"1 to 2hour",TRUE,"above 2hour")</f>
        <v>1 to 2hour</v>
      </c>
      <c r="L174" s="20">
        <f>_xlfn.IFS(calls[[#This Row],[Satisfaction Rating]]&lt;=1,1,calls[[#This Row],[Satisfaction Rating]]&lt;=2,2,calls[[#This Row],[Satisfaction Rating]]&lt;=3,3,calls[[#This Row],[Satisfaction Rating]]&lt;=4,4,TRUE,5)</f>
        <v>4</v>
      </c>
    </row>
    <row r="175" spans="2:12" x14ac:dyDescent="0.25">
      <c r="B175" s="6" t="s">
        <v>199</v>
      </c>
      <c r="C175" s="3" t="s">
        <v>28</v>
      </c>
      <c r="D175" s="3">
        <v>40</v>
      </c>
      <c r="E175" s="4" t="s">
        <v>29</v>
      </c>
      <c r="F175" s="5">
        <v>44990</v>
      </c>
      <c r="G175" s="3">
        <v>92</v>
      </c>
      <c r="H175" s="7">
        <v>4.7</v>
      </c>
      <c r="I175">
        <f>IF(MONTH(calls[[#This Row],[Date of Call]])&lt;=6,YEAR(calls[[#This Row],[Date of Call]]),YEAR(calls[[#This Row],[Date of Call]])+1)</f>
        <v>2023</v>
      </c>
      <c r="J175" t="str">
        <f>TEXT(calls[[#This Row],[Date of Call]],"DDDD")</f>
        <v>Sunday</v>
      </c>
      <c r="K175" t="str">
        <f>_xlfn.IFS(calls[[#This Row],[Duration]]&lt;=10,"Under 10min",calls[[#This Row],[Duration]]&lt;=30,"btw 10 to 30",calls[[#This Row],[Duration]]&lt;=60,"under 60",calls[[#This Row],[Duration]]&lt;=120,"1 to 2hour",TRUE,"above 2hour")</f>
        <v>under 60</v>
      </c>
      <c r="L175" s="20">
        <f>_xlfn.IFS(calls[[#This Row],[Satisfaction Rating]]&lt;=1,1,calls[[#This Row],[Satisfaction Rating]]&lt;=2,2,calls[[#This Row],[Satisfaction Rating]]&lt;=3,3,calls[[#This Row],[Satisfaction Rating]]&lt;=4,4,TRUE,5)</f>
        <v>5</v>
      </c>
    </row>
    <row r="176" spans="2:12" x14ac:dyDescent="0.25">
      <c r="B176" s="6" t="s">
        <v>200</v>
      </c>
      <c r="C176" s="3" t="s">
        <v>34</v>
      </c>
      <c r="D176" s="3">
        <v>86</v>
      </c>
      <c r="E176" s="4" t="s">
        <v>15</v>
      </c>
      <c r="F176" s="5">
        <v>44990</v>
      </c>
      <c r="G176" s="3">
        <v>27</v>
      </c>
      <c r="H176" s="7">
        <v>4.5</v>
      </c>
      <c r="I176">
        <f>IF(MONTH(calls[[#This Row],[Date of Call]])&lt;=6,YEAR(calls[[#This Row],[Date of Call]]),YEAR(calls[[#This Row],[Date of Call]])+1)</f>
        <v>2023</v>
      </c>
      <c r="J176" t="str">
        <f>TEXT(calls[[#This Row],[Date of Call]],"DDDD")</f>
        <v>Sunday</v>
      </c>
      <c r="K176" t="str">
        <f>_xlfn.IFS(calls[[#This Row],[Duration]]&lt;=10,"Under 10min",calls[[#This Row],[Duration]]&lt;=30,"btw 10 to 30",calls[[#This Row],[Duration]]&lt;=60,"under 60",calls[[#This Row],[Duration]]&lt;=120,"1 to 2hour",TRUE,"above 2hour")</f>
        <v>1 to 2hour</v>
      </c>
      <c r="L176" s="20">
        <f>_xlfn.IFS(calls[[#This Row],[Satisfaction Rating]]&lt;=1,1,calls[[#This Row],[Satisfaction Rating]]&lt;=2,2,calls[[#This Row],[Satisfaction Rating]]&lt;=3,3,calls[[#This Row],[Satisfaction Rating]]&lt;=4,4,TRUE,5)</f>
        <v>5</v>
      </c>
    </row>
    <row r="177" spans="2:12" x14ac:dyDescent="0.25">
      <c r="B177" s="6" t="s">
        <v>201</v>
      </c>
      <c r="C177" s="3" t="s">
        <v>23</v>
      </c>
      <c r="D177" s="3">
        <v>131</v>
      </c>
      <c r="E177" s="4" t="s">
        <v>10</v>
      </c>
      <c r="F177" s="5">
        <v>44990</v>
      </c>
      <c r="G177" s="3">
        <v>140</v>
      </c>
      <c r="H177" s="7">
        <v>4.0999999999999996</v>
      </c>
      <c r="I177">
        <f>IF(MONTH(calls[[#This Row],[Date of Call]])&lt;=6,YEAR(calls[[#This Row],[Date of Call]]),YEAR(calls[[#This Row],[Date of Call]])+1)</f>
        <v>2023</v>
      </c>
      <c r="J177" t="str">
        <f>TEXT(calls[[#This Row],[Date of Call]],"DDDD")</f>
        <v>Sunday</v>
      </c>
      <c r="K177" t="str">
        <f>_xlfn.IFS(calls[[#This Row],[Duration]]&lt;=10,"Under 10min",calls[[#This Row],[Duration]]&lt;=30,"btw 10 to 30",calls[[#This Row],[Duration]]&lt;=60,"under 60",calls[[#This Row],[Duration]]&lt;=120,"1 to 2hour",TRUE,"above 2hour")</f>
        <v>above 2hour</v>
      </c>
      <c r="L177" s="20">
        <f>_xlfn.IFS(calls[[#This Row],[Satisfaction Rating]]&lt;=1,1,calls[[#This Row],[Satisfaction Rating]]&lt;=2,2,calls[[#This Row],[Satisfaction Rating]]&lt;=3,3,calls[[#This Row],[Satisfaction Rating]]&lt;=4,4,TRUE,5)</f>
        <v>5</v>
      </c>
    </row>
    <row r="178" spans="2:12" x14ac:dyDescent="0.25">
      <c r="B178" s="6" t="s">
        <v>202</v>
      </c>
      <c r="C178" s="3" t="s">
        <v>51</v>
      </c>
      <c r="D178" s="3">
        <v>67</v>
      </c>
      <c r="E178" s="4" t="s">
        <v>20</v>
      </c>
      <c r="F178" s="5">
        <v>44990</v>
      </c>
      <c r="G178" s="3">
        <v>40</v>
      </c>
      <c r="H178" s="7">
        <v>5</v>
      </c>
      <c r="I178">
        <f>IF(MONTH(calls[[#This Row],[Date of Call]])&lt;=6,YEAR(calls[[#This Row],[Date of Call]]),YEAR(calls[[#This Row],[Date of Call]])+1)</f>
        <v>2023</v>
      </c>
      <c r="J178" t="str">
        <f>TEXT(calls[[#This Row],[Date of Call]],"DDDD")</f>
        <v>Sunday</v>
      </c>
      <c r="K178" t="str">
        <f>_xlfn.IFS(calls[[#This Row],[Duration]]&lt;=10,"Under 10min",calls[[#This Row],[Duration]]&lt;=30,"btw 10 to 30",calls[[#This Row],[Duration]]&lt;=60,"under 60",calls[[#This Row],[Duration]]&lt;=120,"1 to 2hour",TRUE,"above 2hour")</f>
        <v>1 to 2hour</v>
      </c>
      <c r="L178" s="20">
        <f>_xlfn.IFS(calls[[#This Row],[Satisfaction Rating]]&lt;=1,1,calls[[#This Row],[Satisfaction Rating]]&lt;=2,2,calls[[#This Row],[Satisfaction Rating]]&lt;=3,3,calls[[#This Row],[Satisfaction Rating]]&lt;=4,4,TRUE,5)</f>
        <v>5</v>
      </c>
    </row>
    <row r="179" spans="2:12" x14ac:dyDescent="0.25">
      <c r="B179" s="6" t="s">
        <v>203</v>
      </c>
      <c r="C179" s="3" t="s">
        <v>81</v>
      </c>
      <c r="D179" s="3">
        <v>71</v>
      </c>
      <c r="E179" s="4" t="s">
        <v>29</v>
      </c>
      <c r="F179" s="5">
        <v>44990</v>
      </c>
      <c r="G179" s="3">
        <v>102</v>
      </c>
      <c r="H179" s="7">
        <v>4.7</v>
      </c>
      <c r="I179">
        <f>IF(MONTH(calls[[#This Row],[Date of Call]])&lt;=6,YEAR(calls[[#This Row],[Date of Call]]),YEAR(calls[[#This Row],[Date of Call]])+1)</f>
        <v>2023</v>
      </c>
      <c r="J179" t="str">
        <f>TEXT(calls[[#This Row],[Date of Call]],"DDDD")</f>
        <v>Sunday</v>
      </c>
      <c r="K179" t="str">
        <f>_xlfn.IFS(calls[[#This Row],[Duration]]&lt;=10,"Under 10min",calls[[#This Row],[Duration]]&lt;=30,"btw 10 to 30",calls[[#This Row],[Duration]]&lt;=60,"under 60",calls[[#This Row],[Duration]]&lt;=120,"1 to 2hour",TRUE,"above 2hour")</f>
        <v>1 to 2hour</v>
      </c>
      <c r="L179" s="20">
        <f>_xlfn.IFS(calls[[#This Row],[Satisfaction Rating]]&lt;=1,1,calls[[#This Row],[Satisfaction Rating]]&lt;=2,2,calls[[#This Row],[Satisfaction Rating]]&lt;=3,3,calls[[#This Row],[Satisfaction Rating]]&lt;=4,4,TRUE,5)</f>
        <v>5</v>
      </c>
    </row>
    <row r="180" spans="2:12" x14ac:dyDescent="0.25">
      <c r="B180" s="6" t="s">
        <v>204</v>
      </c>
      <c r="C180" s="3" t="s">
        <v>23</v>
      </c>
      <c r="D180" s="3">
        <v>113</v>
      </c>
      <c r="E180" s="4" t="s">
        <v>10</v>
      </c>
      <c r="F180" s="5">
        <v>44990</v>
      </c>
      <c r="G180" s="3">
        <v>42</v>
      </c>
      <c r="H180" s="7">
        <v>4.2</v>
      </c>
      <c r="I180">
        <f>IF(MONTH(calls[[#This Row],[Date of Call]])&lt;=6,YEAR(calls[[#This Row],[Date of Call]]),YEAR(calls[[#This Row],[Date of Call]])+1)</f>
        <v>2023</v>
      </c>
      <c r="J180" t="str">
        <f>TEXT(calls[[#This Row],[Date of Call]],"DDDD")</f>
        <v>Sunday</v>
      </c>
      <c r="K180" t="str">
        <f>_xlfn.IFS(calls[[#This Row],[Duration]]&lt;=10,"Under 10min",calls[[#This Row],[Duration]]&lt;=30,"btw 10 to 30",calls[[#This Row],[Duration]]&lt;=60,"under 60",calls[[#This Row],[Duration]]&lt;=120,"1 to 2hour",TRUE,"above 2hour")</f>
        <v>1 to 2hour</v>
      </c>
      <c r="L180" s="20">
        <f>_xlfn.IFS(calls[[#This Row],[Satisfaction Rating]]&lt;=1,1,calls[[#This Row],[Satisfaction Rating]]&lt;=2,2,calls[[#This Row],[Satisfaction Rating]]&lt;=3,3,calls[[#This Row],[Satisfaction Rating]]&lt;=4,4,TRUE,5)</f>
        <v>5</v>
      </c>
    </row>
    <row r="181" spans="2:12" x14ac:dyDescent="0.25">
      <c r="B181" s="6" t="s">
        <v>205</v>
      </c>
      <c r="C181" s="3" t="s">
        <v>43</v>
      </c>
      <c r="D181" s="3">
        <v>53</v>
      </c>
      <c r="E181" s="4" t="s">
        <v>15</v>
      </c>
      <c r="F181" s="5">
        <v>44991</v>
      </c>
      <c r="G181" s="3">
        <v>210</v>
      </c>
      <c r="H181" s="7">
        <v>3.9</v>
      </c>
      <c r="I181">
        <f>IF(MONTH(calls[[#This Row],[Date of Call]])&lt;=6,YEAR(calls[[#This Row],[Date of Call]]),YEAR(calls[[#This Row],[Date of Call]])+1)</f>
        <v>2023</v>
      </c>
      <c r="J181" t="str">
        <f>TEXT(calls[[#This Row],[Date of Call]],"DDDD")</f>
        <v>Monday</v>
      </c>
      <c r="K181" t="str">
        <f>_xlfn.IFS(calls[[#This Row],[Duration]]&lt;=10,"Under 10min",calls[[#This Row],[Duration]]&lt;=30,"btw 10 to 30",calls[[#This Row],[Duration]]&lt;=60,"under 60",calls[[#This Row],[Duration]]&lt;=120,"1 to 2hour",TRUE,"above 2hour")</f>
        <v>under 60</v>
      </c>
      <c r="L181" s="20">
        <f>_xlfn.IFS(calls[[#This Row],[Satisfaction Rating]]&lt;=1,1,calls[[#This Row],[Satisfaction Rating]]&lt;=2,2,calls[[#This Row],[Satisfaction Rating]]&lt;=3,3,calls[[#This Row],[Satisfaction Rating]]&lt;=4,4,TRUE,5)</f>
        <v>4</v>
      </c>
    </row>
    <row r="182" spans="2:12" x14ac:dyDescent="0.25">
      <c r="B182" s="6" t="s">
        <v>206</v>
      </c>
      <c r="C182" s="3" t="s">
        <v>23</v>
      </c>
      <c r="D182" s="3">
        <v>153</v>
      </c>
      <c r="E182" s="4" t="s">
        <v>20</v>
      </c>
      <c r="F182" s="5">
        <v>44991</v>
      </c>
      <c r="G182" s="3">
        <v>34</v>
      </c>
      <c r="H182" s="7">
        <v>3</v>
      </c>
      <c r="I182">
        <f>IF(MONTH(calls[[#This Row],[Date of Call]])&lt;=6,YEAR(calls[[#This Row],[Date of Call]]),YEAR(calls[[#This Row],[Date of Call]])+1)</f>
        <v>2023</v>
      </c>
      <c r="J182" t="str">
        <f>TEXT(calls[[#This Row],[Date of Call]],"DDDD")</f>
        <v>Monday</v>
      </c>
      <c r="K182" t="str">
        <f>_xlfn.IFS(calls[[#This Row],[Duration]]&lt;=10,"Under 10min",calls[[#This Row],[Duration]]&lt;=30,"btw 10 to 30",calls[[#This Row],[Duration]]&lt;=60,"under 60",calls[[#This Row],[Duration]]&lt;=120,"1 to 2hour",TRUE,"above 2hour")</f>
        <v>above 2hour</v>
      </c>
      <c r="L182" s="20">
        <f>_xlfn.IFS(calls[[#This Row],[Satisfaction Rating]]&lt;=1,1,calls[[#This Row],[Satisfaction Rating]]&lt;=2,2,calls[[#This Row],[Satisfaction Rating]]&lt;=3,3,calls[[#This Row],[Satisfaction Rating]]&lt;=4,4,TRUE,5)</f>
        <v>3</v>
      </c>
    </row>
    <row r="183" spans="2:12" x14ac:dyDescent="0.25">
      <c r="B183" s="6" t="s">
        <v>207</v>
      </c>
      <c r="C183" s="3" t="s">
        <v>51</v>
      </c>
      <c r="D183" s="3">
        <v>73</v>
      </c>
      <c r="E183" s="4" t="s">
        <v>25</v>
      </c>
      <c r="F183" s="5">
        <v>44991</v>
      </c>
      <c r="G183" s="3">
        <v>215</v>
      </c>
      <c r="H183" s="7">
        <v>3.6</v>
      </c>
      <c r="I183">
        <f>IF(MONTH(calls[[#This Row],[Date of Call]])&lt;=6,YEAR(calls[[#This Row],[Date of Call]]),YEAR(calls[[#This Row],[Date of Call]])+1)</f>
        <v>2023</v>
      </c>
      <c r="J183" t="str">
        <f>TEXT(calls[[#This Row],[Date of Call]],"DDDD")</f>
        <v>Monday</v>
      </c>
      <c r="K183" t="str">
        <f>_xlfn.IFS(calls[[#This Row],[Duration]]&lt;=10,"Under 10min",calls[[#This Row],[Duration]]&lt;=30,"btw 10 to 30",calls[[#This Row],[Duration]]&lt;=60,"under 60",calls[[#This Row],[Duration]]&lt;=120,"1 to 2hour",TRUE,"above 2hour")</f>
        <v>1 to 2hour</v>
      </c>
      <c r="L183" s="20">
        <f>_xlfn.IFS(calls[[#This Row],[Satisfaction Rating]]&lt;=1,1,calls[[#This Row],[Satisfaction Rating]]&lt;=2,2,calls[[#This Row],[Satisfaction Rating]]&lt;=3,3,calls[[#This Row],[Satisfaction Rating]]&lt;=4,4,TRUE,5)</f>
        <v>4</v>
      </c>
    </row>
    <row r="184" spans="2:12" x14ac:dyDescent="0.25">
      <c r="B184" s="6" t="s">
        <v>208</v>
      </c>
      <c r="C184" s="3" t="s">
        <v>40</v>
      </c>
      <c r="D184" s="3">
        <v>62</v>
      </c>
      <c r="E184" s="4" t="s">
        <v>25</v>
      </c>
      <c r="F184" s="5">
        <v>44991</v>
      </c>
      <c r="G184" s="3">
        <v>32</v>
      </c>
      <c r="H184" s="7">
        <v>0.7</v>
      </c>
      <c r="I184">
        <f>IF(MONTH(calls[[#This Row],[Date of Call]])&lt;=6,YEAR(calls[[#This Row],[Date of Call]]),YEAR(calls[[#This Row],[Date of Call]])+1)</f>
        <v>2023</v>
      </c>
      <c r="J184" t="str">
        <f>TEXT(calls[[#This Row],[Date of Call]],"DDDD")</f>
        <v>Monday</v>
      </c>
      <c r="K184" t="str">
        <f>_xlfn.IFS(calls[[#This Row],[Duration]]&lt;=10,"Under 10min",calls[[#This Row],[Duration]]&lt;=30,"btw 10 to 30",calls[[#This Row],[Duration]]&lt;=60,"under 60",calls[[#This Row],[Duration]]&lt;=120,"1 to 2hour",TRUE,"above 2hour")</f>
        <v>1 to 2hour</v>
      </c>
      <c r="L184" s="20">
        <f>_xlfn.IFS(calls[[#This Row],[Satisfaction Rating]]&lt;=1,1,calls[[#This Row],[Satisfaction Rating]]&lt;=2,2,calls[[#This Row],[Satisfaction Rating]]&lt;=3,3,calls[[#This Row],[Satisfaction Rating]]&lt;=4,4,TRUE,5)</f>
        <v>1</v>
      </c>
    </row>
    <row r="185" spans="2:12" x14ac:dyDescent="0.25">
      <c r="B185" s="6" t="s">
        <v>209</v>
      </c>
      <c r="C185" s="3" t="s">
        <v>19</v>
      </c>
      <c r="D185" s="3">
        <v>115</v>
      </c>
      <c r="E185" s="4" t="s">
        <v>15</v>
      </c>
      <c r="F185" s="5">
        <v>44992</v>
      </c>
      <c r="G185" s="3">
        <v>48</v>
      </c>
      <c r="H185" s="7">
        <v>4.7</v>
      </c>
      <c r="I185">
        <f>IF(MONTH(calls[[#This Row],[Date of Call]])&lt;=6,YEAR(calls[[#This Row],[Date of Call]]),YEAR(calls[[#This Row],[Date of Call]])+1)</f>
        <v>2023</v>
      </c>
      <c r="J185" t="str">
        <f>TEXT(calls[[#This Row],[Date of Call]],"DDDD")</f>
        <v>Tuesday</v>
      </c>
      <c r="K185" t="str">
        <f>_xlfn.IFS(calls[[#This Row],[Duration]]&lt;=10,"Under 10min",calls[[#This Row],[Duration]]&lt;=30,"btw 10 to 30",calls[[#This Row],[Duration]]&lt;=60,"under 60",calls[[#This Row],[Duration]]&lt;=120,"1 to 2hour",TRUE,"above 2hour")</f>
        <v>1 to 2hour</v>
      </c>
      <c r="L185" s="20">
        <f>_xlfn.IFS(calls[[#This Row],[Satisfaction Rating]]&lt;=1,1,calls[[#This Row],[Satisfaction Rating]]&lt;=2,2,calls[[#This Row],[Satisfaction Rating]]&lt;=3,3,calls[[#This Row],[Satisfaction Rating]]&lt;=4,4,TRUE,5)</f>
        <v>5</v>
      </c>
    </row>
    <row r="186" spans="2:12" x14ac:dyDescent="0.25">
      <c r="B186" s="6" t="s">
        <v>210</v>
      </c>
      <c r="C186" s="3" t="s">
        <v>23</v>
      </c>
      <c r="D186" s="3">
        <v>69</v>
      </c>
      <c r="E186" s="4" t="s">
        <v>15</v>
      </c>
      <c r="F186" s="5">
        <v>44992</v>
      </c>
      <c r="G186" s="3">
        <v>132</v>
      </c>
      <c r="H186" s="7">
        <v>4.5</v>
      </c>
      <c r="I186">
        <f>IF(MONTH(calls[[#This Row],[Date of Call]])&lt;=6,YEAR(calls[[#This Row],[Date of Call]]),YEAR(calls[[#This Row],[Date of Call]])+1)</f>
        <v>2023</v>
      </c>
      <c r="J186" t="str">
        <f>TEXT(calls[[#This Row],[Date of Call]],"DDDD")</f>
        <v>Tuesday</v>
      </c>
      <c r="K186" t="str">
        <f>_xlfn.IFS(calls[[#This Row],[Duration]]&lt;=10,"Under 10min",calls[[#This Row],[Duration]]&lt;=30,"btw 10 to 30",calls[[#This Row],[Duration]]&lt;=60,"under 60",calls[[#This Row],[Duration]]&lt;=120,"1 to 2hour",TRUE,"above 2hour")</f>
        <v>1 to 2hour</v>
      </c>
      <c r="L186" s="20">
        <f>_xlfn.IFS(calls[[#This Row],[Satisfaction Rating]]&lt;=1,1,calls[[#This Row],[Satisfaction Rating]]&lt;=2,2,calls[[#This Row],[Satisfaction Rating]]&lt;=3,3,calls[[#This Row],[Satisfaction Rating]]&lt;=4,4,TRUE,5)</f>
        <v>5</v>
      </c>
    </row>
    <row r="187" spans="2:12" x14ac:dyDescent="0.25">
      <c r="B187" s="6" t="s">
        <v>211</v>
      </c>
      <c r="C187" s="3" t="s">
        <v>34</v>
      </c>
      <c r="D187" s="3">
        <v>103</v>
      </c>
      <c r="E187" s="4" t="s">
        <v>10</v>
      </c>
      <c r="F187" s="5">
        <v>44992</v>
      </c>
      <c r="G187" s="3">
        <v>172</v>
      </c>
      <c r="H187" s="7">
        <v>4.3</v>
      </c>
      <c r="I187">
        <f>IF(MONTH(calls[[#This Row],[Date of Call]])&lt;=6,YEAR(calls[[#This Row],[Date of Call]]),YEAR(calls[[#This Row],[Date of Call]])+1)</f>
        <v>2023</v>
      </c>
      <c r="J187" t="str">
        <f>TEXT(calls[[#This Row],[Date of Call]],"DDDD")</f>
        <v>Tuesday</v>
      </c>
      <c r="K187" t="str">
        <f>_xlfn.IFS(calls[[#This Row],[Duration]]&lt;=10,"Under 10min",calls[[#This Row],[Duration]]&lt;=30,"btw 10 to 30",calls[[#This Row],[Duration]]&lt;=60,"under 60",calls[[#This Row],[Duration]]&lt;=120,"1 to 2hour",TRUE,"above 2hour")</f>
        <v>1 to 2hour</v>
      </c>
      <c r="L187" s="20">
        <f>_xlfn.IFS(calls[[#This Row],[Satisfaction Rating]]&lt;=1,1,calls[[#This Row],[Satisfaction Rating]]&lt;=2,2,calls[[#This Row],[Satisfaction Rating]]&lt;=3,3,calls[[#This Row],[Satisfaction Rating]]&lt;=4,4,TRUE,5)</f>
        <v>5</v>
      </c>
    </row>
    <row r="188" spans="2:12" x14ac:dyDescent="0.25">
      <c r="B188" s="6" t="s">
        <v>212</v>
      </c>
      <c r="C188" s="3" t="s">
        <v>34</v>
      </c>
      <c r="D188" s="3">
        <v>75</v>
      </c>
      <c r="E188" s="4" t="s">
        <v>10</v>
      </c>
      <c r="F188" s="5">
        <v>44992</v>
      </c>
      <c r="G188" s="3">
        <v>111</v>
      </c>
      <c r="H188" s="7">
        <v>3.4</v>
      </c>
      <c r="I188">
        <f>IF(MONTH(calls[[#This Row],[Date of Call]])&lt;=6,YEAR(calls[[#This Row],[Date of Call]]),YEAR(calls[[#This Row],[Date of Call]])+1)</f>
        <v>2023</v>
      </c>
      <c r="J188" t="str">
        <f>TEXT(calls[[#This Row],[Date of Call]],"DDDD")</f>
        <v>Tuesday</v>
      </c>
      <c r="K188" t="str">
        <f>_xlfn.IFS(calls[[#This Row],[Duration]]&lt;=10,"Under 10min",calls[[#This Row],[Duration]]&lt;=30,"btw 10 to 30",calls[[#This Row],[Duration]]&lt;=60,"under 60",calls[[#This Row],[Duration]]&lt;=120,"1 to 2hour",TRUE,"above 2hour")</f>
        <v>1 to 2hour</v>
      </c>
      <c r="L188" s="20">
        <f>_xlfn.IFS(calls[[#This Row],[Satisfaction Rating]]&lt;=1,1,calls[[#This Row],[Satisfaction Rating]]&lt;=2,2,calls[[#This Row],[Satisfaction Rating]]&lt;=3,3,calls[[#This Row],[Satisfaction Rating]]&lt;=4,4,TRUE,5)</f>
        <v>4</v>
      </c>
    </row>
    <row r="189" spans="2:12" x14ac:dyDescent="0.25">
      <c r="B189" s="6" t="s">
        <v>213</v>
      </c>
      <c r="C189" s="3" t="s">
        <v>32</v>
      </c>
      <c r="D189" s="3">
        <v>92</v>
      </c>
      <c r="E189" s="4" t="s">
        <v>10</v>
      </c>
      <c r="F189" s="5">
        <v>44992</v>
      </c>
      <c r="G189" s="3">
        <v>58</v>
      </c>
      <c r="H189" s="7">
        <v>3.6</v>
      </c>
      <c r="I189">
        <f>IF(MONTH(calls[[#This Row],[Date of Call]])&lt;=6,YEAR(calls[[#This Row],[Date of Call]]),YEAR(calls[[#This Row],[Date of Call]])+1)</f>
        <v>2023</v>
      </c>
      <c r="J189" t="str">
        <f>TEXT(calls[[#This Row],[Date of Call]],"DDDD")</f>
        <v>Tuesday</v>
      </c>
      <c r="K189" t="str">
        <f>_xlfn.IFS(calls[[#This Row],[Duration]]&lt;=10,"Under 10min",calls[[#This Row],[Duration]]&lt;=30,"btw 10 to 30",calls[[#This Row],[Duration]]&lt;=60,"under 60",calls[[#This Row],[Duration]]&lt;=120,"1 to 2hour",TRUE,"above 2hour")</f>
        <v>1 to 2hour</v>
      </c>
      <c r="L189" s="20">
        <f>_xlfn.IFS(calls[[#This Row],[Satisfaction Rating]]&lt;=1,1,calls[[#This Row],[Satisfaction Rating]]&lt;=2,2,calls[[#This Row],[Satisfaction Rating]]&lt;=3,3,calls[[#This Row],[Satisfaction Rating]]&lt;=4,4,TRUE,5)</f>
        <v>4</v>
      </c>
    </row>
    <row r="190" spans="2:12" x14ac:dyDescent="0.25">
      <c r="B190" s="6" t="s">
        <v>214</v>
      </c>
      <c r="C190" s="3" t="s">
        <v>32</v>
      </c>
      <c r="D190" s="3">
        <v>41</v>
      </c>
      <c r="E190" s="4" t="s">
        <v>25</v>
      </c>
      <c r="F190" s="5">
        <v>44992</v>
      </c>
      <c r="G190" s="3">
        <v>68</v>
      </c>
      <c r="H190" s="7">
        <v>4</v>
      </c>
      <c r="I190">
        <f>IF(MONTH(calls[[#This Row],[Date of Call]])&lt;=6,YEAR(calls[[#This Row],[Date of Call]]),YEAR(calls[[#This Row],[Date of Call]])+1)</f>
        <v>2023</v>
      </c>
      <c r="J190" t="str">
        <f>TEXT(calls[[#This Row],[Date of Call]],"DDDD")</f>
        <v>Tuesday</v>
      </c>
      <c r="K190" t="str">
        <f>_xlfn.IFS(calls[[#This Row],[Duration]]&lt;=10,"Under 10min",calls[[#This Row],[Duration]]&lt;=30,"btw 10 to 30",calls[[#This Row],[Duration]]&lt;=60,"under 60",calls[[#This Row],[Duration]]&lt;=120,"1 to 2hour",TRUE,"above 2hour")</f>
        <v>under 60</v>
      </c>
      <c r="L190" s="20">
        <f>_xlfn.IFS(calls[[#This Row],[Satisfaction Rating]]&lt;=1,1,calls[[#This Row],[Satisfaction Rating]]&lt;=2,2,calls[[#This Row],[Satisfaction Rating]]&lt;=3,3,calls[[#This Row],[Satisfaction Rating]]&lt;=4,4,TRUE,5)</f>
        <v>4</v>
      </c>
    </row>
    <row r="191" spans="2:12" x14ac:dyDescent="0.25">
      <c r="B191" s="6" t="s">
        <v>215</v>
      </c>
      <c r="C191" s="3" t="s">
        <v>34</v>
      </c>
      <c r="D191" s="3">
        <v>134</v>
      </c>
      <c r="E191" s="4" t="s">
        <v>20</v>
      </c>
      <c r="F191" s="5">
        <v>44992</v>
      </c>
      <c r="G191" s="3">
        <v>160</v>
      </c>
      <c r="H191" s="7">
        <v>4.5</v>
      </c>
      <c r="I191">
        <f>IF(MONTH(calls[[#This Row],[Date of Call]])&lt;=6,YEAR(calls[[#This Row],[Date of Call]]),YEAR(calls[[#This Row],[Date of Call]])+1)</f>
        <v>2023</v>
      </c>
      <c r="J191" t="str">
        <f>TEXT(calls[[#This Row],[Date of Call]],"DDDD")</f>
        <v>Tuesday</v>
      </c>
      <c r="K191" t="str">
        <f>_xlfn.IFS(calls[[#This Row],[Duration]]&lt;=10,"Under 10min",calls[[#This Row],[Duration]]&lt;=30,"btw 10 to 30",calls[[#This Row],[Duration]]&lt;=60,"under 60",calls[[#This Row],[Duration]]&lt;=120,"1 to 2hour",TRUE,"above 2hour")</f>
        <v>above 2hour</v>
      </c>
      <c r="L191" s="20">
        <f>_xlfn.IFS(calls[[#This Row],[Satisfaction Rating]]&lt;=1,1,calls[[#This Row],[Satisfaction Rating]]&lt;=2,2,calls[[#This Row],[Satisfaction Rating]]&lt;=3,3,calls[[#This Row],[Satisfaction Rating]]&lt;=4,4,TRUE,5)</f>
        <v>5</v>
      </c>
    </row>
    <row r="192" spans="2:12" x14ac:dyDescent="0.25">
      <c r="B192" s="6" t="s">
        <v>216</v>
      </c>
      <c r="C192" s="3" t="s">
        <v>61</v>
      </c>
      <c r="D192" s="3">
        <v>80</v>
      </c>
      <c r="E192" s="4" t="s">
        <v>29</v>
      </c>
      <c r="F192" s="5">
        <v>44992</v>
      </c>
      <c r="G192" s="3">
        <v>45</v>
      </c>
      <c r="H192" s="7">
        <v>3</v>
      </c>
      <c r="I192">
        <f>IF(MONTH(calls[[#This Row],[Date of Call]])&lt;=6,YEAR(calls[[#This Row],[Date of Call]]),YEAR(calls[[#This Row],[Date of Call]])+1)</f>
        <v>2023</v>
      </c>
      <c r="J192" t="str">
        <f>TEXT(calls[[#This Row],[Date of Call]],"DDDD")</f>
        <v>Tuesday</v>
      </c>
      <c r="K192" t="str">
        <f>_xlfn.IFS(calls[[#This Row],[Duration]]&lt;=10,"Under 10min",calls[[#This Row],[Duration]]&lt;=30,"btw 10 to 30",calls[[#This Row],[Duration]]&lt;=60,"under 60",calls[[#This Row],[Duration]]&lt;=120,"1 to 2hour",TRUE,"above 2hour")</f>
        <v>1 to 2hour</v>
      </c>
      <c r="L192" s="20">
        <f>_xlfn.IFS(calls[[#This Row],[Satisfaction Rating]]&lt;=1,1,calls[[#This Row],[Satisfaction Rating]]&lt;=2,2,calls[[#This Row],[Satisfaction Rating]]&lt;=3,3,calls[[#This Row],[Satisfaction Rating]]&lt;=4,4,TRUE,5)</f>
        <v>3</v>
      </c>
    </row>
    <row r="193" spans="2:12" x14ac:dyDescent="0.25">
      <c r="B193" s="6" t="s">
        <v>217</v>
      </c>
      <c r="C193" s="3" t="s">
        <v>81</v>
      </c>
      <c r="D193" s="3">
        <v>103</v>
      </c>
      <c r="E193" s="4" t="s">
        <v>15</v>
      </c>
      <c r="F193" s="5">
        <v>44993</v>
      </c>
      <c r="G193" s="3">
        <v>117</v>
      </c>
      <c r="H193" s="7">
        <v>3</v>
      </c>
      <c r="I193">
        <f>IF(MONTH(calls[[#This Row],[Date of Call]])&lt;=6,YEAR(calls[[#This Row],[Date of Call]]),YEAR(calls[[#This Row],[Date of Call]])+1)</f>
        <v>2023</v>
      </c>
      <c r="J193" t="str">
        <f>TEXT(calls[[#This Row],[Date of Call]],"DDDD")</f>
        <v>Wednesday</v>
      </c>
      <c r="K193" t="str">
        <f>_xlfn.IFS(calls[[#This Row],[Duration]]&lt;=10,"Under 10min",calls[[#This Row],[Duration]]&lt;=30,"btw 10 to 30",calls[[#This Row],[Duration]]&lt;=60,"under 60",calls[[#This Row],[Duration]]&lt;=120,"1 to 2hour",TRUE,"above 2hour")</f>
        <v>1 to 2hour</v>
      </c>
      <c r="L193" s="20">
        <f>_xlfn.IFS(calls[[#This Row],[Satisfaction Rating]]&lt;=1,1,calls[[#This Row],[Satisfaction Rating]]&lt;=2,2,calls[[#This Row],[Satisfaction Rating]]&lt;=3,3,calls[[#This Row],[Satisfaction Rating]]&lt;=4,4,TRUE,5)</f>
        <v>3</v>
      </c>
    </row>
    <row r="194" spans="2:12" x14ac:dyDescent="0.25">
      <c r="B194" s="6" t="s">
        <v>218</v>
      </c>
      <c r="C194" s="3" t="s">
        <v>43</v>
      </c>
      <c r="D194" s="3">
        <v>20</v>
      </c>
      <c r="E194" s="4" t="s">
        <v>10</v>
      </c>
      <c r="F194" s="5">
        <v>44994</v>
      </c>
      <c r="G194" s="3">
        <v>22</v>
      </c>
      <c r="H194" s="7">
        <v>1.6</v>
      </c>
      <c r="I194">
        <f>IF(MONTH(calls[[#This Row],[Date of Call]])&lt;=6,YEAR(calls[[#This Row],[Date of Call]]),YEAR(calls[[#This Row],[Date of Call]])+1)</f>
        <v>2023</v>
      </c>
      <c r="J194" t="str">
        <f>TEXT(calls[[#This Row],[Date of Call]],"DDDD")</f>
        <v>Thursday</v>
      </c>
      <c r="K194" t="str">
        <f>_xlfn.IFS(calls[[#This Row],[Duration]]&lt;=10,"Under 10min",calls[[#This Row],[Duration]]&lt;=30,"btw 10 to 30",calls[[#This Row],[Duration]]&lt;=60,"under 60",calls[[#This Row],[Duration]]&lt;=120,"1 to 2hour",TRUE,"above 2hour")</f>
        <v>btw 10 to 30</v>
      </c>
      <c r="L194" s="20">
        <f>_xlfn.IFS(calls[[#This Row],[Satisfaction Rating]]&lt;=1,1,calls[[#This Row],[Satisfaction Rating]]&lt;=2,2,calls[[#This Row],[Satisfaction Rating]]&lt;=3,3,calls[[#This Row],[Satisfaction Rating]]&lt;=4,4,TRUE,5)</f>
        <v>2</v>
      </c>
    </row>
    <row r="195" spans="2:12" x14ac:dyDescent="0.25">
      <c r="B195" s="6" t="s">
        <v>219</v>
      </c>
      <c r="C195" s="3" t="s">
        <v>81</v>
      </c>
      <c r="D195" s="3">
        <v>75</v>
      </c>
      <c r="E195" s="4" t="s">
        <v>29</v>
      </c>
      <c r="F195" s="5">
        <v>44994</v>
      </c>
      <c r="G195" s="3">
        <v>195</v>
      </c>
      <c r="H195" s="7">
        <v>3</v>
      </c>
      <c r="I195">
        <f>IF(MONTH(calls[[#This Row],[Date of Call]])&lt;=6,YEAR(calls[[#This Row],[Date of Call]]),YEAR(calls[[#This Row],[Date of Call]])+1)</f>
        <v>2023</v>
      </c>
      <c r="J195" t="str">
        <f>TEXT(calls[[#This Row],[Date of Call]],"DDDD")</f>
        <v>Thursday</v>
      </c>
      <c r="K195" t="str">
        <f>_xlfn.IFS(calls[[#This Row],[Duration]]&lt;=10,"Under 10min",calls[[#This Row],[Duration]]&lt;=30,"btw 10 to 30",calls[[#This Row],[Duration]]&lt;=60,"under 60",calls[[#This Row],[Duration]]&lt;=120,"1 to 2hour",TRUE,"above 2hour")</f>
        <v>1 to 2hour</v>
      </c>
      <c r="L195" s="20">
        <f>_xlfn.IFS(calls[[#This Row],[Satisfaction Rating]]&lt;=1,1,calls[[#This Row],[Satisfaction Rating]]&lt;=2,2,calls[[#This Row],[Satisfaction Rating]]&lt;=3,3,calls[[#This Row],[Satisfaction Rating]]&lt;=4,4,TRUE,5)</f>
        <v>3</v>
      </c>
    </row>
    <row r="196" spans="2:12" x14ac:dyDescent="0.25">
      <c r="B196" s="6" t="s">
        <v>220</v>
      </c>
      <c r="C196" s="3" t="s">
        <v>32</v>
      </c>
      <c r="D196" s="3">
        <v>80</v>
      </c>
      <c r="E196" s="4" t="s">
        <v>20</v>
      </c>
      <c r="F196" s="5">
        <v>44994</v>
      </c>
      <c r="G196" s="3">
        <v>168</v>
      </c>
      <c r="H196" s="7">
        <v>3.7</v>
      </c>
      <c r="I196">
        <f>IF(MONTH(calls[[#This Row],[Date of Call]])&lt;=6,YEAR(calls[[#This Row],[Date of Call]]),YEAR(calls[[#This Row],[Date of Call]])+1)</f>
        <v>2023</v>
      </c>
      <c r="J196" t="str">
        <f>TEXT(calls[[#This Row],[Date of Call]],"DDDD")</f>
        <v>Thursday</v>
      </c>
      <c r="K196" t="str">
        <f>_xlfn.IFS(calls[[#This Row],[Duration]]&lt;=10,"Under 10min",calls[[#This Row],[Duration]]&lt;=30,"btw 10 to 30",calls[[#This Row],[Duration]]&lt;=60,"under 60",calls[[#This Row],[Duration]]&lt;=120,"1 to 2hour",TRUE,"above 2hour")</f>
        <v>1 to 2hour</v>
      </c>
      <c r="L196" s="20">
        <f>_xlfn.IFS(calls[[#This Row],[Satisfaction Rating]]&lt;=1,1,calls[[#This Row],[Satisfaction Rating]]&lt;=2,2,calls[[#This Row],[Satisfaction Rating]]&lt;=3,3,calls[[#This Row],[Satisfaction Rating]]&lt;=4,4,TRUE,5)</f>
        <v>4</v>
      </c>
    </row>
    <row r="197" spans="2:12" x14ac:dyDescent="0.25">
      <c r="B197" s="6" t="s">
        <v>221</v>
      </c>
      <c r="C197" s="3" t="s">
        <v>23</v>
      </c>
      <c r="D197" s="3">
        <v>85</v>
      </c>
      <c r="E197" s="4" t="s">
        <v>25</v>
      </c>
      <c r="F197" s="5">
        <v>44995</v>
      </c>
      <c r="G197" s="3">
        <v>46</v>
      </c>
      <c r="H197" s="7">
        <v>4.9000000000000004</v>
      </c>
      <c r="I197">
        <f>IF(MONTH(calls[[#This Row],[Date of Call]])&lt;=6,YEAR(calls[[#This Row],[Date of Call]]),YEAR(calls[[#This Row],[Date of Call]])+1)</f>
        <v>2023</v>
      </c>
      <c r="J197" t="str">
        <f>TEXT(calls[[#This Row],[Date of Call]],"DDDD")</f>
        <v>Friday</v>
      </c>
      <c r="K197" t="str">
        <f>_xlfn.IFS(calls[[#This Row],[Duration]]&lt;=10,"Under 10min",calls[[#This Row],[Duration]]&lt;=30,"btw 10 to 30",calls[[#This Row],[Duration]]&lt;=60,"under 60",calls[[#This Row],[Duration]]&lt;=120,"1 to 2hour",TRUE,"above 2hour")</f>
        <v>1 to 2hour</v>
      </c>
      <c r="L197" s="20">
        <f>_xlfn.IFS(calls[[#This Row],[Satisfaction Rating]]&lt;=1,1,calls[[#This Row],[Satisfaction Rating]]&lt;=2,2,calls[[#This Row],[Satisfaction Rating]]&lt;=3,3,calls[[#This Row],[Satisfaction Rating]]&lt;=4,4,TRUE,5)</f>
        <v>5</v>
      </c>
    </row>
    <row r="198" spans="2:12" x14ac:dyDescent="0.25">
      <c r="B198" s="6" t="s">
        <v>222</v>
      </c>
      <c r="C198" s="3" t="s">
        <v>12</v>
      </c>
      <c r="D198" s="3">
        <v>155</v>
      </c>
      <c r="E198" s="4" t="s">
        <v>10</v>
      </c>
      <c r="F198" s="5">
        <v>44995</v>
      </c>
      <c r="G198" s="3">
        <v>164</v>
      </c>
      <c r="H198" s="7">
        <v>3.4</v>
      </c>
      <c r="I198">
        <f>IF(MONTH(calls[[#This Row],[Date of Call]])&lt;=6,YEAR(calls[[#This Row],[Date of Call]]),YEAR(calls[[#This Row],[Date of Call]])+1)</f>
        <v>2023</v>
      </c>
      <c r="J198" t="str">
        <f>TEXT(calls[[#This Row],[Date of Call]],"DDDD")</f>
        <v>Friday</v>
      </c>
      <c r="K198" t="str">
        <f>_xlfn.IFS(calls[[#This Row],[Duration]]&lt;=10,"Under 10min",calls[[#This Row],[Duration]]&lt;=30,"btw 10 to 30",calls[[#This Row],[Duration]]&lt;=60,"under 60",calls[[#This Row],[Duration]]&lt;=120,"1 to 2hour",TRUE,"above 2hour")</f>
        <v>above 2hour</v>
      </c>
      <c r="L198" s="20">
        <f>_xlfn.IFS(calls[[#This Row],[Satisfaction Rating]]&lt;=1,1,calls[[#This Row],[Satisfaction Rating]]&lt;=2,2,calls[[#This Row],[Satisfaction Rating]]&lt;=3,3,calls[[#This Row],[Satisfaction Rating]]&lt;=4,4,TRUE,5)</f>
        <v>4</v>
      </c>
    </row>
    <row r="199" spans="2:12" x14ac:dyDescent="0.25">
      <c r="B199" s="6" t="s">
        <v>223</v>
      </c>
      <c r="C199" s="3" t="s">
        <v>23</v>
      </c>
      <c r="D199" s="3">
        <v>63</v>
      </c>
      <c r="E199" s="4" t="s">
        <v>25</v>
      </c>
      <c r="F199" s="5">
        <v>44995</v>
      </c>
      <c r="G199" s="3">
        <v>48</v>
      </c>
      <c r="H199" s="7">
        <v>5</v>
      </c>
      <c r="I199">
        <f>IF(MONTH(calls[[#This Row],[Date of Call]])&lt;=6,YEAR(calls[[#This Row],[Date of Call]]),YEAR(calls[[#This Row],[Date of Call]])+1)</f>
        <v>2023</v>
      </c>
      <c r="J199" t="str">
        <f>TEXT(calls[[#This Row],[Date of Call]],"DDDD")</f>
        <v>Friday</v>
      </c>
      <c r="K199" t="str">
        <f>_xlfn.IFS(calls[[#This Row],[Duration]]&lt;=10,"Under 10min",calls[[#This Row],[Duration]]&lt;=30,"btw 10 to 30",calls[[#This Row],[Duration]]&lt;=60,"under 60",calls[[#This Row],[Duration]]&lt;=120,"1 to 2hour",TRUE,"above 2hour")</f>
        <v>1 to 2hour</v>
      </c>
      <c r="L199" s="20">
        <f>_xlfn.IFS(calls[[#This Row],[Satisfaction Rating]]&lt;=1,1,calls[[#This Row],[Satisfaction Rating]]&lt;=2,2,calls[[#This Row],[Satisfaction Rating]]&lt;=3,3,calls[[#This Row],[Satisfaction Rating]]&lt;=4,4,TRUE,5)</f>
        <v>5</v>
      </c>
    </row>
    <row r="200" spans="2:12" x14ac:dyDescent="0.25">
      <c r="B200" s="6" t="s">
        <v>224</v>
      </c>
      <c r="C200" s="3" t="s">
        <v>14</v>
      </c>
      <c r="D200" s="3">
        <v>105</v>
      </c>
      <c r="E200" s="4" t="s">
        <v>15</v>
      </c>
      <c r="F200" s="5">
        <v>44995</v>
      </c>
      <c r="G200" s="3">
        <v>96</v>
      </c>
      <c r="H200" s="7">
        <v>5</v>
      </c>
      <c r="I200">
        <f>IF(MONTH(calls[[#This Row],[Date of Call]])&lt;=6,YEAR(calls[[#This Row],[Date of Call]]),YEAR(calls[[#This Row],[Date of Call]])+1)</f>
        <v>2023</v>
      </c>
      <c r="J200" t="str">
        <f>TEXT(calls[[#This Row],[Date of Call]],"DDDD")</f>
        <v>Friday</v>
      </c>
      <c r="K200" t="str">
        <f>_xlfn.IFS(calls[[#This Row],[Duration]]&lt;=10,"Under 10min",calls[[#This Row],[Duration]]&lt;=30,"btw 10 to 30",calls[[#This Row],[Duration]]&lt;=60,"under 60",calls[[#This Row],[Duration]]&lt;=120,"1 to 2hour",TRUE,"above 2hour")</f>
        <v>1 to 2hour</v>
      </c>
      <c r="L200" s="20">
        <f>_xlfn.IFS(calls[[#This Row],[Satisfaction Rating]]&lt;=1,1,calls[[#This Row],[Satisfaction Rating]]&lt;=2,2,calls[[#This Row],[Satisfaction Rating]]&lt;=3,3,calls[[#This Row],[Satisfaction Rating]]&lt;=4,4,TRUE,5)</f>
        <v>5</v>
      </c>
    </row>
    <row r="201" spans="2:12" x14ac:dyDescent="0.25">
      <c r="B201" s="6" t="s">
        <v>225</v>
      </c>
      <c r="C201" s="3" t="s">
        <v>23</v>
      </c>
      <c r="D201" s="3">
        <v>71</v>
      </c>
      <c r="E201" s="4" t="s">
        <v>25</v>
      </c>
      <c r="F201" s="5">
        <v>44995</v>
      </c>
      <c r="G201" s="3">
        <v>105</v>
      </c>
      <c r="H201" s="7">
        <v>4</v>
      </c>
      <c r="I201">
        <f>IF(MONTH(calls[[#This Row],[Date of Call]])&lt;=6,YEAR(calls[[#This Row],[Date of Call]]),YEAR(calls[[#This Row],[Date of Call]])+1)</f>
        <v>2023</v>
      </c>
      <c r="J201" t="str">
        <f>TEXT(calls[[#This Row],[Date of Call]],"DDDD")</f>
        <v>Friday</v>
      </c>
      <c r="K201" t="str">
        <f>_xlfn.IFS(calls[[#This Row],[Duration]]&lt;=10,"Under 10min",calls[[#This Row],[Duration]]&lt;=30,"btw 10 to 30",calls[[#This Row],[Duration]]&lt;=60,"under 60",calls[[#This Row],[Duration]]&lt;=120,"1 to 2hour",TRUE,"above 2hour")</f>
        <v>1 to 2hour</v>
      </c>
      <c r="L201" s="20">
        <f>_xlfn.IFS(calls[[#This Row],[Satisfaction Rating]]&lt;=1,1,calls[[#This Row],[Satisfaction Rating]]&lt;=2,2,calls[[#This Row],[Satisfaction Rating]]&lt;=3,3,calls[[#This Row],[Satisfaction Rating]]&lt;=4,4,TRUE,5)</f>
        <v>4</v>
      </c>
    </row>
    <row r="202" spans="2:12" x14ac:dyDescent="0.25">
      <c r="B202" s="6" t="s">
        <v>226</v>
      </c>
      <c r="C202" s="3" t="s">
        <v>12</v>
      </c>
      <c r="D202" s="3">
        <v>100</v>
      </c>
      <c r="E202" s="4" t="s">
        <v>25</v>
      </c>
      <c r="F202" s="5">
        <v>44996</v>
      </c>
      <c r="G202" s="3">
        <v>44</v>
      </c>
      <c r="H202" s="7">
        <v>3.6</v>
      </c>
      <c r="I202">
        <f>IF(MONTH(calls[[#This Row],[Date of Call]])&lt;=6,YEAR(calls[[#This Row],[Date of Call]]),YEAR(calls[[#This Row],[Date of Call]])+1)</f>
        <v>2023</v>
      </c>
      <c r="J202" t="str">
        <f>TEXT(calls[[#This Row],[Date of Call]],"DDDD")</f>
        <v>Saturday</v>
      </c>
      <c r="K202" t="str">
        <f>_xlfn.IFS(calls[[#This Row],[Duration]]&lt;=10,"Under 10min",calls[[#This Row],[Duration]]&lt;=30,"btw 10 to 30",calls[[#This Row],[Duration]]&lt;=60,"under 60",calls[[#This Row],[Duration]]&lt;=120,"1 to 2hour",TRUE,"above 2hour")</f>
        <v>1 to 2hour</v>
      </c>
      <c r="L202" s="20">
        <f>_xlfn.IFS(calls[[#This Row],[Satisfaction Rating]]&lt;=1,1,calls[[#This Row],[Satisfaction Rating]]&lt;=2,2,calls[[#This Row],[Satisfaction Rating]]&lt;=3,3,calls[[#This Row],[Satisfaction Rating]]&lt;=4,4,TRUE,5)</f>
        <v>4</v>
      </c>
    </row>
    <row r="203" spans="2:12" x14ac:dyDescent="0.25">
      <c r="B203" s="6" t="s">
        <v>227</v>
      </c>
      <c r="C203" s="3" t="s">
        <v>9</v>
      </c>
      <c r="D203" s="3">
        <v>93</v>
      </c>
      <c r="E203" s="4" t="s">
        <v>20</v>
      </c>
      <c r="F203" s="5">
        <v>44996</v>
      </c>
      <c r="G203" s="3">
        <v>132</v>
      </c>
      <c r="H203" s="7">
        <v>3.7</v>
      </c>
      <c r="I203">
        <f>IF(MONTH(calls[[#This Row],[Date of Call]])&lt;=6,YEAR(calls[[#This Row],[Date of Call]]),YEAR(calls[[#This Row],[Date of Call]])+1)</f>
        <v>2023</v>
      </c>
      <c r="J203" t="str">
        <f>TEXT(calls[[#This Row],[Date of Call]],"DDDD")</f>
        <v>Saturday</v>
      </c>
      <c r="K203" t="str">
        <f>_xlfn.IFS(calls[[#This Row],[Duration]]&lt;=10,"Under 10min",calls[[#This Row],[Duration]]&lt;=30,"btw 10 to 30",calls[[#This Row],[Duration]]&lt;=60,"under 60",calls[[#This Row],[Duration]]&lt;=120,"1 to 2hour",TRUE,"above 2hour")</f>
        <v>1 to 2hour</v>
      </c>
      <c r="L203" s="20">
        <f>_xlfn.IFS(calls[[#This Row],[Satisfaction Rating]]&lt;=1,1,calls[[#This Row],[Satisfaction Rating]]&lt;=2,2,calls[[#This Row],[Satisfaction Rating]]&lt;=3,3,calls[[#This Row],[Satisfaction Rating]]&lt;=4,4,TRUE,5)</f>
        <v>4</v>
      </c>
    </row>
    <row r="204" spans="2:12" x14ac:dyDescent="0.25">
      <c r="B204" s="6" t="s">
        <v>228</v>
      </c>
      <c r="C204" s="3" t="s">
        <v>14</v>
      </c>
      <c r="D204" s="3">
        <v>84</v>
      </c>
      <c r="E204" s="4" t="s">
        <v>10</v>
      </c>
      <c r="F204" s="5">
        <v>44996</v>
      </c>
      <c r="G204" s="3">
        <v>54</v>
      </c>
      <c r="H204" s="7">
        <v>4.2</v>
      </c>
      <c r="I204">
        <f>IF(MONTH(calls[[#This Row],[Date of Call]])&lt;=6,YEAR(calls[[#This Row],[Date of Call]]),YEAR(calls[[#This Row],[Date of Call]])+1)</f>
        <v>2023</v>
      </c>
      <c r="J204" t="str">
        <f>TEXT(calls[[#This Row],[Date of Call]],"DDDD")</f>
        <v>Saturday</v>
      </c>
      <c r="K204" t="str">
        <f>_xlfn.IFS(calls[[#This Row],[Duration]]&lt;=10,"Under 10min",calls[[#This Row],[Duration]]&lt;=30,"btw 10 to 30",calls[[#This Row],[Duration]]&lt;=60,"under 60",calls[[#This Row],[Duration]]&lt;=120,"1 to 2hour",TRUE,"above 2hour")</f>
        <v>1 to 2hour</v>
      </c>
      <c r="L204" s="20">
        <f>_xlfn.IFS(calls[[#This Row],[Satisfaction Rating]]&lt;=1,1,calls[[#This Row],[Satisfaction Rating]]&lt;=2,2,calls[[#This Row],[Satisfaction Rating]]&lt;=3,3,calls[[#This Row],[Satisfaction Rating]]&lt;=4,4,TRUE,5)</f>
        <v>5</v>
      </c>
    </row>
    <row r="205" spans="2:12" x14ac:dyDescent="0.25">
      <c r="B205" s="6" t="s">
        <v>229</v>
      </c>
      <c r="C205" s="3" t="s">
        <v>61</v>
      </c>
      <c r="D205" s="3">
        <v>56</v>
      </c>
      <c r="E205" s="4" t="s">
        <v>29</v>
      </c>
      <c r="F205" s="5">
        <v>44996</v>
      </c>
      <c r="G205" s="3">
        <v>129</v>
      </c>
      <c r="H205" s="7">
        <v>2.1</v>
      </c>
      <c r="I205">
        <f>IF(MONTH(calls[[#This Row],[Date of Call]])&lt;=6,YEAR(calls[[#This Row],[Date of Call]]),YEAR(calls[[#This Row],[Date of Call]])+1)</f>
        <v>2023</v>
      </c>
      <c r="J205" t="str">
        <f>TEXT(calls[[#This Row],[Date of Call]],"DDDD")</f>
        <v>Saturday</v>
      </c>
      <c r="K205" t="str">
        <f>_xlfn.IFS(calls[[#This Row],[Duration]]&lt;=10,"Under 10min",calls[[#This Row],[Duration]]&lt;=30,"btw 10 to 30",calls[[#This Row],[Duration]]&lt;=60,"under 60",calls[[#This Row],[Duration]]&lt;=120,"1 to 2hour",TRUE,"above 2hour")</f>
        <v>under 60</v>
      </c>
      <c r="L205" s="20">
        <f>_xlfn.IFS(calls[[#This Row],[Satisfaction Rating]]&lt;=1,1,calls[[#This Row],[Satisfaction Rating]]&lt;=2,2,calls[[#This Row],[Satisfaction Rating]]&lt;=3,3,calls[[#This Row],[Satisfaction Rating]]&lt;=4,4,TRUE,5)</f>
        <v>3</v>
      </c>
    </row>
    <row r="206" spans="2:12" x14ac:dyDescent="0.25">
      <c r="B206" s="6" t="s">
        <v>230</v>
      </c>
      <c r="C206" s="3" t="s">
        <v>61</v>
      </c>
      <c r="D206" s="3">
        <v>63</v>
      </c>
      <c r="E206" s="4" t="s">
        <v>25</v>
      </c>
      <c r="F206" s="5">
        <v>44996</v>
      </c>
      <c r="G206" s="3">
        <v>42</v>
      </c>
      <c r="H206" s="7">
        <v>4</v>
      </c>
      <c r="I206">
        <f>IF(MONTH(calls[[#This Row],[Date of Call]])&lt;=6,YEAR(calls[[#This Row],[Date of Call]]),YEAR(calls[[#This Row],[Date of Call]])+1)</f>
        <v>2023</v>
      </c>
      <c r="J206" t="str">
        <f>TEXT(calls[[#This Row],[Date of Call]],"DDDD")</f>
        <v>Saturday</v>
      </c>
      <c r="K206" t="str">
        <f>_xlfn.IFS(calls[[#This Row],[Duration]]&lt;=10,"Under 10min",calls[[#This Row],[Duration]]&lt;=30,"btw 10 to 30",calls[[#This Row],[Duration]]&lt;=60,"under 60",calls[[#This Row],[Duration]]&lt;=120,"1 to 2hour",TRUE,"above 2hour")</f>
        <v>1 to 2hour</v>
      </c>
      <c r="L206" s="20">
        <f>_xlfn.IFS(calls[[#This Row],[Satisfaction Rating]]&lt;=1,1,calls[[#This Row],[Satisfaction Rating]]&lt;=2,2,calls[[#This Row],[Satisfaction Rating]]&lt;=3,3,calls[[#This Row],[Satisfaction Rating]]&lt;=4,4,TRUE,5)</f>
        <v>4</v>
      </c>
    </row>
    <row r="207" spans="2:12" x14ac:dyDescent="0.25">
      <c r="B207" s="6" t="s">
        <v>231</v>
      </c>
      <c r="C207" s="3" t="s">
        <v>40</v>
      </c>
      <c r="D207" s="3">
        <v>83</v>
      </c>
      <c r="E207" s="4" t="s">
        <v>25</v>
      </c>
      <c r="F207" s="5">
        <v>44996</v>
      </c>
      <c r="G207" s="3">
        <v>42</v>
      </c>
      <c r="H207" s="7">
        <v>4.2</v>
      </c>
      <c r="I207">
        <f>IF(MONTH(calls[[#This Row],[Date of Call]])&lt;=6,YEAR(calls[[#This Row],[Date of Call]]),YEAR(calls[[#This Row],[Date of Call]])+1)</f>
        <v>2023</v>
      </c>
      <c r="J207" t="str">
        <f>TEXT(calls[[#This Row],[Date of Call]],"DDDD")</f>
        <v>Saturday</v>
      </c>
      <c r="K207" t="str">
        <f>_xlfn.IFS(calls[[#This Row],[Duration]]&lt;=10,"Under 10min",calls[[#This Row],[Duration]]&lt;=30,"btw 10 to 30",calls[[#This Row],[Duration]]&lt;=60,"under 60",calls[[#This Row],[Duration]]&lt;=120,"1 to 2hour",TRUE,"above 2hour")</f>
        <v>1 to 2hour</v>
      </c>
      <c r="L207" s="20">
        <f>_xlfn.IFS(calls[[#This Row],[Satisfaction Rating]]&lt;=1,1,calls[[#This Row],[Satisfaction Rating]]&lt;=2,2,calls[[#This Row],[Satisfaction Rating]]&lt;=3,3,calls[[#This Row],[Satisfaction Rating]]&lt;=4,4,TRUE,5)</f>
        <v>5</v>
      </c>
    </row>
    <row r="208" spans="2:12" x14ac:dyDescent="0.25">
      <c r="B208" s="6" t="s">
        <v>232</v>
      </c>
      <c r="C208" s="3" t="s">
        <v>32</v>
      </c>
      <c r="D208" s="3">
        <v>134</v>
      </c>
      <c r="E208" s="4" t="s">
        <v>10</v>
      </c>
      <c r="F208" s="5">
        <v>44996</v>
      </c>
      <c r="G208" s="3">
        <v>180</v>
      </c>
      <c r="H208" s="7">
        <v>3.1</v>
      </c>
      <c r="I208">
        <f>IF(MONTH(calls[[#This Row],[Date of Call]])&lt;=6,YEAR(calls[[#This Row],[Date of Call]]),YEAR(calls[[#This Row],[Date of Call]])+1)</f>
        <v>2023</v>
      </c>
      <c r="J208" t="str">
        <f>TEXT(calls[[#This Row],[Date of Call]],"DDDD")</f>
        <v>Saturday</v>
      </c>
      <c r="K208" t="str">
        <f>_xlfn.IFS(calls[[#This Row],[Duration]]&lt;=10,"Under 10min",calls[[#This Row],[Duration]]&lt;=30,"btw 10 to 30",calls[[#This Row],[Duration]]&lt;=60,"under 60",calls[[#This Row],[Duration]]&lt;=120,"1 to 2hour",TRUE,"above 2hour")</f>
        <v>above 2hour</v>
      </c>
      <c r="L208" s="20">
        <f>_xlfn.IFS(calls[[#This Row],[Satisfaction Rating]]&lt;=1,1,calls[[#This Row],[Satisfaction Rating]]&lt;=2,2,calls[[#This Row],[Satisfaction Rating]]&lt;=3,3,calls[[#This Row],[Satisfaction Rating]]&lt;=4,4,TRUE,5)</f>
        <v>4</v>
      </c>
    </row>
    <row r="209" spans="2:12" x14ac:dyDescent="0.25">
      <c r="B209" s="6" t="s">
        <v>233</v>
      </c>
      <c r="C209" s="3" t="s">
        <v>19</v>
      </c>
      <c r="D209" s="3">
        <v>73</v>
      </c>
      <c r="E209" s="4" t="s">
        <v>25</v>
      </c>
      <c r="F209" s="5">
        <v>44997</v>
      </c>
      <c r="G209" s="3">
        <v>34</v>
      </c>
      <c r="H209" s="7">
        <v>4.8</v>
      </c>
      <c r="I209">
        <f>IF(MONTH(calls[[#This Row],[Date of Call]])&lt;=6,YEAR(calls[[#This Row],[Date of Call]]),YEAR(calls[[#This Row],[Date of Call]])+1)</f>
        <v>2023</v>
      </c>
      <c r="J209" t="str">
        <f>TEXT(calls[[#This Row],[Date of Call]],"DDDD")</f>
        <v>Sunday</v>
      </c>
      <c r="K209" t="str">
        <f>_xlfn.IFS(calls[[#This Row],[Duration]]&lt;=10,"Under 10min",calls[[#This Row],[Duration]]&lt;=30,"btw 10 to 30",calls[[#This Row],[Duration]]&lt;=60,"under 60",calls[[#This Row],[Duration]]&lt;=120,"1 to 2hour",TRUE,"above 2hour")</f>
        <v>1 to 2hour</v>
      </c>
      <c r="L209" s="20">
        <f>_xlfn.IFS(calls[[#This Row],[Satisfaction Rating]]&lt;=1,1,calls[[#This Row],[Satisfaction Rating]]&lt;=2,2,calls[[#This Row],[Satisfaction Rating]]&lt;=3,3,calls[[#This Row],[Satisfaction Rating]]&lt;=4,4,TRUE,5)</f>
        <v>5</v>
      </c>
    </row>
    <row r="210" spans="2:12" x14ac:dyDescent="0.25">
      <c r="B210" s="6" t="s">
        <v>234</v>
      </c>
      <c r="C210" s="3" t="s">
        <v>81</v>
      </c>
      <c r="D210" s="3">
        <v>6</v>
      </c>
      <c r="E210" s="4" t="s">
        <v>29</v>
      </c>
      <c r="F210" s="5">
        <v>44997</v>
      </c>
      <c r="G210" s="3">
        <v>29</v>
      </c>
      <c r="H210" s="7">
        <v>4.7</v>
      </c>
      <c r="I210">
        <f>IF(MONTH(calls[[#This Row],[Date of Call]])&lt;=6,YEAR(calls[[#This Row],[Date of Call]]),YEAR(calls[[#This Row],[Date of Call]])+1)</f>
        <v>2023</v>
      </c>
      <c r="J210" t="str">
        <f>TEXT(calls[[#This Row],[Date of Call]],"DDDD")</f>
        <v>Sunday</v>
      </c>
      <c r="K210" t="str">
        <f>_xlfn.IFS(calls[[#This Row],[Duration]]&lt;=10,"Under 10min",calls[[#This Row],[Duration]]&lt;=30,"btw 10 to 30",calls[[#This Row],[Duration]]&lt;=60,"under 60",calls[[#This Row],[Duration]]&lt;=120,"1 to 2hour",TRUE,"above 2hour")</f>
        <v>Under 10min</v>
      </c>
      <c r="L210" s="20">
        <f>_xlfn.IFS(calls[[#This Row],[Satisfaction Rating]]&lt;=1,1,calls[[#This Row],[Satisfaction Rating]]&lt;=2,2,calls[[#This Row],[Satisfaction Rating]]&lt;=3,3,calls[[#This Row],[Satisfaction Rating]]&lt;=4,4,TRUE,5)</f>
        <v>5</v>
      </c>
    </row>
    <row r="211" spans="2:12" x14ac:dyDescent="0.25">
      <c r="B211" s="6" t="s">
        <v>235</v>
      </c>
      <c r="C211" s="3" t="s">
        <v>51</v>
      </c>
      <c r="D211" s="3">
        <v>46</v>
      </c>
      <c r="E211" s="4" t="s">
        <v>15</v>
      </c>
      <c r="F211" s="5">
        <v>44997</v>
      </c>
      <c r="G211" s="3">
        <v>165</v>
      </c>
      <c r="H211" s="7">
        <v>3.3</v>
      </c>
      <c r="I211">
        <f>IF(MONTH(calls[[#This Row],[Date of Call]])&lt;=6,YEAR(calls[[#This Row],[Date of Call]]),YEAR(calls[[#This Row],[Date of Call]])+1)</f>
        <v>2023</v>
      </c>
      <c r="J211" t="str">
        <f>TEXT(calls[[#This Row],[Date of Call]],"DDDD")</f>
        <v>Sunday</v>
      </c>
      <c r="K211" t="str">
        <f>_xlfn.IFS(calls[[#This Row],[Duration]]&lt;=10,"Under 10min",calls[[#This Row],[Duration]]&lt;=30,"btw 10 to 30",calls[[#This Row],[Duration]]&lt;=60,"under 60",calls[[#This Row],[Duration]]&lt;=120,"1 to 2hour",TRUE,"above 2hour")</f>
        <v>under 60</v>
      </c>
      <c r="L211" s="20">
        <f>_xlfn.IFS(calls[[#This Row],[Satisfaction Rating]]&lt;=1,1,calls[[#This Row],[Satisfaction Rating]]&lt;=2,2,calls[[#This Row],[Satisfaction Rating]]&lt;=3,3,calls[[#This Row],[Satisfaction Rating]]&lt;=4,4,TRUE,5)</f>
        <v>4</v>
      </c>
    </row>
    <row r="212" spans="2:12" x14ac:dyDescent="0.25">
      <c r="B212" s="6" t="s">
        <v>236</v>
      </c>
      <c r="C212" s="3" t="s">
        <v>81</v>
      </c>
      <c r="D212" s="3">
        <v>121</v>
      </c>
      <c r="E212" s="4" t="s">
        <v>25</v>
      </c>
      <c r="F212" s="5">
        <v>44998</v>
      </c>
      <c r="G212" s="3">
        <v>32</v>
      </c>
      <c r="H212" s="7">
        <v>3.7</v>
      </c>
      <c r="I212">
        <f>IF(MONTH(calls[[#This Row],[Date of Call]])&lt;=6,YEAR(calls[[#This Row],[Date of Call]]),YEAR(calls[[#This Row],[Date of Call]])+1)</f>
        <v>2023</v>
      </c>
      <c r="J212" t="str">
        <f>TEXT(calls[[#This Row],[Date of Call]],"DDDD")</f>
        <v>Monday</v>
      </c>
      <c r="K212" t="str">
        <f>_xlfn.IFS(calls[[#This Row],[Duration]]&lt;=10,"Under 10min",calls[[#This Row],[Duration]]&lt;=30,"btw 10 to 30",calls[[#This Row],[Duration]]&lt;=60,"under 60",calls[[#This Row],[Duration]]&lt;=120,"1 to 2hour",TRUE,"above 2hour")</f>
        <v>above 2hour</v>
      </c>
      <c r="L212" s="20">
        <f>_xlfn.IFS(calls[[#This Row],[Satisfaction Rating]]&lt;=1,1,calls[[#This Row],[Satisfaction Rating]]&lt;=2,2,calls[[#This Row],[Satisfaction Rating]]&lt;=3,3,calls[[#This Row],[Satisfaction Rating]]&lt;=4,4,TRUE,5)</f>
        <v>4</v>
      </c>
    </row>
    <row r="213" spans="2:12" x14ac:dyDescent="0.25">
      <c r="B213" s="6" t="s">
        <v>237</v>
      </c>
      <c r="C213" s="3" t="s">
        <v>61</v>
      </c>
      <c r="D213" s="3">
        <v>61</v>
      </c>
      <c r="E213" s="4" t="s">
        <v>20</v>
      </c>
      <c r="F213" s="5">
        <v>44998</v>
      </c>
      <c r="G213" s="3">
        <v>160</v>
      </c>
      <c r="H213" s="7">
        <v>4.9000000000000004</v>
      </c>
      <c r="I213">
        <f>IF(MONTH(calls[[#This Row],[Date of Call]])&lt;=6,YEAR(calls[[#This Row],[Date of Call]]),YEAR(calls[[#This Row],[Date of Call]])+1)</f>
        <v>2023</v>
      </c>
      <c r="J213" t="str">
        <f>TEXT(calls[[#This Row],[Date of Call]],"DDDD")</f>
        <v>Monday</v>
      </c>
      <c r="K213" t="str">
        <f>_xlfn.IFS(calls[[#This Row],[Duration]]&lt;=10,"Under 10min",calls[[#This Row],[Duration]]&lt;=30,"btw 10 to 30",calls[[#This Row],[Duration]]&lt;=60,"under 60",calls[[#This Row],[Duration]]&lt;=120,"1 to 2hour",TRUE,"above 2hour")</f>
        <v>1 to 2hour</v>
      </c>
      <c r="L213" s="20">
        <f>_xlfn.IFS(calls[[#This Row],[Satisfaction Rating]]&lt;=1,1,calls[[#This Row],[Satisfaction Rating]]&lt;=2,2,calls[[#This Row],[Satisfaction Rating]]&lt;=3,3,calls[[#This Row],[Satisfaction Rating]]&lt;=4,4,TRUE,5)</f>
        <v>5</v>
      </c>
    </row>
    <row r="214" spans="2:12" x14ac:dyDescent="0.25">
      <c r="B214" s="6" t="s">
        <v>238</v>
      </c>
      <c r="C214" s="3" t="s">
        <v>32</v>
      </c>
      <c r="D214" s="3">
        <v>144</v>
      </c>
      <c r="E214" s="4" t="s">
        <v>10</v>
      </c>
      <c r="F214" s="5">
        <v>44998</v>
      </c>
      <c r="G214" s="3">
        <v>140</v>
      </c>
      <c r="H214" s="7">
        <v>3.5</v>
      </c>
      <c r="I214">
        <f>IF(MONTH(calls[[#This Row],[Date of Call]])&lt;=6,YEAR(calls[[#This Row],[Date of Call]]),YEAR(calls[[#This Row],[Date of Call]])+1)</f>
        <v>2023</v>
      </c>
      <c r="J214" t="str">
        <f>TEXT(calls[[#This Row],[Date of Call]],"DDDD")</f>
        <v>Monday</v>
      </c>
      <c r="K214" t="str">
        <f>_xlfn.IFS(calls[[#This Row],[Duration]]&lt;=10,"Under 10min",calls[[#This Row],[Duration]]&lt;=30,"btw 10 to 30",calls[[#This Row],[Duration]]&lt;=60,"under 60",calls[[#This Row],[Duration]]&lt;=120,"1 to 2hour",TRUE,"above 2hour")</f>
        <v>above 2hour</v>
      </c>
      <c r="L214" s="20">
        <f>_xlfn.IFS(calls[[#This Row],[Satisfaction Rating]]&lt;=1,1,calls[[#This Row],[Satisfaction Rating]]&lt;=2,2,calls[[#This Row],[Satisfaction Rating]]&lt;=3,3,calls[[#This Row],[Satisfaction Rating]]&lt;=4,4,TRUE,5)</f>
        <v>4</v>
      </c>
    </row>
    <row r="215" spans="2:12" x14ac:dyDescent="0.25">
      <c r="B215" s="6" t="s">
        <v>239</v>
      </c>
      <c r="C215" s="3" t="s">
        <v>51</v>
      </c>
      <c r="D215" s="3">
        <v>145</v>
      </c>
      <c r="E215" s="4" t="s">
        <v>10</v>
      </c>
      <c r="F215" s="5">
        <v>44998</v>
      </c>
      <c r="G215" s="3">
        <v>136</v>
      </c>
      <c r="H215" s="7">
        <v>4.4000000000000004</v>
      </c>
      <c r="I215">
        <f>IF(MONTH(calls[[#This Row],[Date of Call]])&lt;=6,YEAR(calls[[#This Row],[Date of Call]]),YEAR(calls[[#This Row],[Date of Call]])+1)</f>
        <v>2023</v>
      </c>
      <c r="J215" t="str">
        <f>TEXT(calls[[#This Row],[Date of Call]],"DDDD")</f>
        <v>Monday</v>
      </c>
      <c r="K215" t="str">
        <f>_xlfn.IFS(calls[[#This Row],[Duration]]&lt;=10,"Under 10min",calls[[#This Row],[Duration]]&lt;=30,"btw 10 to 30",calls[[#This Row],[Duration]]&lt;=60,"under 60",calls[[#This Row],[Duration]]&lt;=120,"1 to 2hour",TRUE,"above 2hour")</f>
        <v>above 2hour</v>
      </c>
      <c r="L215" s="20">
        <f>_xlfn.IFS(calls[[#This Row],[Satisfaction Rating]]&lt;=1,1,calls[[#This Row],[Satisfaction Rating]]&lt;=2,2,calls[[#This Row],[Satisfaction Rating]]&lt;=3,3,calls[[#This Row],[Satisfaction Rating]]&lt;=4,4,TRUE,5)</f>
        <v>5</v>
      </c>
    </row>
    <row r="216" spans="2:12" x14ac:dyDescent="0.25">
      <c r="B216" s="6" t="s">
        <v>240</v>
      </c>
      <c r="C216" s="3" t="s">
        <v>14</v>
      </c>
      <c r="D216" s="3">
        <v>85</v>
      </c>
      <c r="E216" s="4" t="s">
        <v>29</v>
      </c>
      <c r="F216" s="5">
        <v>44998</v>
      </c>
      <c r="G216" s="3">
        <v>66</v>
      </c>
      <c r="H216" s="7">
        <v>2.8</v>
      </c>
      <c r="I216">
        <f>IF(MONTH(calls[[#This Row],[Date of Call]])&lt;=6,YEAR(calls[[#This Row],[Date of Call]]),YEAR(calls[[#This Row],[Date of Call]])+1)</f>
        <v>2023</v>
      </c>
      <c r="J216" t="str">
        <f>TEXT(calls[[#This Row],[Date of Call]],"DDDD")</f>
        <v>Monday</v>
      </c>
      <c r="K216" t="str">
        <f>_xlfn.IFS(calls[[#This Row],[Duration]]&lt;=10,"Under 10min",calls[[#This Row],[Duration]]&lt;=30,"btw 10 to 30",calls[[#This Row],[Duration]]&lt;=60,"under 60",calls[[#This Row],[Duration]]&lt;=120,"1 to 2hour",TRUE,"above 2hour")</f>
        <v>1 to 2hour</v>
      </c>
      <c r="L216" s="20">
        <f>_xlfn.IFS(calls[[#This Row],[Satisfaction Rating]]&lt;=1,1,calls[[#This Row],[Satisfaction Rating]]&lt;=2,2,calls[[#This Row],[Satisfaction Rating]]&lt;=3,3,calls[[#This Row],[Satisfaction Rating]]&lt;=4,4,TRUE,5)</f>
        <v>3</v>
      </c>
    </row>
    <row r="217" spans="2:12" x14ac:dyDescent="0.25">
      <c r="B217" s="6" t="s">
        <v>241</v>
      </c>
      <c r="C217" s="3" t="s">
        <v>51</v>
      </c>
      <c r="D217" s="3">
        <v>13</v>
      </c>
      <c r="E217" s="4" t="s">
        <v>20</v>
      </c>
      <c r="F217" s="5">
        <v>44999</v>
      </c>
      <c r="G217" s="3">
        <v>63</v>
      </c>
      <c r="H217" s="7">
        <v>4.0999999999999996</v>
      </c>
      <c r="I217">
        <f>IF(MONTH(calls[[#This Row],[Date of Call]])&lt;=6,YEAR(calls[[#This Row],[Date of Call]]),YEAR(calls[[#This Row],[Date of Call]])+1)</f>
        <v>2023</v>
      </c>
      <c r="J217" t="str">
        <f>TEXT(calls[[#This Row],[Date of Call]],"DDDD")</f>
        <v>Tuesday</v>
      </c>
      <c r="K217" t="str">
        <f>_xlfn.IFS(calls[[#This Row],[Duration]]&lt;=10,"Under 10min",calls[[#This Row],[Duration]]&lt;=30,"btw 10 to 30",calls[[#This Row],[Duration]]&lt;=60,"under 60",calls[[#This Row],[Duration]]&lt;=120,"1 to 2hour",TRUE,"above 2hour")</f>
        <v>btw 10 to 30</v>
      </c>
      <c r="L217" s="20">
        <f>_xlfn.IFS(calls[[#This Row],[Satisfaction Rating]]&lt;=1,1,calls[[#This Row],[Satisfaction Rating]]&lt;=2,2,calls[[#This Row],[Satisfaction Rating]]&lt;=3,3,calls[[#This Row],[Satisfaction Rating]]&lt;=4,4,TRUE,5)</f>
        <v>5</v>
      </c>
    </row>
    <row r="218" spans="2:12" x14ac:dyDescent="0.25">
      <c r="B218" s="6" t="s">
        <v>242</v>
      </c>
      <c r="C218" s="3" t="s">
        <v>9</v>
      </c>
      <c r="D218" s="3">
        <v>142</v>
      </c>
      <c r="E218" s="4" t="s">
        <v>25</v>
      </c>
      <c r="F218" s="5">
        <v>44999</v>
      </c>
      <c r="G218" s="3">
        <v>44</v>
      </c>
      <c r="H218" s="7">
        <v>3.5</v>
      </c>
      <c r="I218">
        <f>IF(MONTH(calls[[#This Row],[Date of Call]])&lt;=6,YEAR(calls[[#This Row],[Date of Call]]),YEAR(calls[[#This Row],[Date of Call]])+1)</f>
        <v>2023</v>
      </c>
      <c r="J218" t="str">
        <f>TEXT(calls[[#This Row],[Date of Call]],"DDDD")</f>
        <v>Tuesday</v>
      </c>
      <c r="K218" t="str">
        <f>_xlfn.IFS(calls[[#This Row],[Duration]]&lt;=10,"Under 10min",calls[[#This Row],[Duration]]&lt;=30,"btw 10 to 30",calls[[#This Row],[Duration]]&lt;=60,"under 60",calls[[#This Row],[Duration]]&lt;=120,"1 to 2hour",TRUE,"above 2hour")</f>
        <v>above 2hour</v>
      </c>
      <c r="L218" s="20">
        <f>_xlfn.IFS(calls[[#This Row],[Satisfaction Rating]]&lt;=1,1,calls[[#This Row],[Satisfaction Rating]]&lt;=2,2,calls[[#This Row],[Satisfaction Rating]]&lt;=3,3,calls[[#This Row],[Satisfaction Rating]]&lt;=4,4,TRUE,5)</f>
        <v>4</v>
      </c>
    </row>
    <row r="219" spans="2:12" x14ac:dyDescent="0.25">
      <c r="B219" s="6" t="s">
        <v>243</v>
      </c>
      <c r="C219" s="3" t="s">
        <v>32</v>
      </c>
      <c r="D219" s="3">
        <v>28</v>
      </c>
      <c r="E219" s="4" t="s">
        <v>15</v>
      </c>
      <c r="F219" s="5">
        <v>44999</v>
      </c>
      <c r="G219" s="3">
        <v>78</v>
      </c>
      <c r="H219" s="7">
        <v>3.8</v>
      </c>
      <c r="I219">
        <f>IF(MONTH(calls[[#This Row],[Date of Call]])&lt;=6,YEAR(calls[[#This Row],[Date of Call]]),YEAR(calls[[#This Row],[Date of Call]])+1)</f>
        <v>2023</v>
      </c>
      <c r="J219" t="str">
        <f>TEXT(calls[[#This Row],[Date of Call]],"DDDD")</f>
        <v>Tuesday</v>
      </c>
      <c r="K219" t="str">
        <f>_xlfn.IFS(calls[[#This Row],[Duration]]&lt;=10,"Under 10min",calls[[#This Row],[Duration]]&lt;=30,"btw 10 to 30",calls[[#This Row],[Duration]]&lt;=60,"under 60",calls[[#This Row],[Duration]]&lt;=120,"1 to 2hour",TRUE,"above 2hour")</f>
        <v>btw 10 to 30</v>
      </c>
      <c r="L219" s="20">
        <f>_xlfn.IFS(calls[[#This Row],[Satisfaction Rating]]&lt;=1,1,calls[[#This Row],[Satisfaction Rating]]&lt;=2,2,calls[[#This Row],[Satisfaction Rating]]&lt;=3,3,calls[[#This Row],[Satisfaction Rating]]&lt;=4,4,TRUE,5)</f>
        <v>4</v>
      </c>
    </row>
    <row r="220" spans="2:12" x14ac:dyDescent="0.25">
      <c r="B220" s="6" t="s">
        <v>244</v>
      </c>
      <c r="C220" s="3" t="s">
        <v>32</v>
      </c>
      <c r="D220" s="3">
        <v>119</v>
      </c>
      <c r="E220" s="4" t="s">
        <v>25</v>
      </c>
      <c r="F220" s="5">
        <v>44999</v>
      </c>
      <c r="G220" s="3">
        <v>20</v>
      </c>
      <c r="H220" s="7">
        <v>3.9</v>
      </c>
      <c r="I220">
        <f>IF(MONTH(calls[[#This Row],[Date of Call]])&lt;=6,YEAR(calls[[#This Row],[Date of Call]]),YEAR(calls[[#This Row],[Date of Call]])+1)</f>
        <v>2023</v>
      </c>
      <c r="J220" t="str">
        <f>TEXT(calls[[#This Row],[Date of Call]],"DDDD")</f>
        <v>Tuesday</v>
      </c>
      <c r="K220" t="str">
        <f>_xlfn.IFS(calls[[#This Row],[Duration]]&lt;=10,"Under 10min",calls[[#This Row],[Duration]]&lt;=30,"btw 10 to 30",calls[[#This Row],[Duration]]&lt;=60,"under 60",calls[[#This Row],[Duration]]&lt;=120,"1 to 2hour",TRUE,"above 2hour")</f>
        <v>1 to 2hour</v>
      </c>
      <c r="L220" s="20">
        <f>_xlfn.IFS(calls[[#This Row],[Satisfaction Rating]]&lt;=1,1,calls[[#This Row],[Satisfaction Rating]]&lt;=2,2,calls[[#This Row],[Satisfaction Rating]]&lt;=3,3,calls[[#This Row],[Satisfaction Rating]]&lt;=4,4,TRUE,5)</f>
        <v>4</v>
      </c>
    </row>
    <row r="221" spans="2:12" x14ac:dyDescent="0.25">
      <c r="B221" s="6" t="s">
        <v>245</v>
      </c>
      <c r="C221" s="3" t="s">
        <v>81</v>
      </c>
      <c r="D221" s="3">
        <v>65</v>
      </c>
      <c r="E221" s="4" t="s">
        <v>29</v>
      </c>
      <c r="F221" s="5">
        <v>44999</v>
      </c>
      <c r="G221" s="3">
        <v>84</v>
      </c>
      <c r="H221" s="7">
        <v>2.5</v>
      </c>
      <c r="I221">
        <f>IF(MONTH(calls[[#This Row],[Date of Call]])&lt;=6,YEAR(calls[[#This Row],[Date of Call]]),YEAR(calls[[#This Row],[Date of Call]])+1)</f>
        <v>2023</v>
      </c>
      <c r="J221" t="str">
        <f>TEXT(calls[[#This Row],[Date of Call]],"DDDD")</f>
        <v>Tuesday</v>
      </c>
      <c r="K221" t="str">
        <f>_xlfn.IFS(calls[[#This Row],[Duration]]&lt;=10,"Under 10min",calls[[#This Row],[Duration]]&lt;=30,"btw 10 to 30",calls[[#This Row],[Duration]]&lt;=60,"under 60",calls[[#This Row],[Duration]]&lt;=120,"1 to 2hour",TRUE,"above 2hour")</f>
        <v>1 to 2hour</v>
      </c>
      <c r="L221" s="20">
        <f>_xlfn.IFS(calls[[#This Row],[Satisfaction Rating]]&lt;=1,1,calls[[#This Row],[Satisfaction Rating]]&lt;=2,2,calls[[#This Row],[Satisfaction Rating]]&lt;=3,3,calls[[#This Row],[Satisfaction Rating]]&lt;=4,4,TRUE,5)</f>
        <v>3</v>
      </c>
    </row>
    <row r="222" spans="2:12" x14ac:dyDescent="0.25">
      <c r="B222" s="6" t="s">
        <v>246</v>
      </c>
      <c r="C222" s="3" t="s">
        <v>34</v>
      </c>
      <c r="D222" s="3">
        <v>68</v>
      </c>
      <c r="E222" s="4" t="s">
        <v>29</v>
      </c>
      <c r="F222" s="5">
        <v>44999</v>
      </c>
      <c r="G222" s="3">
        <v>32</v>
      </c>
      <c r="H222" s="7">
        <v>4.9000000000000004</v>
      </c>
      <c r="I222">
        <f>IF(MONTH(calls[[#This Row],[Date of Call]])&lt;=6,YEAR(calls[[#This Row],[Date of Call]]),YEAR(calls[[#This Row],[Date of Call]])+1)</f>
        <v>2023</v>
      </c>
      <c r="J222" t="str">
        <f>TEXT(calls[[#This Row],[Date of Call]],"DDDD")</f>
        <v>Tuesday</v>
      </c>
      <c r="K222" t="str">
        <f>_xlfn.IFS(calls[[#This Row],[Duration]]&lt;=10,"Under 10min",calls[[#This Row],[Duration]]&lt;=30,"btw 10 to 30",calls[[#This Row],[Duration]]&lt;=60,"under 60",calls[[#This Row],[Duration]]&lt;=120,"1 to 2hour",TRUE,"above 2hour")</f>
        <v>1 to 2hour</v>
      </c>
      <c r="L222" s="20">
        <f>_xlfn.IFS(calls[[#This Row],[Satisfaction Rating]]&lt;=1,1,calls[[#This Row],[Satisfaction Rating]]&lt;=2,2,calls[[#This Row],[Satisfaction Rating]]&lt;=3,3,calls[[#This Row],[Satisfaction Rating]]&lt;=4,4,TRUE,5)</f>
        <v>5</v>
      </c>
    </row>
    <row r="223" spans="2:12" x14ac:dyDescent="0.25">
      <c r="B223" s="6" t="s">
        <v>247</v>
      </c>
      <c r="C223" s="3" t="s">
        <v>40</v>
      </c>
      <c r="D223" s="3">
        <v>72</v>
      </c>
      <c r="E223" s="4" t="s">
        <v>15</v>
      </c>
      <c r="F223" s="5">
        <v>44999</v>
      </c>
      <c r="G223" s="3">
        <v>132</v>
      </c>
      <c r="H223" s="7">
        <v>3.4</v>
      </c>
      <c r="I223">
        <f>IF(MONTH(calls[[#This Row],[Date of Call]])&lt;=6,YEAR(calls[[#This Row],[Date of Call]]),YEAR(calls[[#This Row],[Date of Call]])+1)</f>
        <v>2023</v>
      </c>
      <c r="J223" t="str">
        <f>TEXT(calls[[#This Row],[Date of Call]],"DDDD")</f>
        <v>Tuesday</v>
      </c>
      <c r="K223" t="str">
        <f>_xlfn.IFS(calls[[#This Row],[Duration]]&lt;=10,"Under 10min",calls[[#This Row],[Duration]]&lt;=30,"btw 10 to 30",calls[[#This Row],[Duration]]&lt;=60,"under 60",calls[[#This Row],[Duration]]&lt;=120,"1 to 2hour",TRUE,"above 2hour")</f>
        <v>1 to 2hour</v>
      </c>
      <c r="L223" s="20">
        <f>_xlfn.IFS(calls[[#This Row],[Satisfaction Rating]]&lt;=1,1,calls[[#This Row],[Satisfaction Rating]]&lt;=2,2,calls[[#This Row],[Satisfaction Rating]]&lt;=3,3,calls[[#This Row],[Satisfaction Rating]]&lt;=4,4,TRUE,5)</f>
        <v>4</v>
      </c>
    </row>
    <row r="224" spans="2:12" x14ac:dyDescent="0.25">
      <c r="B224" s="6" t="s">
        <v>248</v>
      </c>
      <c r="C224" s="3" t="s">
        <v>40</v>
      </c>
      <c r="D224" s="3">
        <v>63</v>
      </c>
      <c r="E224" s="4" t="s">
        <v>10</v>
      </c>
      <c r="F224" s="5">
        <v>44999</v>
      </c>
      <c r="G224" s="3">
        <v>105</v>
      </c>
      <c r="H224" s="7">
        <v>3.3</v>
      </c>
      <c r="I224">
        <f>IF(MONTH(calls[[#This Row],[Date of Call]])&lt;=6,YEAR(calls[[#This Row],[Date of Call]]),YEAR(calls[[#This Row],[Date of Call]])+1)</f>
        <v>2023</v>
      </c>
      <c r="J224" t="str">
        <f>TEXT(calls[[#This Row],[Date of Call]],"DDDD")</f>
        <v>Tuesday</v>
      </c>
      <c r="K224" t="str">
        <f>_xlfn.IFS(calls[[#This Row],[Duration]]&lt;=10,"Under 10min",calls[[#This Row],[Duration]]&lt;=30,"btw 10 to 30",calls[[#This Row],[Duration]]&lt;=60,"under 60",calls[[#This Row],[Duration]]&lt;=120,"1 to 2hour",TRUE,"above 2hour")</f>
        <v>1 to 2hour</v>
      </c>
      <c r="L224" s="20">
        <f>_xlfn.IFS(calls[[#This Row],[Satisfaction Rating]]&lt;=1,1,calls[[#This Row],[Satisfaction Rating]]&lt;=2,2,calls[[#This Row],[Satisfaction Rating]]&lt;=3,3,calls[[#This Row],[Satisfaction Rating]]&lt;=4,4,TRUE,5)</f>
        <v>4</v>
      </c>
    </row>
    <row r="225" spans="2:12" x14ac:dyDescent="0.25">
      <c r="B225" s="6" t="s">
        <v>249</v>
      </c>
      <c r="C225" s="3" t="s">
        <v>12</v>
      </c>
      <c r="D225" s="3">
        <v>139</v>
      </c>
      <c r="E225" s="4" t="s">
        <v>25</v>
      </c>
      <c r="F225" s="5">
        <v>45000</v>
      </c>
      <c r="G225" s="3">
        <v>48</v>
      </c>
      <c r="H225" s="7">
        <v>4.7</v>
      </c>
      <c r="I225">
        <f>IF(MONTH(calls[[#This Row],[Date of Call]])&lt;=6,YEAR(calls[[#This Row],[Date of Call]]),YEAR(calls[[#This Row],[Date of Call]])+1)</f>
        <v>2023</v>
      </c>
      <c r="J225" t="str">
        <f>TEXT(calls[[#This Row],[Date of Call]],"DDDD")</f>
        <v>Wednesday</v>
      </c>
      <c r="K225" t="str">
        <f>_xlfn.IFS(calls[[#This Row],[Duration]]&lt;=10,"Under 10min",calls[[#This Row],[Duration]]&lt;=30,"btw 10 to 30",calls[[#This Row],[Duration]]&lt;=60,"under 60",calls[[#This Row],[Duration]]&lt;=120,"1 to 2hour",TRUE,"above 2hour")</f>
        <v>above 2hour</v>
      </c>
      <c r="L225" s="20">
        <f>_xlfn.IFS(calls[[#This Row],[Satisfaction Rating]]&lt;=1,1,calls[[#This Row],[Satisfaction Rating]]&lt;=2,2,calls[[#This Row],[Satisfaction Rating]]&lt;=3,3,calls[[#This Row],[Satisfaction Rating]]&lt;=4,4,TRUE,5)</f>
        <v>5</v>
      </c>
    </row>
    <row r="226" spans="2:12" x14ac:dyDescent="0.25">
      <c r="B226" s="6" t="s">
        <v>250</v>
      </c>
      <c r="C226" s="3" t="s">
        <v>32</v>
      </c>
      <c r="D226" s="3">
        <v>59</v>
      </c>
      <c r="E226" s="4" t="s">
        <v>25</v>
      </c>
      <c r="F226" s="5">
        <v>45000</v>
      </c>
      <c r="G226" s="3">
        <v>64</v>
      </c>
      <c r="H226" s="7">
        <v>4</v>
      </c>
      <c r="I226">
        <f>IF(MONTH(calls[[#This Row],[Date of Call]])&lt;=6,YEAR(calls[[#This Row],[Date of Call]]),YEAR(calls[[#This Row],[Date of Call]])+1)</f>
        <v>2023</v>
      </c>
      <c r="J226" t="str">
        <f>TEXT(calls[[#This Row],[Date of Call]],"DDDD")</f>
        <v>Wednesday</v>
      </c>
      <c r="K226" t="str">
        <f>_xlfn.IFS(calls[[#This Row],[Duration]]&lt;=10,"Under 10min",calls[[#This Row],[Duration]]&lt;=30,"btw 10 to 30",calls[[#This Row],[Duration]]&lt;=60,"under 60",calls[[#This Row],[Duration]]&lt;=120,"1 to 2hour",TRUE,"above 2hour")</f>
        <v>under 60</v>
      </c>
      <c r="L226" s="20">
        <f>_xlfn.IFS(calls[[#This Row],[Satisfaction Rating]]&lt;=1,1,calls[[#This Row],[Satisfaction Rating]]&lt;=2,2,calls[[#This Row],[Satisfaction Rating]]&lt;=3,3,calls[[#This Row],[Satisfaction Rating]]&lt;=4,4,TRUE,5)</f>
        <v>4</v>
      </c>
    </row>
    <row r="227" spans="2:12" x14ac:dyDescent="0.25">
      <c r="B227" s="6" t="s">
        <v>251</v>
      </c>
      <c r="C227" s="3" t="s">
        <v>43</v>
      </c>
      <c r="D227" s="3">
        <v>138</v>
      </c>
      <c r="E227" s="4" t="s">
        <v>10</v>
      </c>
      <c r="F227" s="5">
        <v>45000</v>
      </c>
      <c r="G227" s="3">
        <v>44</v>
      </c>
      <c r="H227" s="7">
        <v>3.8</v>
      </c>
      <c r="I227">
        <f>IF(MONTH(calls[[#This Row],[Date of Call]])&lt;=6,YEAR(calls[[#This Row],[Date of Call]]),YEAR(calls[[#This Row],[Date of Call]])+1)</f>
        <v>2023</v>
      </c>
      <c r="J227" t="str">
        <f>TEXT(calls[[#This Row],[Date of Call]],"DDDD")</f>
        <v>Wednesday</v>
      </c>
      <c r="K227" t="str">
        <f>_xlfn.IFS(calls[[#This Row],[Duration]]&lt;=10,"Under 10min",calls[[#This Row],[Duration]]&lt;=30,"btw 10 to 30",calls[[#This Row],[Duration]]&lt;=60,"under 60",calls[[#This Row],[Duration]]&lt;=120,"1 to 2hour",TRUE,"above 2hour")</f>
        <v>above 2hour</v>
      </c>
      <c r="L227" s="20">
        <f>_xlfn.IFS(calls[[#This Row],[Satisfaction Rating]]&lt;=1,1,calls[[#This Row],[Satisfaction Rating]]&lt;=2,2,calls[[#This Row],[Satisfaction Rating]]&lt;=3,3,calls[[#This Row],[Satisfaction Rating]]&lt;=4,4,TRUE,5)</f>
        <v>4</v>
      </c>
    </row>
    <row r="228" spans="2:12" x14ac:dyDescent="0.25">
      <c r="B228" s="6" t="s">
        <v>252</v>
      </c>
      <c r="C228" s="3" t="s">
        <v>12</v>
      </c>
      <c r="D228" s="3">
        <v>47</v>
      </c>
      <c r="E228" s="4" t="s">
        <v>15</v>
      </c>
      <c r="F228" s="5">
        <v>45000</v>
      </c>
      <c r="G228" s="3">
        <v>120</v>
      </c>
      <c r="H228" s="7">
        <v>3.1</v>
      </c>
      <c r="I228">
        <f>IF(MONTH(calls[[#This Row],[Date of Call]])&lt;=6,YEAR(calls[[#This Row],[Date of Call]]),YEAR(calls[[#This Row],[Date of Call]])+1)</f>
        <v>2023</v>
      </c>
      <c r="J228" t="str">
        <f>TEXT(calls[[#This Row],[Date of Call]],"DDDD")</f>
        <v>Wednesday</v>
      </c>
      <c r="K228" t="str">
        <f>_xlfn.IFS(calls[[#This Row],[Duration]]&lt;=10,"Under 10min",calls[[#This Row],[Duration]]&lt;=30,"btw 10 to 30",calls[[#This Row],[Duration]]&lt;=60,"under 60",calls[[#This Row],[Duration]]&lt;=120,"1 to 2hour",TRUE,"above 2hour")</f>
        <v>under 60</v>
      </c>
      <c r="L228" s="20">
        <f>_xlfn.IFS(calls[[#This Row],[Satisfaction Rating]]&lt;=1,1,calls[[#This Row],[Satisfaction Rating]]&lt;=2,2,calls[[#This Row],[Satisfaction Rating]]&lt;=3,3,calls[[#This Row],[Satisfaction Rating]]&lt;=4,4,TRUE,5)</f>
        <v>4</v>
      </c>
    </row>
    <row r="229" spans="2:12" x14ac:dyDescent="0.25">
      <c r="B229" s="6" t="s">
        <v>253</v>
      </c>
      <c r="C229" s="3" t="s">
        <v>43</v>
      </c>
      <c r="D229" s="3">
        <v>74</v>
      </c>
      <c r="E229" s="4" t="s">
        <v>15</v>
      </c>
      <c r="F229" s="5">
        <v>45000</v>
      </c>
      <c r="G229" s="3">
        <v>144</v>
      </c>
      <c r="H229" s="7">
        <v>4.8</v>
      </c>
      <c r="I229">
        <f>IF(MONTH(calls[[#This Row],[Date of Call]])&lt;=6,YEAR(calls[[#This Row],[Date of Call]]),YEAR(calls[[#This Row],[Date of Call]])+1)</f>
        <v>2023</v>
      </c>
      <c r="J229" t="str">
        <f>TEXT(calls[[#This Row],[Date of Call]],"DDDD")</f>
        <v>Wednesday</v>
      </c>
      <c r="K229" t="str">
        <f>_xlfn.IFS(calls[[#This Row],[Duration]]&lt;=10,"Under 10min",calls[[#This Row],[Duration]]&lt;=30,"btw 10 to 30",calls[[#This Row],[Duration]]&lt;=60,"under 60",calls[[#This Row],[Duration]]&lt;=120,"1 to 2hour",TRUE,"above 2hour")</f>
        <v>1 to 2hour</v>
      </c>
      <c r="L229" s="20">
        <f>_xlfn.IFS(calls[[#This Row],[Satisfaction Rating]]&lt;=1,1,calls[[#This Row],[Satisfaction Rating]]&lt;=2,2,calls[[#This Row],[Satisfaction Rating]]&lt;=3,3,calls[[#This Row],[Satisfaction Rating]]&lt;=4,4,TRUE,5)</f>
        <v>5</v>
      </c>
    </row>
    <row r="230" spans="2:12" x14ac:dyDescent="0.25">
      <c r="B230" s="6" t="s">
        <v>254</v>
      </c>
      <c r="C230" s="3" t="s">
        <v>40</v>
      </c>
      <c r="D230" s="3">
        <v>65</v>
      </c>
      <c r="E230" s="4" t="s">
        <v>15</v>
      </c>
      <c r="F230" s="5">
        <v>45000</v>
      </c>
      <c r="G230" s="3">
        <v>87</v>
      </c>
      <c r="H230" s="7">
        <v>2.7</v>
      </c>
      <c r="I230">
        <f>IF(MONTH(calls[[#This Row],[Date of Call]])&lt;=6,YEAR(calls[[#This Row],[Date of Call]]),YEAR(calls[[#This Row],[Date of Call]])+1)</f>
        <v>2023</v>
      </c>
      <c r="J230" t="str">
        <f>TEXT(calls[[#This Row],[Date of Call]],"DDDD")</f>
        <v>Wednesday</v>
      </c>
      <c r="K230" t="str">
        <f>_xlfn.IFS(calls[[#This Row],[Duration]]&lt;=10,"Under 10min",calls[[#This Row],[Duration]]&lt;=30,"btw 10 to 30",calls[[#This Row],[Duration]]&lt;=60,"under 60",calls[[#This Row],[Duration]]&lt;=120,"1 to 2hour",TRUE,"above 2hour")</f>
        <v>1 to 2hour</v>
      </c>
      <c r="L230" s="20">
        <f>_xlfn.IFS(calls[[#This Row],[Satisfaction Rating]]&lt;=1,1,calls[[#This Row],[Satisfaction Rating]]&lt;=2,2,calls[[#This Row],[Satisfaction Rating]]&lt;=3,3,calls[[#This Row],[Satisfaction Rating]]&lt;=4,4,TRUE,5)</f>
        <v>3</v>
      </c>
    </row>
    <row r="231" spans="2:12" x14ac:dyDescent="0.25">
      <c r="B231" s="6" t="s">
        <v>255</v>
      </c>
      <c r="C231" s="3" t="s">
        <v>19</v>
      </c>
      <c r="D231" s="3">
        <v>123</v>
      </c>
      <c r="E231" s="4" t="s">
        <v>29</v>
      </c>
      <c r="F231" s="5">
        <v>45000</v>
      </c>
      <c r="G231" s="3">
        <v>36</v>
      </c>
      <c r="H231" s="7">
        <v>3.6</v>
      </c>
      <c r="I231">
        <f>IF(MONTH(calls[[#This Row],[Date of Call]])&lt;=6,YEAR(calls[[#This Row],[Date of Call]]),YEAR(calls[[#This Row],[Date of Call]])+1)</f>
        <v>2023</v>
      </c>
      <c r="J231" t="str">
        <f>TEXT(calls[[#This Row],[Date of Call]],"DDDD")</f>
        <v>Wednesday</v>
      </c>
      <c r="K231" t="str">
        <f>_xlfn.IFS(calls[[#This Row],[Duration]]&lt;=10,"Under 10min",calls[[#This Row],[Duration]]&lt;=30,"btw 10 to 30",calls[[#This Row],[Duration]]&lt;=60,"under 60",calls[[#This Row],[Duration]]&lt;=120,"1 to 2hour",TRUE,"above 2hour")</f>
        <v>above 2hour</v>
      </c>
      <c r="L231" s="20">
        <f>_xlfn.IFS(calls[[#This Row],[Satisfaction Rating]]&lt;=1,1,calls[[#This Row],[Satisfaction Rating]]&lt;=2,2,calls[[#This Row],[Satisfaction Rating]]&lt;=3,3,calls[[#This Row],[Satisfaction Rating]]&lt;=4,4,TRUE,5)</f>
        <v>4</v>
      </c>
    </row>
    <row r="232" spans="2:12" x14ac:dyDescent="0.25">
      <c r="B232" s="6" t="s">
        <v>256</v>
      </c>
      <c r="C232" s="3" t="s">
        <v>40</v>
      </c>
      <c r="D232" s="3">
        <v>90</v>
      </c>
      <c r="E232" s="4" t="s">
        <v>25</v>
      </c>
      <c r="F232" s="5">
        <v>45001</v>
      </c>
      <c r="G232" s="3">
        <v>72</v>
      </c>
      <c r="H232" s="7">
        <v>4.7</v>
      </c>
      <c r="I232">
        <f>IF(MONTH(calls[[#This Row],[Date of Call]])&lt;=6,YEAR(calls[[#This Row],[Date of Call]]),YEAR(calls[[#This Row],[Date of Call]])+1)</f>
        <v>2023</v>
      </c>
      <c r="J232" t="str">
        <f>TEXT(calls[[#This Row],[Date of Call]],"DDDD")</f>
        <v>Thursday</v>
      </c>
      <c r="K232" t="str">
        <f>_xlfn.IFS(calls[[#This Row],[Duration]]&lt;=10,"Under 10min",calls[[#This Row],[Duration]]&lt;=30,"btw 10 to 30",calls[[#This Row],[Duration]]&lt;=60,"under 60",calls[[#This Row],[Duration]]&lt;=120,"1 to 2hour",TRUE,"above 2hour")</f>
        <v>1 to 2hour</v>
      </c>
      <c r="L232" s="20">
        <f>_xlfn.IFS(calls[[#This Row],[Satisfaction Rating]]&lt;=1,1,calls[[#This Row],[Satisfaction Rating]]&lt;=2,2,calls[[#This Row],[Satisfaction Rating]]&lt;=3,3,calls[[#This Row],[Satisfaction Rating]]&lt;=4,4,TRUE,5)</f>
        <v>5</v>
      </c>
    </row>
    <row r="233" spans="2:12" x14ac:dyDescent="0.25">
      <c r="B233" s="6" t="s">
        <v>257</v>
      </c>
      <c r="C233" s="3" t="s">
        <v>61</v>
      </c>
      <c r="D233" s="3">
        <v>127</v>
      </c>
      <c r="E233" s="4" t="s">
        <v>10</v>
      </c>
      <c r="F233" s="5">
        <v>45001</v>
      </c>
      <c r="G233" s="3">
        <v>150</v>
      </c>
      <c r="H233" s="7">
        <v>4.4000000000000004</v>
      </c>
      <c r="I233">
        <f>IF(MONTH(calls[[#This Row],[Date of Call]])&lt;=6,YEAR(calls[[#This Row],[Date of Call]]),YEAR(calls[[#This Row],[Date of Call]])+1)</f>
        <v>2023</v>
      </c>
      <c r="J233" t="str">
        <f>TEXT(calls[[#This Row],[Date of Call]],"DDDD")</f>
        <v>Thursday</v>
      </c>
      <c r="K233" t="str">
        <f>_xlfn.IFS(calls[[#This Row],[Duration]]&lt;=10,"Under 10min",calls[[#This Row],[Duration]]&lt;=30,"btw 10 to 30",calls[[#This Row],[Duration]]&lt;=60,"under 60",calls[[#This Row],[Duration]]&lt;=120,"1 to 2hour",TRUE,"above 2hour")</f>
        <v>above 2hour</v>
      </c>
      <c r="L233" s="20">
        <f>_xlfn.IFS(calls[[#This Row],[Satisfaction Rating]]&lt;=1,1,calls[[#This Row],[Satisfaction Rating]]&lt;=2,2,calls[[#This Row],[Satisfaction Rating]]&lt;=3,3,calls[[#This Row],[Satisfaction Rating]]&lt;=4,4,TRUE,5)</f>
        <v>5</v>
      </c>
    </row>
    <row r="234" spans="2:12" x14ac:dyDescent="0.25">
      <c r="B234" s="6" t="s">
        <v>258</v>
      </c>
      <c r="C234" s="3" t="s">
        <v>17</v>
      </c>
      <c r="D234" s="3">
        <v>60</v>
      </c>
      <c r="E234" s="4" t="s">
        <v>15</v>
      </c>
      <c r="F234" s="5">
        <v>45001</v>
      </c>
      <c r="G234" s="3">
        <v>68</v>
      </c>
      <c r="H234" s="7">
        <v>4.3</v>
      </c>
      <c r="I234">
        <f>IF(MONTH(calls[[#This Row],[Date of Call]])&lt;=6,YEAR(calls[[#This Row],[Date of Call]]),YEAR(calls[[#This Row],[Date of Call]])+1)</f>
        <v>2023</v>
      </c>
      <c r="J234" t="str">
        <f>TEXT(calls[[#This Row],[Date of Call]],"DDDD")</f>
        <v>Thursday</v>
      </c>
      <c r="K234" t="str">
        <f>_xlfn.IFS(calls[[#This Row],[Duration]]&lt;=10,"Under 10min",calls[[#This Row],[Duration]]&lt;=30,"btw 10 to 30",calls[[#This Row],[Duration]]&lt;=60,"under 60",calls[[#This Row],[Duration]]&lt;=120,"1 to 2hour",TRUE,"above 2hour")</f>
        <v>under 60</v>
      </c>
      <c r="L234" s="20">
        <f>_xlfn.IFS(calls[[#This Row],[Satisfaction Rating]]&lt;=1,1,calls[[#This Row],[Satisfaction Rating]]&lt;=2,2,calls[[#This Row],[Satisfaction Rating]]&lt;=3,3,calls[[#This Row],[Satisfaction Rating]]&lt;=4,4,TRUE,5)</f>
        <v>5</v>
      </c>
    </row>
    <row r="235" spans="2:12" x14ac:dyDescent="0.25">
      <c r="B235" s="6" t="s">
        <v>259</v>
      </c>
      <c r="C235" s="3" t="s">
        <v>12</v>
      </c>
      <c r="D235" s="3">
        <v>94</v>
      </c>
      <c r="E235" s="4" t="s">
        <v>10</v>
      </c>
      <c r="F235" s="5">
        <v>45001</v>
      </c>
      <c r="G235" s="3">
        <v>99</v>
      </c>
      <c r="H235" s="7">
        <v>4.9000000000000004</v>
      </c>
      <c r="I235">
        <f>IF(MONTH(calls[[#This Row],[Date of Call]])&lt;=6,YEAR(calls[[#This Row],[Date of Call]]),YEAR(calls[[#This Row],[Date of Call]])+1)</f>
        <v>2023</v>
      </c>
      <c r="J235" t="str">
        <f>TEXT(calls[[#This Row],[Date of Call]],"DDDD")</f>
        <v>Thursday</v>
      </c>
      <c r="K235" t="str">
        <f>_xlfn.IFS(calls[[#This Row],[Duration]]&lt;=10,"Under 10min",calls[[#This Row],[Duration]]&lt;=30,"btw 10 to 30",calls[[#This Row],[Duration]]&lt;=60,"under 60",calls[[#This Row],[Duration]]&lt;=120,"1 to 2hour",TRUE,"above 2hour")</f>
        <v>1 to 2hour</v>
      </c>
      <c r="L235" s="20">
        <f>_xlfn.IFS(calls[[#This Row],[Satisfaction Rating]]&lt;=1,1,calls[[#This Row],[Satisfaction Rating]]&lt;=2,2,calls[[#This Row],[Satisfaction Rating]]&lt;=3,3,calls[[#This Row],[Satisfaction Rating]]&lt;=4,4,TRUE,5)</f>
        <v>5</v>
      </c>
    </row>
    <row r="236" spans="2:12" x14ac:dyDescent="0.25">
      <c r="B236" s="6" t="s">
        <v>260</v>
      </c>
      <c r="C236" s="3" t="s">
        <v>19</v>
      </c>
      <c r="D236" s="3">
        <v>54</v>
      </c>
      <c r="E236" s="4" t="s">
        <v>15</v>
      </c>
      <c r="F236" s="5">
        <v>45001</v>
      </c>
      <c r="G236" s="3">
        <v>26</v>
      </c>
      <c r="H236" s="7">
        <v>4.8</v>
      </c>
      <c r="I236">
        <f>IF(MONTH(calls[[#This Row],[Date of Call]])&lt;=6,YEAR(calls[[#This Row],[Date of Call]]),YEAR(calls[[#This Row],[Date of Call]])+1)</f>
        <v>2023</v>
      </c>
      <c r="J236" t="str">
        <f>TEXT(calls[[#This Row],[Date of Call]],"DDDD")</f>
        <v>Thursday</v>
      </c>
      <c r="K236" t="str">
        <f>_xlfn.IFS(calls[[#This Row],[Duration]]&lt;=10,"Under 10min",calls[[#This Row],[Duration]]&lt;=30,"btw 10 to 30",calls[[#This Row],[Duration]]&lt;=60,"under 60",calls[[#This Row],[Duration]]&lt;=120,"1 to 2hour",TRUE,"above 2hour")</f>
        <v>under 60</v>
      </c>
      <c r="L236" s="20">
        <f>_xlfn.IFS(calls[[#This Row],[Satisfaction Rating]]&lt;=1,1,calls[[#This Row],[Satisfaction Rating]]&lt;=2,2,calls[[#This Row],[Satisfaction Rating]]&lt;=3,3,calls[[#This Row],[Satisfaction Rating]]&lt;=4,4,TRUE,5)</f>
        <v>5</v>
      </c>
    </row>
    <row r="237" spans="2:12" x14ac:dyDescent="0.25">
      <c r="B237" s="6" t="s">
        <v>261</v>
      </c>
      <c r="C237" s="3" t="s">
        <v>40</v>
      </c>
      <c r="D237" s="3">
        <v>104</v>
      </c>
      <c r="E237" s="4" t="s">
        <v>15</v>
      </c>
      <c r="F237" s="5">
        <v>45001</v>
      </c>
      <c r="G237" s="3">
        <v>88</v>
      </c>
      <c r="H237" s="7">
        <v>3.2</v>
      </c>
      <c r="I237">
        <f>IF(MONTH(calls[[#This Row],[Date of Call]])&lt;=6,YEAR(calls[[#This Row],[Date of Call]]),YEAR(calls[[#This Row],[Date of Call]])+1)</f>
        <v>2023</v>
      </c>
      <c r="J237" t="str">
        <f>TEXT(calls[[#This Row],[Date of Call]],"DDDD")</f>
        <v>Thursday</v>
      </c>
      <c r="K237" t="str">
        <f>_xlfn.IFS(calls[[#This Row],[Duration]]&lt;=10,"Under 10min",calls[[#This Row],[Duration]]&lt;=30,"btw 10 to 30",calls[[#This Row],[Duration]]&lt;=60,"under 60",calls[[#This Row],[Duration]]&lt;=120,"1 to 2hour",TRUE,"above 2hour")</f>
        <v>1 to 2hour</v>
      </c>
      <c r="L237" s="20">
        <f>_xlfn.IFS(calls[[#This Row],[Satisfaction Rating]]&lt;=1,1,calls[[#This Row],[Satisfaction Rating]]&lt;=2,2,calls[[#This Row],[Satisfaction Rating]]&lt;=3,3,calls[[#This Row],[Satisfaction Rating]]&lt;=4,4,TRUE,5)</f>
        <v>4</v>
      </c>
    </row>
    <row r="238" spans="2:12" x14ac:dyDescent="0.25">
      <c r="B238" s="6" t="s">
        <v>262</v>
      </c>
      <c r="C238" s="3" t="s">
        <v>23</v>
      </c>
      <c r="D238" s="3">
        <v>100</v>
      </c>
      <c r="E238" s="4" t="s">
        <v>15</v>
      </c>
      <c r="F238" s="5">
        <v>45001</v>
      </c>
      <c r="G238" s="3">
        <v>124</v>
      </c>
      <c r="H238" s="7">
        <v>3.4</v>
      </c>
      <c r="I238">
        <f>IF(MONTH(calls[[#This Row],[Date of Call]])&lt;=6,YEAR(calls[[#This Row],[Date of Call]]),YEAR(calls[[#This Row],[Date of Call]])+1)</f>
        <v>2023</v>
      </c>
      <c r="J238" t="str">
        <f>TEXT(calls[[#This Row],[Date of Call]],"DDDD")</f>
        <v>Thursday</v>
      </c>
      <c r="K238" t="str">
        <f>_xlfn.IFS(calls[[#This Row],[Duration]]&lt;=10,"Under 10min",calls[[#This Row],[Duration]]&lt;=30,"btw 10 to 30",calls[[#This Row],[Duration]]&lt;=60,"under 60",calls[[#This Row],[Duration]]&lt;=120,"1 to 2hour",TRUE,"above 2hour")</f>
        <v>1 to 2hour</v>
      </c>
      <c r="L238" s="20">
        <f>_xlfn.IFS(calls[[#This Row],[Satisfaction Rating]]&lt;=1,1,calls[[#This Row],[Satisfaction Rating]]&lt;=2,2,calls[[#This Row],[Satisfaction Rating]]&lt;=3,3,calls[[#This Row],[Satisfaction Rating]]&lt;=4,4,TRUE,5)</f>
        <v>4</v>
      </c>
    </row>
    <row r="239" spans="2:12" x14ac:dyDescent="0.25">
      <c r="B239" s="6" t="s">
        <v>263</v>
      </c>
      <c r="C239" s="3" t="s">
        <v>43</v>
      </c>
      <c r="D239" s="3">
        <v>84</v>
      </c>
      <c r="E239" s="4" t="s">
        <v>15</v>
      </c>
      <c r="F239" s="5">
        <v>45001</v>
      </c>
      <c r="G239" s="3">
        <v>72</v>
      </c>
      <c r="H239" s="7">
        <v>3.5</v>
      </c>
      <c r="I239">
        <f>IF(MONTH(calls[[#This Row],[Date of Call]])&lt;=6,YEAR(calls[[#This Row],[Date of Call]]),YEAR(calls[[#This Row],[Date of Call]])+1)</f>
        <v>2023</v>
      </c>
      <c r="J239" t="str">
        <f>TEXT(calls[[#This Row],[Date of Call]],"DDDD")</f>
        <v>Thursday</v>
      </c>
      <c r="K239" t="str">
        <f>_xlfn.IFS(calls[[#This Row],[Duration]]&lt;=10,"Under 10min",calls[[#This Row],[Duration]]&lt;=30,"btw 10 to 30",calls[[#This Row],[Duration]]&lt;=60,"under 60",calls[[#This Row],[Duration]]&lt;=120,"1 to 2hour",TRUE,"above 2hour")</f>
        <v>1 to 2hour</v>
      </c>
      <c r="L239" s="20">
        <f>_xlfn.IFS(calls[[#This Row],[Satisfaction Rating]]&lt;=1,1,calls[[#This Row],[Satisfaction Rating]]&lt;=2,2,calls[[#This Row],[Satisfaction Rating]]&lt;=3,3,calls[[#This Row],[Satisfaction Rating]]&lt;=4,4,TRUE,5)</f>
        <v>4</v>
      </c>
    </row>
    <row r="240" spans="2:12" x14ac:dyDescent="0.25">
      <c r="B240" s="6" t="s">
        <v>264</v>
      </c>
      <c r="C240" s="3" t="s">
        <v>9</v>
      </c>
      <c r="D240" s="3">
        <v>92</v>
      </c>
      <c r="E240" s="4" t="s">
        <v>20</v>
      </c>
      <c r="F240" s="5">
        <v>45002</v>
      </c>
      <c r="G240" s="3">
        <v>125</v>
      </c>
      <c r="H240" s="7">
        <v>4.9000000000000004</v>
      </c>
      <c r="I240">
        <f>IF(MONTH(calls[[#This Row],[Date of Call]])&lt;=6,YEAR(calls[[#This Row],[Date of Call]]),YEAR(calls[[#This Row],[Date of Call]])+1)</f>
        <v>2023</v>
      </c>
      <c r="J240" t="str">
        <f>TEXT(calls[[#This Row],[Date of Call]],"DDDD")</f>
        <v>Friday</v>
      </c>
      <c r="K240" t="str">
        <f>_xlfn.IFS(calls[[#This Row],[Duration]]&lt;=10,"Under 10min",calls[[#This Row],[Duration]]&lt;=30,"btw 10 to 30",calls[[#This Row],[Duration]]&lt;=60,"under 60",calls[[#This Row],[Duration]]&lt;=120,"1 to 2hour",TRUE,"above 2hour")</f>
        <v>1 to 2hour</v>
      </c>
      <c r="L240" s="20">
        <f>_xlfn.IFS(calls[[#This Row],[Satisfaction Rating]]&lt;=1,1,calls[[#This Row],[Satisfaction Rating]]&lt;=2,2,calls[[#This Row],[Satisfaction Rating]]&lt;=3,3,calls[[#This Row],[Satisfaction Rating]]&lt;=4,4,TRUE,5)</f>
        <v>5</v>
      </c>
    </row>
    <row r="241" spans="2:12" x14ac:dyDescent="0.25">
      <c r="B241" s="6" t="s">
        <v>265</v>
      </c>
      <c r="C241" s="3" t="s">
        <v>28</v>
      </c>
      <c r="D241" s="3">
        <v>64</v>
      </c>
      <c r="E241" s="4" t="s">
        <v>10</v>
      </c>
      <c r="F241" s="5">
        <v>45002</v>
      </c>
      <c r="G241" s="3">
        <v>22</v>
      </c>
      <c r="H241" s="7">
        <v>4.0999999999999996</v>
      </c>
      <c r="I241">
        <f>IF(MONTH(calls[[#This Row],[Date of Call]])&lt;=6,YEAR(calls[[#This Row],[Date of Call]]),YEAR(calls[[#This Row],[Date of Call]])+1)</f>
        <v>2023</v>
      </c>
      <c r="J241" t="str">
        <f>TEXT(calls[[#This Row],[Date of Call]],"DDDD")</f>
        <v>Friday</v>
      </c>
      <c r="K241" t="str">
        <f>_xlfn.IFS(calls[[#This Row],[Duration]]&lt;=10,"Under 10min",calls[[#This Row],[Duration]]&lt;=30,"btw 10 to 30",calls[[#This Row],[Duration]]&lt;=60,"under 60",calls[[#This Row],[Duration]]&lt;=120,"1 to 2hour",TRUE,"above 2hour")</f>
        <v>1 to 2hour</v>
      </c>
      <c r="L241" s="20">
        <f>_xlfn.IFS(calls[[#This Row],[Satisfaction Rating]]&lt;=1,1,calls[[#This Row],[Satisfaction Rating]]&lt;=2,2,calls[[#This Row],[Satisfaction Rating]]&lt;=3,3,calls[[#This Row],[Satisfaction Rating]]&lt;=4,4,TRUE,5)</f>
        <v>5</v>
      </c>
    </row>
    <row r="242" spans="2:12" x14ac:dyDescent="0.25">
      <c r="B242" s="6" t="s">
        <v>266</v>
      </c>
      <c r="C242" s="3" t="s">
        <v>14</v>
      </c>
      <c r="D242" s="3">
        <v>89</v>
      </c>
      <c r="E242" s="4" t="s">
        <v>25</v>
      </c>
      <c r="F242" s="5">
        <v>45003</v>
      </c>
      <c r="G242" s="3">
        <v>70</v>
      </c>
      <c r="H242" s="7">
        <v>4.9000000000000004</v>
      </c>
      <c r="I242">
        <f>IF(MONTH(calls[[#This Row],[Date of Call]])&lt;=6,YEAR(calls[[#This Row],[Date of Call]]),YEAR(calls[[#This Row],[Date of Call]])+1)</f>
        <v>2023</v>
      </c>
      <c r="J242" t="str">
        <f>TEXT(calls[[#This Row],[Date of Call]],"DDDD")</f>
        <v>Saturday</v>
      </c>
      <c r="K242" t="str">
        <f>_xlfn.IFS(calls[[#This Row],[Duration]]&lt;=10,"Under 10min",calls[[#This Row],[Duration]]&lt;=30,"btw 10 to 30",calls[[#This Row],[Duration]]&lt;=60,"under 60",calls[[#This Row],[Duration]]&lt;=120,"1 to 2hour",TRUE,"above 2hour")</f>
        <v>1 to 2hour</v>
      </c>
      <c r="L242" s="20">
        <f>_xlfn.IFS(calls[[#This Row],[Satisfaction Rating]]&lt;=1,1,calls[[#This Row],[Satisfaction Rating]]&lt;=2,2,calls[[#This Row],[Satisfaction Rating]]&lt;=3,3,calls[[#This Row],[Satisfaction Rating]]&lt;=4,4,TRUE,5)</f>
        <v>5</v>
      </c>
    </row>
    <row r="243" spans="2:12" x14ac:dyDescent="0.25">
      <c r="B243" s="6" t="s">
        <v>267</v>
      </c>
      <c r="C243" s="3" t="s">
        <v>48</v>
      </c>
      <c r="D243" s="3">
        <v>40</v>
      </c>
      <c r="E243" s="4" t="s">
        <v>15</v>
      </c>
      <c r="F243" s="5">
        <v>45003</v>
      </c>
      <c r="G243" s="3">
        <v>24</v>
      </c>
      <c r="H243" s="7">
        <v>4.3</v>
      </c>
      <c r="I243">
        <f>IF(MONTH(calls[[#This Row],[Date of Call]])&lt;=6,YEAR(calls[[#This Row],[Date of Call]]),YEAR(calls[[#This Row],[Date of Call]])+1)</f>
        <v>2023</v>
      </c>
      <c r="J243" t="str">
        <f>TEXT(calls[[#This Row],[Date of Call]],"DDDD")</f>
        <v>Saturday</v>
      </c>
      <c r="K243" t="str">
        <f>_xlfn.IFS(calls[[#This Row],[Duration]]&lt;=10,"Under 10min",calls[[#This Row],[Duration]]&lt;=30,"btw 10 to 30",calls[[#This Row],[Duration]]&lt;=60,"under 60",calls[[#This Row],[Duration]]&lt;=120,"1 to 2hour",TRUE,"above 2hour")</f>
        <v>under 60</v>
      </c>
      <c r="L243" s="20">
        <f>_xlfn.IFS(calls[[#This Row],[Satisfaction Rating]]&lt;=1,1,calls[[#This Row],[Satisfaction Rating]]&lt;=2,2,calls[[#This Row],[Satisfaction Rating]]&lt;=3,3,calls[[#This Row],[Satisfaction Rating]]&lt;=4,4,TRUE,5)</f>
        <v>5</v>
      </c>
    </row>
    <row r="244" spans="2:12" x14ac:dyDescent="0.25">
      <c r="B244" s="6" t="s">
        <v>268</v>
      </c>
      <c r="C244" s="3" t="s">
        <v>32</v>
      </c>
      <c r="D244" s="3">
        <v>75</v>
      </c>
      <c r="E244" s="4" t="s">
        <v>29</v>
      </c>
      <c r="F244" s="5">
        <v>45003</v>
      </c>
      <c r="G244" s="3">
        <v>32</v>
      </c>
      <c r="H244" s="7">
        <v>4.0999999999999996</v>
      </c>
      <c r="I244">
        <f>IF(MONTH(calls[[#This Row],[Date of Call]])&lt;=6,YEAR(calls[[#This Row],[Date of Call]]),YEAR(calls[[#This Row],[Date of Call]])+1)</f>
        <v>2023</v>
      </c>
      <c r="J244" t="str">
        <f>TEXT(calls[[#This Row],[Date of Call]],"DDDD")</f>
        <v>Saturday</v>
      </c>
      <c r="K244" t="str">
        <f>_xlfn.IFS(calls[[#This Row],[Duration]]&lt;=10,"Under 10min",calls[[#This Row],[Duration]]&lt;=30,"btw 10 to 30",calls[[#This Row],[Duration]]&lt;=60,"under 60",calls[[#This Row],[Duration]]&lt;=120,"1 to 2hour",TRUE,"above 2hour")</f>
        <v>1 to 2hour</v>
      </c>
      <c r="L244" s="20">
        <f>_xlfn.IFS(calls[[#This Row],[Satisfaction Rating]]&lt;=1,1,calls[[#This Row],[Satisfaction Rating]]&lt;=2,2,calls[[#This Row],[Satisfaction Rating]]&lt;=3,3,calls[[#This Row],[Satisfaction Rating]]&lt;=4,4,TRUE,5)</f>
        <v>5</v>
      </c>
    </row>
    <row r="245" spans="2:12" x14ac:dyDescent="0.25">
      <c r="B245" s="6" t="s">
        <v>269</v>
      </c>
      <c r="C245" s="3" t="s">
        <v>61</v>
      </c>
      <c r="D245" s="3">
        <v>106</v>
      </c>
      <c r="E245" s="4" t="s">
        <v>20</v>
      </c>
      <c r="F245" s="5">
        <v>45003</v>
      </c>
      <c r="G245" s="3">
        <v>112</v>
      </c>
      <c r="H245" s="7">
        <v>4.4000000000000004</v>
      </c>
      <c r="I245">
        <f>IF(MONTH(calls[[#This Row],[Date of Call]])&lt;=6,YEAR(calls[[#This Row],[Date of Call]]),YEAR(calls[[#This Row],[Date of Call]])+1)</f>
        <v>2023</v>
      </c>
      <c r="J245" t="str">
        <f>TEXT(calls[[#This Row],[Date of Call]],"DDDD")</f>
        <v>Saturday</v>
      </c>
      <c r="K245" t="str">
        <f>_xlfn.IFS(calls[[#This Row],[Duration]]&lt;=10,"Under 10min",calls[[#This Row],[Duration]]&lt;=30,"btw 10 to 30",calls[[#This Row],[Duration]]&lt;=60,"under 60",calls[[#This Row],[Duration]]&lt;=120,"1 to 2hour",TRUE,"above 2hour")</f>
        <v>1 to 2hour</v>
      </c>
      <c r="L245" s="20">
        <f>_xlfn.IFS(calls[[#This Row],[Satisfaction Rating]]&lt;=1,1,calls[[#This Row],[Satisfaction Rating]]&lt;=2,2,calls[[#This Row],[Satisfaction Rating]]&lt;=3,3,calls[[#This Row],[Satisfaction Rating]]&lt;=4,4,TRUE,5)</f>
        <v>5</v>
      </c>
    </row>
    <row r="246" spans="2:12" x14ac:dyDescent="0.25">
      <c r="B246" s="6" t="s">
        <v>270</v>
      </c>
      <c r="C246" s="3" t="s">
        <v>28</v>
      </c>
      <c r="D246" s="3">
        <v>58</v>
      </c>
      <c r="E246" s="4" t="s">
        <v>15</v>
      </c>
      <c r="F246" s="5">
        <v>45004</v>
      </c>
      <c r="G246" s="3">
        <v>43</v>
      </c>
      <c r="H246" s="7">
        <v>4.5</v>
      </c>
      <c r="I246">
        <f>IF(MONTH(calls[[#This Row],[Date of Call]])&lt;=6,YEAR(calls[[#This Row],[Date of Call]]),YEAR(calls[[#This Row],[Date of Call]])+1)</f>
        <v>2023</v>
      </c>
      <c r="J246" t="str">
        <f>TEXT(calls[[#This Row],[Date of Call]],"DDDD")</f>
        <v>Sunday</v>
      </c>
      <c r="K246" t="str">
        <f>_xlfn.IFS(calls[[#This Row],[Duration]]&lt;=10,"Under 10min",calls[[#This Row],[Duration]]&lt;=30,"btw 10 to 30",calls[[#This Row],[Duration]]&lt;=60,"under 60",calls[[#This Row],[Duration]]&lt;=120,"1 to 2hour",TRUE,"above 2hour")</f>
        <v>under 60</v>
      </c>
      <c r="L246" s="20">
        <f>_xlfn.IFS(calls[[#This Row],[Satisfaction Rating]]&lt;=1,1,calls[[#This Row],[Satisfaction Rating]]&lt;=2,2,calls[[#This Row],[Satisfaction Rating]]&lt;=3,3,calls[[#This Row],[Satisfaction Rating]]&lt;=4,4,TRUE,5)</f>
        <v>5</v>
      </c>
    </row>
    <row r="247" spans="2:12" x14ac:dyDescent="0.25">
      <c r="B247" s="6" t="s">
        <v>271</v>
      </c>
      <c r="C247" s="3" t="s">
        <v>43</v>
      </c>
      <c r="D247" s="3">
        <v>84</v>
      </c>
      <c r="E247" s="4" t="s">
        <v>20</v>
      </c>
      <c r="F247" s="5">
        <v>45004</v>
      </c>
      <c r="G247" s="3">
        <v>22</v>
      </c>
      <c r="H247" s="7">
        <v>3.5</v>
      </c>
      <c r="I247">
        <f>IF(MONTH(calls[[#This Row],[Date of Call]])&lt;=6,YEAR(calls[[#This Row],[Date of Call]]),YEAR(calls[[#This Row],[Date of Call]])+1)</f>
        <v>2023</v>
      </c>
      <c r="J247" t="str">
        <f>TEXT(calls[[#This Row],[Date of Call]],"DDDD")</f>
        <v>Sunday</v>
      </c>
      <c r="K247" t="str">
        <f>_xlfn.IFS(calls[[#This Row],[Duration]]&lt;=10,"Under 10min",calls[[#This Row],[Duration]]&lt;=30,"btw 10 to 30",calls[[#This Row],[Duration]]&lt;=60,"under 60",calls[[#This Row],[Duration]]&lt;=120,"1 to 2hour",TRUE,"above 2hour")</f>
        <v>1 to 2hour</v>
      </c>
      <c r="L247" s="20">
        <f>_xlfn.IFS(calls[[#This Row],[Satisfaction Rating]]&lt;=1,1,calls[[#This Row],[Satisfaction Rating]]&lt;=2,2,calls[[#This Row],[Satisfaction Rating]]&lt;=3,3,calls[[#This Row],[Satisfaction Rating]]&lt;=4,4,TRUE,5)</f>
        <v>4</v>
      </c>
    </row>
    <row r="248" spans="2:12" x14ac:dyDescent="0.25">
      <c r="B248" s="6" t="s">
        <v>272</v>
      </c>
      <c r="C248" s="3" t="s">
        <v>40</v>
      </c>
      <c r="D248" s="3">
        <v>140</v>
      </c>
      <c r="E248" s="4" t="s">
        <v>20</v>
      </c>
      <c r="F248" s="5">
        <v>45004</v>
      </c>
      <c r="G248" s="3">
        <v>93</v>
      </c>
      <c r="H248" s="7">
        <v>4.4000000000000004</v>
      </c>
      <c r="I248">
        <f>IF(MONTH(calls[[#This Row],[Date of Call]])&lt;=6,YEAR(calls[[#This Row],[Date of Call]]),YEAR(calls[[#This Row],[Date of Call]])+1)</f>
        <v>2023</v>
      </c>
      <c r="J248" t="str">
        <f>TEXT(calls[[#This Row],[Date of Call]],"DDDD")</f>
        <v>Sunday</v>
      </c>
      <c r="K248" t="str">
        <f>_xlfn.IFS(calls[[#This Row],[Duration]]&lt;=10,"Under 10min",calls[[#This Row],[Duration]]&lt;=30,"btw 10 to 30",calls[[#This Row],[Duration]]&lt;=60,"under 60",calls[[#This Row],[Duration]]&lt;=120,"1 to 2hour",TRUE,"above 2hour")</f>
        <v>above 2hour</v>
      </c>
      <c r="L248" s="20">
        <f>_xlfn.IFS(calls[[#This Row],[Satisfaction Rating]]&lt;=1,1,calls[[#This Row],[Satisfaction Rating]]&lt;=2,2,calls[[#This Row],[Satisfaction Rating]]&lt;=3,3,calls[[#This Row],[Satisfaction Rating]]&lt;=4,4,TRUE,5)</f>
        <v>5</v>
      </c>
    </row>
    <row r="249" spans="2:12" x14ac:dyDescent="0.25">
      <c r="B249" s="6" t="s">
        <v>273</v>
      </c>
      <c r="C249" s="3" t="s">
        <v>28</v>
      </c>
      <c r="D249" s="3">
        <v>67</v>
      </c>
      <c r="E249" s="4" t="s">
        <v>20</v>
      </c>
      <c r="F249" s="5">
        <v>45004</v>
      </c>
      <c r="G249" s="3">
        <v>45</v>
      </c>
      <c r="H249" s="7">
        <v>3.5</v>
      </c>
      <c r="I249">
        <f>IF(MONTH(calls[[#This Row],[Date of Call]])&lt;=6,YEAR(calls[[#This Row],[Date of Call]]),YEAR(calls[[#This Row],[Date of Call]])+1)</f>
        <v>2023</v>
      </c>
      <c r="J249" t="str">
        <f>TEXT(calls[[#This Row],[Date of Call]],"DDDD")</f>
        <v>Sunday</v>
      </c>
      <c r="K249" t="str">
        <f>_xlfn.IFS(calls[[#This Row],[Duration]]&lt;=10,"Under 10min",calls[[#This Row],[Duration]]&lt;=30,"btw 10 to 30",calls[[#This Row],[Duration]]&lt;=60,"under 60",calls[[#This Row],[Duration]]&lt;=120,"1 to 2hour",TRUE,"above 2hour")</f>
        <v>1 to 2hour</v>
      </c>
      <c r="L249" s="20">
        <f>_xlfn.IFS(calls[[#This Row],[Satisfaction Rating]]&lt;=1,1,calls[[#This Row],[Satisfaction Rating]]&lt;=2,2,calls[[#This Row],[Satisfaction Rating]]&lt;=3,3,calls[[#This Row],[Satisfaction Rating]]&lt;=4,4,TRUE,5)</f>
        <v>4</v>
      </c>
    </row>
    <row r="250" spans="2:12" x14ac:dyDescent="0.25">
      <c r="B250" s="6" t="s">
        <v>274</v>
      </c>
      <c r="C250" s="3" t="s">
        <v>12</v>
      </c>
      <c r="D250" s="3">
        <v>126</v>
      </c>
      <c r="E250" s="4" t="s">
        <v>20</v>
      </c>
      <c r="F250" s="5">
        <v>45005</v>
      </c>
      <c r="G250" s="3">
        <v>96</v>
      </c>
      <c r="H250" s="7">
        <v>3.8</v>
      </c>
      <c r="I250">
        <f>IF(MONTH(calls[[#This Row],[Date of Call]])&lt;=6,YEAR(calls[[#This Row],[Date of Call]]),YEAR(calls[[#This Row],[Date of Call]])+1)</f>
        <v>2023</v>
      </c>
      <c r="J250" t="str">
        <f>TEXT(calls[[#This Row],[Date of Call]],"DDDD")</f>
        <v>Monday</v>
      </c>
      <c r="K250" t="str">
        <f>_xlfn.IFS(calls[[#This Row],[Duration]]&lt;=10,"Under 10min",calls[[#This Row],[Duration]]&lt;=30,"btw 10 to 30",calls[[#This Row],[Duration]]&lt;=60,"under 60",calls[[#This Row],[Duration]]&lt;=120,"1 to 2hour",TRUE,"above 2hour")</f>
        <v>above 2hour</v>
      </c>
      <c r="L250" s="20">
        <f>_xlfn.IFS(calls[[#This Row],[Satisfaction Rating]]&lt;=1,1,calls[[#This Row],[Satisfaction Rating]]&lt;=2,2,calls[[#This Row],[Satisfaction Rating]]&lt;=3,3,calls[[#This Row],[Satisfaction Rating]]&lt;=4,4,TRUE,5)</f>
        <v>4</v>
      </c>
    </row>
    <row r="251" spans="2:12" x14ac:dyDescent="0.25">
      <c r="B251" s="6" t="s">
        <v>275</v>
      </c>
      <c r="C251" s="3" t="s">
        <v>12</v>
      </c>
      <c r="D251" s="3">
        <v>89</v>
      </c>
      <c r="E251" s="4" t="s">
        <v>15</v>
      </c>
      <c r="F251" s="5">
        <v>45005</v>
      </c>
      <c r="G251" s="3">
        <v>96</v>
      </c>
      <c r="H251" s="7">
        <v>3.3</v>
      </c>
      <c r="I251">
        <f>IF(MONTH(calls[[#This Row],[Date of Call]])&lt;=6,YEAR(calls[[#This Row],[Date of Call]]),YEAR(calls[[#This Row],[Date of Call]])+1)</f>
        <v>2023</v>
      </c>
      <c r="J251" t="str">
        <f>TEXT(calls[[#This Row],[Date of Call]],"DDDD")</f>
        <v>Monday</v>
      </c>
      <c r="K251" t="str">
        <f>_xlfn.IFS(calls[[#This Row],[Duration]]&lt;=10,"Under 10min",calls[[#This Row],[Duration]]&lt;=30,"btw 10 to 30",calls[[#This Row],[Duration]]&lt;=60,"under 60",calls[[#This Row],[Duration]]&lt;=120,"1 to 2hour",TRUE,"above 2hour")</f>
        <v>1 to 2hour</v>
      </c>
      <c r="L251" s="20">
        <f>_xlfn.IFS(calls[[#This Row],[Satisfaction Rating]]&lt;=1,1,calls[[#This Row],[Satisfaction Rating]]&lt;=2,2,calls[[#This Row],[Satisfaction Rating]]&lt;=3,3,calls[[#This Row],[Satisfaction Rating]]&lt;=4,4,TRUE,5)</f>
        <v>4</v>
      </c>
    </row>
    <row r="252" spans="2:12" x14ac:dyDescent="0.25">
      <c r="B252" s="6" t="s">
        <v>276</v>
      </c>
      <c r="C252" s="3" t="s">
        <v>14</v>
      </c>
      <c r="D252" s="3">
        <v>56</v>
      </c>
      <c r="E252" s="4" t="s">
        <v>10</v>
      </c>
      <c r="F252" s="5">
        <v>45005</v>
      </c>
      <c r="G252" s="3">
        <v>31</v>
      </c>
      <c r="H252" s="7">
        <v>4.4000000000000004</v>
      </c>
      <c r="I252">
        <f>IF(MONTH(calls[[#This Row],[Date of Call]])&lt;=6,YEAR(calls[[#This Row],[Date of Call]]),YEAR(calls[[#This Row],[Date of Call]])+1)</f>
        <v>2023</v>
      </c>
      <c r="J252" t="str">
        <f>TEXT(calls[[#This Row],[Date of Call]],"DDDD")</f>
        <v>Monday</v>
      </c>
      <c r="K252" t="str">
        <f>_xlfn.IFS(calls[[#This Row],[Duration]]&lt;=10,"Under 10min",calls[[#This Row],[Duration]]&lt;=30,"btw 10 to 30",calls[[#This Row],[Duration]]&lt;=60,"under 60",calls[[#This Row],[Duration]]&lt;=120,"1 to 2hour",TRUE,"above 2hour")</f>
        <v>under 60</v>
      </c>
      <c r="L252" s="20">
        <f>_xlfn.IFS(calls[[#This Row],[Satisfaction Rating]]&lt;=1,1,calls[[#This Row],[Satisfaction Rating]]&lt;=2,2,calls[[#This Row],[Satisfaction Rating]]&lt;=3,3,calls[[#This Row],[Satisfaction Rating]]&lt;=4,4,TRUE,5)</f>
        <v>5</v>
      </c>
    </row>
    <row r="253" spans="2:12" x14ac:dyDescent="0.25">
      <c r="B253" s="6" t="s">
        <v>277</v>
      </c>
      <c r="C253" s="3" t="s">
        <v>19</v>
      </c>
      <c r="D253" s="3">
        <v>48</v>
      </c>
      <c r="E253" s="4" t="s">
        <v>15</v>
      </c>
      <c r="F253" s="5">
        <v>45005</v>
      </c>
      <c r="G253" s="3">
        <v>200</v>
      </c>
      <c r="H253" s="7">
        <v>3.9</v>
      </c>
      <c r="I253">
        <f>IF(MONTH(calls[[#This Row],[Date of Call]])&lt;=6,YEAR(calls[[#This Row],[Date of Call]]),YEAR(calls[[#This Row],[Date of Call]])+1)</f>
        <v>2023</v>
      </c>
      <c r="J253" t="str">
        <f>TEXT(calls[[#This Row],[Date of Call]],"DDDD")</f>
        <v>Monday</v>
      </c>
      <c r="K253" t="str">
        <f>_xlfn.IFS(calls[[#This Row],[Duration]]&lt;=10,"Under 10min",calls[[#This Row],[Duration]]&lt;=30,"btw 10 to 30",calls[[#This Row],[Duration]]&lt;=60,"under 60",calls[[#This Row],[Duration]]&lt;=120,"1 to 2hour",TRUE,"above 2hour")</f>
        <v>under 60</v>
      </c>
      <c r="L253" s="20">
        <f>_xlfn.IFS(calls[[#This Row],[Satisfaction Rating]]&lt;=1,1,calls[[#This Row],[Satisfaction Rating]]&lt;=2,2,calls[[#This Row],[Satisfaction Rating]]&lt;=3,3,calls[[#This Row],[Satisfaction Rating]]&lt;=4,4,TRUE,5)</f>
        <v>4</v>
      </c>
    </row>
    <row r="254" spans="2:12" x14ac:dyDescent="0.25">
      <c r="B254" s="6" t="s">
        <v>278</v>
      </c>
      <c r="C254" s="3" t="s">
        <v>12</v>
      </c>
      <c r="D254" s="3">
        <v>55</v>
      </c>
      <c r="E254" s="4" t="s">
        <v>10</v>
      </c>
      <c r="F254" s="5">
        <v>45005</v>
      </c>
      <c r="G254" s="3">
        <v>99</v>
      </c>
      <c r="H254" s="7">
        <v>2.7</v>
      </c>
      <c r="I254">
        <f>IF(MONTH(calls[[#This Row],[Date of Call]])&lt;=6,YEAR(calls[[#This Row],[Date of Call]]),YEAR(calls[[#This Row],[Date of Call]])+1)</f>
        <v>2023</v>
      </c>
      <c r="J254" t="str">
        <f>TEXT(calls[[#This Row],[Date of Call]],"DDDD")</f>
        <v>Monday</v>
      </c>
      <c r="K254" t="str">
        <f>_xlfn.IFS(calls[[#This Row],[Duration]]&lt;=10,"Under 10min",calls[[#This Row],[Duration]]&lt;=30,"btw 10 to 30",calls[[#This Row],[Duration]]&lt;=60,"under 60",calls[[#This Row],[Duration]]&lt;=120,"1 to 2hour",TRUE,"above 2hour")</f>
        <v>under 60</v>
      </c>
      <c r="L254" s="20">
        <f>_xlfn.IFS(calls[[#This Row],[Satisfaction Rating]]&lt;=1,1,calls[[#This Row],[Satisfaction Rating]]&lt;=2,2,calls[[#This Row],[Satisfaction Rating]]&lt;=3,3,calls[[#This Row],[Satisfaction Rating]]&lt;=4,4,TRUE,5)</f>
        <v>3</v>
      </c>
    </row>
    <row r="255" spans="2:12" x14ac:dyDescent="0.25">
      <c r="B255" s="6" t="s">
        <v>279</v>
      </c>
      <c r="C255" s="3" t="s">
        <v>17</v>
      </c>
      <c r="D255" s="3">
        <v>88</v>
      </c>
      <c r="E255" s="4" t="s">
        <v>29</v>
      </c>
      <c r="F255" s="5">
        <v>45005</v>
      </c>
      <c r="G255" s="3">
        <v>144</v>
      </c>
      <c r="H255" s="7">
        <v>2.9</v>
      </c>
      <c r="I255">
        <f>IF(MONTH(calls[[#This Row],[Date of Call]])&lt;=6,YEAR(calls[[#This Row],[Date of Call]]),YEAR(calls[[#This Row],[Date of Call]])+1)</f>
        <v>2023</v>
      </c>
      <c r="J255" t="str">
        <f>TEXT(calls[[#This Row],[Date of Call]],"DDDD")</f>
        <v>Monday</v>
      </c>
      <c r="K255" t="str">
        <f>_xlfn.IFS(calls[[#This Row],[Duration]]&lt;=10,"Under 10min",calls[[#This Row],[Duration]]&lt;=30,"btw 10 to 30",calls[[#This Row],[Duration]]&lt;=60,"under 60",calls[[#This Row],[Duration]]&lt;=120,"1 to 2hour",TRUE,"above 2hour")</f>
        <v>1 to 2hour</v>
      </c>
      <c r="L255" s="20">
        <f>_xlfn.IFS(calls[[#This Row],[Satisfaction Rating]]&lt;=1,1,calls[[#This Row],[Satisfaction Rating]]&lt;=2,2,calls[[#This Row],[Satisfaction Rating]]&lt;=3,3,calls[[#This Row],[Satisfaction Rating]]&lt;=4,4,TRUE,5)</f>
        <v>3</v>
      </c>
    </row>
    <row r="256" spans="2:12" x14ac:dyDescent="0.25">
      <c r="B256" s="6" t="s">
        <v>280</v>
      </c>
      <c r="C256" s="3" t="s">
        <v>14</v>
      </c>
      <c r="D256" s="3">
        <v>102</v>
      </c>
      <c r="E256" s="4" t="s">
        <v>20</v>
      </c>
      <c r="F256" s="5">
        <v>45006</v>
      </c>
      <c r="G256" s="3">
        <v>81</v>
      </c>
      <c r="H256" s="7">
        <v>4</v>
      </c>
      <c r="I256">
        <f>IF(MONTH(calls[[#This Row],[Date of Call]])&lt;=6,YEAR(calls[[#This Row],[Date of Call]]),YEAR(calls[[#This Row],[Date of Call]])+1)</f>
        <v>2023</v>
      </c>
      <c r="J256" t="str">
        <f>TEXT(calls[[#This Row],[Date of Call]],"DDDD")</f>
        <v>Tuesday</v>
      </c>
      <c r="K256" t="str">
        <f>_xlfn.IFS(calls[[#This Row],[Duration]]&lt;=10,"Under 10min",calls[[#This Row],[Duration]]&lt;=30,"btw 10 to 30",calls[[#This Row],[Duration]]&lt;=60,"under 60",calls[[#This Row],[Duration]]&lt;=120,"1 to 2hour",TRUE,"above 2hour")</f>
        <v>1 to 2hour</v>
      </c>
      <c r="L256" s="20">
        <f>_xlfn.IFS(calls[[#This Row],[Satisfaction Rating]]&lt;=1,1,calls[[#This Row],[Satisfaction Rating]]&lt;=2,2,calls[[#This Row],[Satisfaction Rating]]&lt;=3,3,calls[[#This Row],[Satisfaction Rating]]&lt;=4,4,TRUE,5)</f>
        <v>4</v>
      </c>
    </row>
    <row r="257" spans="2:12" x14ac:dyDescent="0.25">
      <c r="B257" s="6" t="s">
        <v>281</v>
      </c>
      <c r="C257" s="3" t="s">
        <v>17</v>
      </c>
      <c r="D257" s="3">
        <v>155</v>
      </c>
      <c r="E257" s="4" t="s">
        <v>29</v>
      </c>
      <c r="F257" s="5">
        <v>45006</v>
      </c>
      <c r="G257" s="3">
        <v>70</v>
      </c>
      <c r="H257" s="7">
        <v>4.4000000000000004</v>
      </c>
      <c r="I257">
        <f>IF(MONTH(calls[[#This Row],[Date of Call]])&lt;=6,YEAR(calls[[#This Row],[Date of Call]]),YEAR(calls[[#This Row],[Date of Call]])+1)</f>
        <v>2023</v>
      </c>
      <c r="J257" t="str">
        <f>TEXT(calls[[#This Row],[Date of Call]],"DDDD")</f>
        <v>Tuesday</v>
      </c>
      <c r="K257" t="str">
        <f>_xlfn.IFS(calls[[#This Row],[Duration]]&lt;=10,"Under 10min",calls[[#This Row],[Duration]]&lt;=30,"btw 10 to 30",calls[[#This Row],[Duration]]&lt;=60,"under 60",calls[[#This Row],[Duration]]&lt;=120,"1 to 2hour",TRUE,"above 2hour")</f>
        <v>above 2hour</v>
      </c>
      <c r="L257" s="20">
        <f>_xlfn.IFS(calls[[#This Row],[Satisfaction Rating]]&lt;=1,1,calls[[#This Row],[Satisfaction Rating]]&lt;=2,2,calls[[#This Row],[Satisfaction Rating]]&lt;=3,3,calls[[#This Row],[Satisfaction Rating]]&lt;=4,4,TRUE,5)</f>
        <v>5</v>
      </c>
    </row>
    <row r="258" spans="2:12" x14ac:dyDescent="0.25">
      <c r="B258" s="6" t="s">
        <v>282</v>
      </c>
      <c r="C258" s="3" t="s">
        <v>12</v>
      </c>
      <c r="D258" s="3">
        <v>63</v>
      </c>
      <c r="E258" s="4" t="s">
        <v>29</v>
      </c>
      <c r="F258" s="5">
        <v>45006</v>
      </c>
      <c r="G258" s="3">
        <v>148</v>
      </c>
      <c r="H258" s="7">
        <v>5</v>
      </c>
      <c r="I258">
        <f>IF(MONTH(calls[[#This Row],[Date of Call]])&lt;=6,YEAR(calls[[#This Row],[Date of Call]]),YEAR(calls[[#This Row],[Date of Call]])+1)</f>
        <v>2023</v>
      </c>
      <c r="J258" t="str">
        <f>TEXT(calls[[#This Row],[Date of Call]],"DDDD")</f>
        <v>Tuesday</v>
      </c>
      <c r="K258" t="str">
        <f>_xlfn.IFS(calls[[#This Row],[Duration]]&lt;=10,"Under 10min",calls[[#This Row],[Duration]]&lt;=30,"btw 10 to 30",calls[[#This Row],[Duration]]&lt;=60,"under 60",calls[[#This Row],[Duration]]&lt;=120,"1 to 2hour",TRUE,"above 2hour")</f>
        <v>1 to 2hour</v>
      </c>
      <c r="L258" s="20">
        <f>_xlfn.IFS(calls[[#This Row],[Satisfaction Rating]]&lt;=1,1,calls[[#This Row],[Satisfaction Rating]]&lt;=2,2,calls[[#This Row],[Satisfaction Rating]]&lt;=3,3,calls[[#This Row],[Satisfaction Rating]]&lt;=4,4,TRUE,5)</f>
        <v>5</v>
      </c>
    </row>
    <row r="259" spans="2:12" x14ac:dyDescent="0.25">
      <c r="B259" s="6" t="s">
        <v>283</v>
      </c>
      <c r="C259" s="3" t="s">
        <v>23</v>
      </c>
      <c r="D259" s="3">
        <v>59</v>
      </c>
      <c r="E259" s="4" t="s">
        <v>20</v>
      </c>
      <c r="F259" s="5">
        <v>45006</v>
      </c>
      <c r="G259" s="3">
        <v>215</v>
      </c>
      <c r="H259" s="7">
        <v>4.0999999999999996</v>
      </c>
      <c r="I259">
        <f>IF(MONTH(calls[[#This Row],[Date of Call]])&lt;=6,YEAR(calls[[#This Row],[Date of Call]]),YEAR(calls[[#This Row],[Date of Call]])+1)</f>
        <v>2023</v>
      </c>
      <c r="J259" t="str">
        <f>TEXT(calls[[#This Row],[Date of Call]],"DDDD")</f>
        <v>Tuesday</v>
      </c>
      <c r="K259" t="str">
        <f>_xlfn.IFS(calls[[#This Row],[Duration]]&lt;=10,"Under 10min",calls[[#This Row],[Duration]]&lt;=30,"btw 10 to 30",calls[[#This Row],[Duration]]&lt;=60,"under 60",calls[[#This Row],[Duration]]&lt;=120,"1 to 2hour",TRUE,"above 2hour")</f>
        <v>under 60</v>
      </c>
      <c r="L259" s="20">
        <f>_xlfn.IFS(calls[[#This Row],[Satisfaction Rating]]&lt;=1,1,calls[[#This Row],[Satisfaction Rating]]&lt;=2,2,calls[[#This Row],[Satisfaction Rating]]&lt;=3,3,calls[[#This Row],[Satisfaction Rating]]&lt;=4,4,TRUE,5)</f>
        <v>5</v>
      </c>
    </row>
    <row r="260" spans="2:12" x14ac:dyDescent="0.25">
      <c r="B260" s="6" t="s">
        <v>284</v>
      </c>
      <c r="C260" s="3" t="s">
        <v>23</v>
      </c>
      <c r="D260" s="3">
        <v>144</v>
      </c>
      <c r="E260" s="4" t="s">
        <v>15</v>
      </c>
      <c r="F260" s="5">
        <v>45006</v>
      </c>
      <c r="G260" s="3">
        <v>124</v>
      </c>
      <c r="H260" s="7">
        <v>4.4000000000000004</v>
      </c>
      <c r="I260">
        <f>IF(MONTH(calls[[#This Row],[Date of Call]])&lt;=6,YEAR(calls[[#This Row],[Date of Call]]),YEAR(calls[[#This Row],[Date of Call]])+1)</f>
        <v>2023</v>
      </c>
      <c r="J260" t="str">
        <f>TEXT(calls[[#This Row],[Date of Call]],"DDDD")</f>
        <v>Tuesday</v>
      </c>
      <c r="K260" t="str">
        <f>_xlfn.IFS(calls[[#This Row],[Duration]]&lt;=10,"Under 10min",calls[[#This Row],[Duration]]&lt;=30,"btw 10 to 30",calls[[#This Row],[Duration]]&lt;=60,"under 60",calls[[#This Row],[Duration]]&lt;=120,"1 to 2hour",TRUE,"above 2hour")</f>
        <v>above 2hour</v>
      </c>
      <c r="L260" s="20">
        <f>_xlfn.IFS(calls[[#This Row],[Satisfaction Rating]]&lt;=1,1,calls[[#This Row],[Satisfaction Rating]]&lt;=2,2,calls[[#This Row],[Satisfaction Rating]]&lt;=3,3,calls[[#This Row],[Satisfaction Rating]]&lt;=4,4,TRUE,5)</f>
        <v>5</v>
      </c>
    </row>
    <row r="261" spans="2:12" x14ac:dyDescent="0.25">
      <c r="B261" s="6" t="s">
        <v>285</v>
      </c>
      <c r="C261" s="3" t="s">
        <v>43</v>
      </c>
      <c r="D261" s="3">
        <v>113</v>
      </c>
      <c r="E261" s="4" t="s">
        <v>25</v>
      </c>
      <c r="F261" s="5">
        <v>45006</v>
      </c>
      <c r="G261" s="3">
        <v>168</v>
      </c>
      <c r="H261" s="7">
        <v>4.0999999999999996</v>
      </c>
      <c r="I261">
        <f>IF(MONTH(calls[[#This Row],[Date of Call]])&lt;=6,YEAR(calls[[#This Row],[Date of Call]]),YEAR(calls[[#This Row],[Date of Call]])+1)</f>
        <v>2023</v>
      </c>
      <c r="J261" t="str">
        <f>TEXT(calls[[#This Row],[Date of Call]],"DDDD")</f>
        <v>Tuesday</v>
      </c>
      <c r="K261" t="str">
        <f>_xlfn.IFS(calls[[#This Row],[Duration]]&lt;=10,"Under 10min",calls[[#This Row],[Duration]]&lt;=30,"btw 10 to 30",calls[[#This Row],[Duration]]&lt;=60,"under 60",calls[[#This Row],[Duration]]&lt;=120,"1 to 2hour",TRUE,"above 2hour")</f>
        <v>1 to 2hour</v>
      </c>
      <c r="L261" s="20">
        <f>_xlfn.IFS(calls[[#This Row],[Satisfaction Rating]]&lt;=1,1,calls[[#This Row],[Satisfaction Rating]]&lt;=2,2,calls[[#This Row],[Satisfaction Rating]]&lt;=3,3,calls[[#This Row],[Satisfaction Rating]]&lt;=4,4,TRUE,5)</f>
        <v>5</v>
      </c>
    </row>
    <row r="262" spans="2:12" x14ac:dyDescent="0.25">
      <c r="B262" s="6" t="s">
        <v>286</v>
      </c>
      <c r="C262" s="3" t="s">
        <v>51</v>
      </c>
      <c r="D262" s="3">
        <v>154</v>
      </c>
      <c r="E262" s="4" t="s">
        <v>10</v>
      </c>
      <c r="F262" s="5">
        <v>45006</v>
      </c>
      <c r="G262" s="3">
        <v>90</v>
      </c>
      <c r="H262" s="7">
        <v>4.5</v>
      </c>
      <c r="I262">
        <f>IF(MONTH(calls[[#This Row],[Date of Call]])&lt;=6,YEAR(calls[[#This Row],[Date of Call]]),YEAR(calls[[#This Row],[Date of Call]])+1)</f>
        <v>2023</v>
      </c>
      <c r="J262" t="str">
        <f>TEXT(calls[[#This Row],[Date of Call]],"DDDD")</f>
        <v>Tuesday</v>
      </c>
      <c r="K262" t="str">
        <f>_xlfn.IFS(calls[[#This Row],[Duration]]&lt;=10,"Under 10min",calls[[#This Row],[Duration]]&lt;=30,"btw 10 to 30",calls[[#This Row],[Duration]]&lt;=60,"under 60",calls[[#This Row],[Duration]]&lt;=120,"1 to 2hour",TRUE,"above 2hour")</f>
        <v>above 2hour</v>
      </c>
      <c r="L262" s="20">
        <f>_xlfn.IFS(calls[[#This Row],[Satisfaction Rating]]&lt;=1,1,calls[[#This Row],[Satisfaction Rating]]&lt;=2,2,calls[[#This Row],[Satisfaction Rating]]&lt;=3,3,calls[[#This Row],[Satisfaction Rating]]&lt;=4,4,TRUE,5)</f>
        <v>5</v>
      </c>
    </row>
    <row r="263" spans="2:12" x14ac:dyDescent="0.25">
      <c r="B263" s="6" t="s">
        <v>287</v>
      </c>
      <c r="C263" s="3" t="s">
        <v>51</v>
      </c>
      <c r="D263" s="3">
        <v>58</v>
      </c>
      <c r="E263" s="4" t="s">
        <v>20</v>
      </c>
      <c r="F263" s="5">
        <v>45007</v>
      </c>
      <c r="G263" s="3">
        <v>176</v>
      </c>
      <c r="H263" s="7">
        <v>4.2</v>
      </c>
      <c r="I263">
        <f>IF(MONTH(calls[[#This Row],[Date of Call]])&lt;=6,YEAR(calls[[#This Row],[Date of Call]]),YEAR(calls[[#This Row],[Date of Call]])+1)</f>
        <v>2023</v>
      </c>
      <c r="J263" t="str">
        <f>TEXT(calls[[#This Row],[Date of Call]],"DDDD")</f>
        <v>Wednesday</v>
      </c>
      <c r="K263" t="str">
        <f>_xlfn.IFS(calls[[#This Row],[Duration]]&lt;=10,"Under 10min",calls[[#This Row],[Duration]]&lt;=30,"btw 10 to 30",calls[[#This Row],[Duration]]&lt;=60,"under 60",calls[[#This Row],[Duration]]&lt;=120,"1 to 2hour",TRUE,"above 2hour")</f>
        <v>under 60</v>
      </c>
      <c r="L263" s="20">
        <f>_xlfn.IFS(calls[[#This Row],[Satisfaction Rating]]&lt;=1,1,calls[[#This Row],[Satisfaction Rating]]&lt;=2,2,calls[[#This Row],[Satisfaction Rating]]&lt;=3,3,calls[[#This Row],[Satisfaction Rating]]&lt;=4,4,TRUE,5)</f>
        <v>5</v>
      </c>
    </row>
    <row r="264" spans="2:12" x14ac:dyDescent="0.25">
      <c r="B264" s="6" t="s">
        <v>288</v>
      </c>
      <c r="C264" s="3" t="s">
        <v>19</v>
      </c>
      <c r="D264" s="3">
        <v>63</v>
      </c>
      <c r="E264" s="4" t="s">
        <v>29</v>
      </c>
      <c r="F264" s="5">
        <v>45007</v>
      </c>
      <c r="G264" s="3">
        <v>87</v>
      </c>
      <c r="H264" s="7">
        <v>4.5999999999999996</v>
      </c>
      <c r="I264">
        <f>IF(MONTH(calls[[#This Row],[Date of Call]])&lt;=6,YEAR(calls[[#This Row],[Date of Call]]),YEAR(calls[[#This Row],[Date of Call]])+1)</f>
        <v>2023</v>
      </c>
      <c r="J264" t="str">
        <f>TEXT(calls[[#This Row],[Date of Call]],"DDDD")</f>
        <v>Wednesday</v>
      </c>
      <c r="K264" t="str">
        <f>_xlfn.IFS(calls[[#This Row],[Duration]]&lt;=10,"Under 10min",calls[[#This Row],[Duration]]&lt;=30,"btw 10 to 30",calls[[#This Row],[Duration]]&lt;=60,"under 60",calls[[#This Row],[Duration]]&lt;=120,"1 to 2hour",TRUE,"above 2hour")</f>
        <v>1 to 2hour</v>
      </c>
      <c r="L264" s="20">
        <f>_xlfn.IFS(calls[[#This Row],[Satisfaction Rating]]&lt;=1,1,calls[[#This Row],[Satisfaction Rating]]&lt;=2,2,calls[[#This Row],[Satisfaction Rating]]&lt;=3,3,calls[[#This Row],[Satisfaction Rating]]&lt;=4,4,TRUE,5)</f>
        <v>5</v>
      </c>
    </row>
    <row r="265" spans="2:12" x14ac:dyDescent="0.25">
      <c r="B265" s="6" t="s">
        <v>289</v>
      </c>
      <c r="C265" s="3" t="s">
        <v>40</v>
      </c>
      <c r="D265" s="3">
        <v>59</v>
      </c>
      <c r="E265" s="4" t="s">
        <v>15</v>
      </c>
      <c r="F265" s="5">
        <v>45007</v>
      </c>
      <c r="G265" s="3">
        <v>128</v>
      </c>
      <c r="H265" s="7">
        <v>4.5</v>
      </c>
      <c r="I265">
        <f>IF(MONTH(calls[[#This Row],[Date of Call]])&lt;=6,YEAR(calls[[#This Row],[Date of Call]]),YEAR(calls[[#This Row],[Date of Call]])+1)</f>
        <v>2023</v>
      </c>
      <c r="J265" t="str">
        <f>TEXT(calls[[#This Row],[Date of Call]],"DDDD")</f>
        <v>Wednesday</v>
      </c>
      <c r="K265" t="str">
        <f>_xlfn.IFS(calls[[#This Row],[Duration]]&lt;=10,"Under 10min",calls[[#This Row],[Duration]]&lt;=30,"btw 10 to 30",calls[[#This Row],[Duration]]&lt;=60,"under 60",calls[[#This Row],[Duration]]&lt;=120,"1 to 2hour",TRUE,"above 2hour")</f>
        <v>under 60</v>
      </c>
      <c r="L265" s="20">
        <f>_xlfn.IFS(calls[[#This Row],[Satisfaction Rating]]&lt;=1,1,calls[[#This Row],[Satisfaction Rating]]&lt;=2,2,calls[[#This Row],[Satisfaction Rating]]&lt;=3,3,calls[[#This Row],[Satisfaction Rating]]&lt;=4,4,TRUE,5)</f>
        <v>5</v>
      </c>
    </row>
    <row r="266" spans="2:12" x14ac:dyDescent="0.25">
      <c r="B266" s="6" t="s">
        <v>290</v>
      </c>
      <c r="C266" s="3" t="s">
        <v>81</v>
      </c>
      <c r="D266" s="3">
        <v>129</v>
      </c>
      <c r="E266" s="4" t="s">
        <v>29</v>
      </c>
      <c r="F266" s="5">
        <v>45007</v>
      </c>
      <c r="G266" s="3">
        <v>120</v>
      </c>
      <c r="H266" s="7">
        <v>4.0999999999999996</v>
      </c>
      <c r="I266">
        <f>IF(MONTH(calls[[#This Row],[Date of Call]])&lt;=6,YEAR(calls[[#This Row],[Date of Call]]),YEAR(calls[[#This Row],[Date of Call]])+1)</f>
        <v>2023</v>
      </c>
      <c r="J266" t="str">
        <f>TEXT(calls[[#This Row],[Date of Call]],"DDDD")</f>
        <v>Wednesday</v>
      </c>
      <c r="K266" t="str">
        <f>_xlfn.IFS(calls[[#This Row],[Duration]]&lt;=10,"Under 10min",calls[[#This Row],[Duration]]&lt;=30,"btw 10 to 30",calls[[#This Row],[Duration]]&lt;=60,"under 60",calls[[#This Row],[Duration]]&lt;=120,"1 to 2hour",TRUE,"above 2hour")</f>
        <v>above 2hour</v>
      </c>
      <c r="L266" s="20">
        <f>_xlfn.IFS(calls[[#This Row],[Satisfaction Rating]]&lt;=1,1,calls[[#This Row],[Satisfaction Rating]]&lt;=2,2,calls[[#This Row],[Satisfaction Rating]]&lt;=3,3,calls[[#This Row],[Satisfaction Rating]]&lt;=4,4,TRUE,5)</f>
        <v>5</v>
      </c>
    </row>
    <row r="267" spans="2:12" x14ac:dyDescent="0.25">
      <c r="B267" s="6" t="s">
        <v>291</v>
      </c>
      <c r="C267" s="3" t="s">
        <v>34</v>
      </c>
      <c r="D267" s="3">
        <v>101</v>
      </c>
      <c r="E267" s="4" t="s">
        <v>25</v>
      </c>
      <c r="F267" s="5">
        <v>45007</v>
      </c>
      <c r="G267" s="3">
        <v>130</v>
      </c>
      <c r="H267" s="7">
        <v>4.8</v>
      </c>
      <c r="I267">
        <f>IF(MONTH(calls[[#This Row],[Date of Call]])&lt;=6,YEAR(calls[[#This Row],[Date of Call]]),YEAR(calls[[#This Row],[Date of Call]])+1)</f>
        <v>2023</v>
      </c>
      <c r="J267" t="str">
        <f>TEXT(calls[[#This Row],[Date of Call]],"DDDD")</f>
        <v>Wednesday</v>
      </c>
      <c r="K267" t="str">
        <f>_xlfn.IFS(calls[[#This Row],[Duration]]&lt;=10,"Under 10min",calls[[#This Row],[Duration]]&lt;=30,"btw 10 to 30",calls[[#This Row],[Duration]]&lt;=60,"under 60",calls[[#This Row],[Duration]]&lt;=120,"1 to 2hour",TRUE,"above 2hour")</f>
        <v>1 to 2hour</v>
      </c>
      <c r="L267" s="20">
        <f>_xlfn.IFS(calls[[#This Row],[Satisfaction Rating]]&lt;=1,1,calls[[#This Row],[Satisfaction Rating]]&lt;=2,2,calls[[#This Row],[Satisfaction Rating]]&lt;=3,3,calls[[#This Row],[Satisfaction Rating]]&lt;=4,4,TRUE,5)</f>
        <v>5</v>
      </c>
    </row>
    <row r="268" spans="2:12" x14ac:dyDescent="0.25">
      <c r="B268" s="6" t="s">
        <v>292</v>
      </c>
      <c r="C268" s="3" t="s">
        <v>48</v>
      </c>
      <c r="D268" s="3">
        <v>154</v>
      </c>
      <c r="E268" s="4" t="s">
        <v>15</v>
      </c>
      <c r="F268" s="5">
        <v>45007</v>
      </c>
      <c r="G268" s="3">
        <v>172</v>
      </c>
      <c r="H268" s="7">
        <v>3.1</v>
      </c>
      <c r="I268">
        <f>IF(MONTH(calls[[#This Row],[Date of Call]])&lt;=6,YEAR(calls[[#This Row],[Date of Call]]),YEAR(calls[[#This Row],[Date of Call]])+1)</f>
        <v>2023</v>
      </c>
      <c r="J268" t="str">
        <f>TEXT(calls[[#This Row],[Date of Call]],"DDDD")</f>
        <v>Wednesday</v>
      </c>
      <c r="K268" t="str">
        <f>_xlfn.IFS(calls[[#This Row],[Duration]]&lt;=10,"Under 10min",calls[[#This Row],[Duration]]&lt;=30,"btw 10 to 30",calls[[#This Row],[Duration]]&lt;=60,"under 60",calls[[#This Row],[Duration]]&lt;=120,"1 to 2hour",TRUE,"above 2hour")</f>
        <v>above 2hour</v>
      </c>
      <c r="L268" s="20">
        <f>_xlfn.IFS(calls[[#This Row],[Satisfaction Rating]]&lt;=1,1,calls[[#This Row],[Satisfaction Rating]]&lt;=2,2,calls[[#This Row],[Satisfaction Rating]]&lt;=3,3,calls[[#This Row],[Satisfaction Rating]]&lt;=4,4,TRUE,5)</f>
        <v>4</v>
      </c>
    </row>
    <row r="269" spans="2:12" x14ac:dyDescent="0.25">
      <c r="B269" s="6" t="s">
        <v>293</v>
      </c>
      <c r="C269" s="3" t="s">
        <v>28</v>
      </c>
      <c r="D269" s="3">
        <v>131</v>
      </c>
      <c r="E269" s="4" t="s">
        <v>15</v>
      </c>
      <c r="F269" s="5">
        <v>45007</v>
      </c>
      <c r="G269" s="3">
        <v>58</v>
      </c>
      <c r="H269" s="7">
        <v>4.9000000000000004</v>
      </c>
      <c r="I269">
        <f>IF(MONTH(calls[[#This Row],[Date of Call]])&lt;=6,YEAR(calls[[#This Row],[Date of Call]]),YEAR(calls[[#This Row],[Date of Call]])+1)</f>
        <v>2023</v>
      </c>
      <c r="J269" t="str">
        <f>TEXT(calls[[#This Row],[Date of Call]],"DDDD")</f>
        <v>Wednesday</v>
      </c>
      <c r="K269" t="str">
        <f>_xlfn.IFS(calls[[#This Row],[Duration]]&lt;=10,"Under 10min",calls[[#This Row],[Duration]]&lt;=30,"btw 10 to 30",calls[[#This Row],[Duration]]&lt;=60,"under 60",calls[[#This Row],[Duration]]&lt;=120,"1 to 2hour",TRUE,"above 2hour")</f>
        <v>above 2hour</v>
      </c>
      <c r="L269" s="20">
        <f>_xlfn.IFS(calls[[#This Row],[Satisfaction Rating]]&lt;=1,1,calls[[#This Row],[Satisfaction Rating]]&lt;=2,2,calls[[#This Row],[Satisfaction Rating]]&lt;=3,3,calls[[#This Row],[Satisfaction Rating]]&lt;=4,4,TRUE,5)</f>
        <v>5</v>
      </c>
    </row>
    <row r="270" spans="2:12" x14ac:dyDescent="0.25">
      <c r="B270" s="6" t="s">
        <v>294</v>
      </c>
      <c r="C270" s="3" t="s">
        <v>23</v>
      </c>
      <c r="D270" s="3">
        <v>111</v>
      </c>
      <c r="E270" s="4" t="s">
        <v>25</v>
      </c>
      <c r="F270" s="5">
        <v>45008</v>
      </c>
      <c r="G270" s="3">
        <v>86</v>
      </c>
      <c r="H270" s="7">
        <v>4.0999999999999996</v>
      </c>
      <c r="I270">
        <f>IF(MONTH(calls[[#This Row],[Date of Call]])&lt;=6,YEAR(calls[[#This Row],[Date of Call]]),YEAR(calls[[#This Row],[Date of Call]])+1)</f>
        <v>2023</v>
      </c>
      <c r="J270" t="str">
        <f>TEXT(calls[[#This Row],[Date of Call]],"DDDD")</f>
        <v>Thursday</v>
      </c>
      <c r="K270" t="str">
        <f>_xlfn.IFS(calls[[#This Row],[Duration]]&lt;=10,"Under 10min",calls[[#This Row],[Duration]]&lt;=30,"btw 10 to 30",calls[[#This Row],[Duration]]&lt;=60,"under 60",calls[[#This Row],[Duration]]&lt;=120,"1 to 2hour",TRUE,"above 2hour")</f>
        <v>1 to 2hour</v>
      </c>
      <c r="L270" s="20">
        <f>_xlfn.IFS(calls[[#This Row],[Satisfaction Rating]]&lt;=1,1,calls[[#This Row],[Satisfaction Rating]]&lt;=2,2,calls[[#This Row],[Satisfaction Rating]]&lt;=3,3,calls[[#This Row],[Satisfaction Rating]]&lt;=4,4,TRUE,5)</f>
        <v>5</v>
      </c>
    </row>
    <row r="271" spans="2:12" x14ac:dyDescent="0.25">
      <c r="B271" s="6" t="s">
        <v>295</v>
      </c>
      <c r="C271" s="3" t="s">
        <v>51</v>
      </c>
      <c r="D271" s="3">
        <v>142</v>
      </c>
      <c r="E271" s="4" t="s">
        <v>25</v>
      </c>
      <c r="F271" s="5">
        <v>45009</v>
      </c>
      <c r="G271" s="3">
        <v>31</v>
      </c>
      <c r="H271" s="7">
        <v>4.4000000000000004</v>
      </c>
      <c r="I271">
        <f>IF(MONTH(calls[[#This Row],[Date of Call]])&lt;=6,YEAR(calls[[#This Row],[Date of Call]]),YEAR(calls[[#This Row],[Date of Call]])+1)</f>
        <v>2023</v>
      </c>
      <c r="J271" t="str">
        <f>TEXT(calls[[#This Row],[Date of Call]],"DDDD")</f>
        <v>Friday</v>
      </c>
      <c r="K271" t="str">
        <f>_xlfn.IFS(calls[[#This Row],[Duration]]&lt;=10,"Under 10min",calls[[#This Row],[Duration]]&lt;=30,"btw 10 to 30",calls[[#This Row],[Duration]]&lt;=60,"under 60",calls[[#This Row],[Duration]]&lt;=120,"1 to 2hour",TRUE,"above 2hour")</f>
        <v>above 2hour</v>
      </c>
      <c r="L271" s="20">
        <f>_xlfn.IFS(calls[[#This Row],[Satisfaction Rating]]&lt;=1,1,calls[[#This Row],[Satisfaction Rating]]&lt;=2,2,calls[[#This Row],[Satisfaction Rating]]&lt;=3,3,calls[[#This Row],[Satisfaction Rating]]&lt;=4,4,TRUE,5)</f>
        <v>5</v>
      </c>
    </row>
    <row r="272" spans="2:12" x14ac:dyDescent="0.25">
      <c r="B272" s="6" t="s">
        <v>296</v>
      </c>
      <c r="C272" s="3" t="s">
        <v>14</v>
      </c>
      <c r="D272" s="3">
        <v>93</v>
      </c>
      <c r="E272" s="4" t="s">
        <v>29</v>
      </c>
      <c r="F272" s="5">
        <v>45009</v>
      </c>
      <c r="G272" s="3">
        <v>72</v>
      </c>
      <c r="H272" s="7">
        <v>4.4000000000000004</v>
      </c>
      <c r="I272">
        <f>IF(MONTH(calls[[#This Row],[Date of Call]])&lt;=6,YEAR(calls[[#This Row],[Date of Call]]),YEAR(calls[[#This Row],[Date of Call]])+1)</f>
        <v>2023</v>
      </c>
      <c r="J272" t="str">
        <f>TEXT(calls[[#This Row],[Date of Call]],"DDDD")</f>
        <v>Friday</v>
      </c>
      <c r="K272" t="str">
        <f>_xlfn.IFS(calls[[#This Row],[Duration]]&lt;=10,"Under 10min",calls[[#This Row],[Duration]]&lt;=30,"btw 10 to 30",calls[[#This Row],[Duration]]&lt;=60,"under 60",calls[[#This Row],[Duration]]&lt;=120,"1 to 2hour",TRUE,"above 2hour")</f>
        <v>1 to 2hour</v>
      </c>
      <c r="L272" s="20">
        <f>_xlfn.IFS(calls[[#This Row],[Satisfaction Rating]]&lt;=1,1,calls[[#This Row],[Satisfaction Rating]]&lt;=2,2,calls[[#This Row],[Satisfaction Rating]]&lt;=3,3,calls[[#This Row],[Satisfaction Rating]]&lt;=4,4,TRUE,5)</f>
        <v>5</v>
      </c>
    </row>
    <row r="273" spans="2:12" x14ac:dyDescent="0.25">
      <c r="B273" s="6" t="s">
        <v>297</v>
      </c>
      <c r="C273" s="3" t="s">
        <v>51</v>
      </c>
      <c r="D273" s="3">
        <v>125</v>
      </c>
      <c r="E273" s="4" t="s">
        <v>10</v>
      </c>
      <c r="F273" s="5">
        <v>45010</v>
      </c>
      <c r="G273" s="3">
        <v>27</v>
      </c>
      <c r="H273" s="7">
        <v>3</v>
      </c>
      <c r="I273">
        <f>IF(MONTH(calls[[#This Row],[Date of Call]])&lt;=6,YEAR(calls[[#This Row],[Date of Call]]),YEAR(calls[[#This Row],[Date of Call]])+1)</f>
        <v>2023</v>
      </c>
      <c r="J273" t="str">
        <f>TEXT(calls[[#This Row],[Date of Call]],"DDDD")</f>
        <v>Saturday</v>
      </c>
      <c r="K273" t="str">
        <f>_xlfn.IFS(calls[[#This Row],[Duration]]&lt;=10,"Under 10min",calls[[#This Row],[Duration]]&lt;=30,"btw 10 to 30",calls[[#This Row],[Duration]]&lt;=60,"under 60",calls[[#This Row],[Duration]]&lt;=120,"1 to 2hour",TRUE,"above 2hour")</f>
        <v>above 2hour</v>
      </c>
      <c r="L273" s="20">
        <f>_xlfn.IFS(calls[[#This Row],[Satisfaction Rating]]&lt;=1,1,calls[[#This Row],[Satisfaction Rating]]&lt;=2,2,calls[[#This Row],[Satisfaction Rating]]&lt;=3,3,calls[[#This Row],[Satisfaction Rating]]&lt;=4,4,TRUE,5)</f>
        <v>3</v>
      </c>
    </row>
    <row r="274" spans="2:12" x14ac:dyDescent="0.25">
      <c r="B274" s="6" t="s">
        <v>298</v>
      </c>
      <c r="C274" s="3" t="s">
        <v>81</v>
      </c>
      <c r="D274" s="3">
        <v>76</v>
      </c>
      <c r="E274" s="4" t="s">
        <v>15</v>
      </c>
      <c r="F274" s="5">
        <v>45010</v>
      </c>
      <c r="G274" s="3">
        <v>110</v>
      </c>
      <c r="H274" s="7">
        <v>4.4000000000000004</v>
      </c>
      <c r="I274">
        <f>IF(MONTH(calls[[#This Row],[Date of Call]])&lt;=6,YEAR(calls[[#This Row],[Date of Call]]),YEAR(calls[[#This Row],[Date of Call]])+1)</f>
        <v>2023</v>
      </c>
      <c r="J274" t="str">
        <f>TEXT(calls[[#This Row],[Date of Call]],"DDDD")</f>
        <v>Saturday</v>
      </c>
      <c r="K274" t="str">
        <f>_xlfn.IFS(calls[[#This Row],[Duration]]&lt;=10,"Under 10min",calls[[#This Row],[Duration]]&lt;=30,"btw 10 to 30",calls[[#This Row],[Duration]]&lt;=60,"under 60",calls[[#This Row],[Duration]]&lt;=120,"1 to 2hour",TRUE,"above 2hour")</f>
        <v>1 to 2hour</v>
      </c>
      <c r="L274" s="20">
        <f>_xlfn.IFS(calls[[#This Row],[Satisfaction Rating]]&lt;=1,1,calls[[#This Row],[Satisfaction Rating]]&lt;=2,2,calls[[#This Row],[Satisfaction Rating]]&lt;=3,3,calls[[#This Row],[Satisfaction Rating]]&lt;=4,4,TRUE,5)</f>
        <v>5</v>
      </c>
    </row>
    <row r="275" spans="2:12" x14ac:dyDescent="0.25">
      <c r="B275" s="6" t="s">
        <v>299</v>
      </c>
      <c r="C275" s="3" t="s">
        <v>43</v>
      </c>
      <c r="D275" s="3">
        <v>69</v>
      </c>
      <c r="E275" s="4" t="s">
        <v>29</v>
      </c>
      <c r="F275" s="5">
        <v>45010</v>
      </c>
      <c r="G275" s="3">
        <v>126</v>
      </c>
      <c r="H275" s="7">
        <v>3.7</v>
      </c>
      <c r="I275">
        <f>IF(MONTH(calls[[#This Row],[Date of Call]])&lt;=6,YEAR(calls[[#This Row],[Date of Call]]),YEAR(calls[[#This Row],[Date of Call]])+1)</f>
        <v>2023</v>
      </c>
      <c r="J275" t="str">
        <f>TEXT(calls[[#This Row],[Date of Call]],"DDDD")</f>
        <v>Saturday</v>
      </c>
      <c r="K275" t="str">
        <f>_xlfn.IFS(calls[[#This Row],[Duration]]&lt;=10,"Under 10min",calls[[#This Row],[Duration]]&lt;=30,"btw 10 to 30",calls[[#This Row],[Duration]]&lt;=60,"under 60",calls[[#This Row],[Duration]]&lt;=120,"1 to 2hour",TRUE,"above 2hour")</f>
        <v>1 to 2hour</v>
      </c>
      <c r="L275" s="20">
        <f>_xlfn.IFS(calls[[#This Row],[Satisfaction Rating]]&lt;=1,1,calls[[#This Row],[Satisfaction Rating]]&lt;=2,2,calls[[#This Row],[Satisfaction Rating]]&lt;=3,3,calls[[#This Row],[Satisfaction Rating]]&lt;=4,4,TRUE,5)</f>
        <v>4</v>
      </c>
    </row>
    <row r="276" spans="2:12" x14ac:dyDescent="0.25">
      <c r="B276" s="6" t="s">
        <v>300</v>
      </c>
      <c r="C276" s="3" t="s">
        <v>40</v>
      </c>
      <c r="D276" s="3">
        <v>149</v>
      </c>
      <c r="E276" s="4" t="s">
        <v>10</v>
      </c>
      <c r="F276" s="5">
        <v>45010</v>
      </c>
      <c r="G276" s="3">
        <v>60</v>
      </c>
      <c r="H276" s="7">
        <v>3.9</v>
      </c>
      <c r="I276">
        <f>IF(MONTH(calls[[#This Row],[Date of Call]])&lt;=6,YEAR(calls[[#This Row],[Date of Call]]),YEAR(calls[[#This Row],[Date of Call]])+1)</f>
        <v>2023</v>
      </c>
      <c r="J276" t="str">
        <f>TEXT(calls[[#This Row],[Date of Call]],"DDDD")</f>
        <v>Saturday</v>
      </c>
      <c r="K276" t="str">
        <f>_xlfn.IFS(calls[[#This Row],[Duration]]&lt;=10,"Under 10min",calls[[#This Row],[Duration]]&lt;=30,"btw 10 to 30",calls[[#This Row],[Duration]]&lt;=60,"under 60",calls[[#This Row],[Duration]]&lt;=120,"1 to 2hour",TRUE,"above 2hour")</f>
        <v>above 2hour</v>
      </c>
      <c r="L276" s="20">
        <f>_xlfn.IFS(calls[[#This Row],[Satisfaction Rating]]&lt;=1,1,calls[[#This Row],[Satisfaction Rating]]&lt;=2,2,calls[[#This Row],[Satisfaction Rating]]&lt;=3,3,calls[[#This Row],[Satisfaction Rating]]&lt;=4,4,TRUE,5)</f>
        <v>4</v>
      </c>
    </row>
    <row r="277" spans="2:12" x14ac:dyDescent="0.25">
      <c r="B277" s="6" t="s">
        <v>301</v>
      </c>
      <c r="C277" s="3" t="s">
        <v>51</v>
      </c>
      <c r="D277" s="3">
        <v>57</v>
      </c>
      <c r="E277" s="4" t="s">
        <v>29</v>
      </c>
      <c r="F277" s="5">
        <v>45010</v>
      </c>
      <c r="G277" s="3">
        <v>35</v>
      </c>
      <c r="H277" s="7">
        <v>3.5</v>
      </c>
      <c r="I277">
        <f>IF(MONTH(calls[[#This Row],[Date of Call]])&lt;=6,YEAR(calls[[#This Row],[Date of Call]]),YEAR(calls[[#This Row],[Date of Call]])+1)</f>
        <v>2023</v>
      </c>
      <c r="J277" t="str">
        <f>TEXT(calls[[#This Row],[Date of Call]],"DDDD")</f>
        <v>Saturday</v>
      </c>
      <c r="K277" t="str">
        <f>_xlfn.IFS(calls[[#This Row],[Duration]]&lt;=10,"Under 10min",calls[[#This Row],[Duration]]&lt;=30,"btw 10 to 30",calls[[#This Row],[Duration]]&lt;=60,"under 60",calls[[#This Row],[Duration]]&lt;=120,"1 to 2hour",TRUE,"above 2hour")</f>
        <v>under 60</v>
      </c>
      <c r="L277" s="20">
        <f>_xlfn.IFS(calls[[#This Row],[Satisfaction Rating]]&lt;=1,1,calls[[#This Row],[Satisfaction Rating]]&lt;=2,2,calls[[#This Row],[Satisfaction Rating]]&lt;=3,3,calls[[#This Row],[Satisfaction Rating]]&lt;=4,4,TRUE,5)</f>
        <v>4</v>
      </c>
    </row>
    <row r="278" spans="2:12" x14ac:dyDescent="0.25">
      <c r="B278" s="6" t="s">
        <v>302</v>
      </c>
      <c r="C278" s="3" t="s">
        <v>12</v>
      </c>
      <c r="D278" s="3">
        <v>113</v>
      </c>
      <c r="E278" s="4" t="s">
        <v>15</v>
      </c>
      <c r="F278" s="5">
        <v>45010</v>
      </c>
      <c r="G278" s="3">
        <v>81</v>
      </c>
      <c r="H278" s="7">
        <v>3.5</v>
      </c>
      <c r="I278">
        <f>IF(MONTH(calls[[#This Row],[Date of Call]])&lt;=6,YEAR(calls[[#This Row],[Date of Call]]),YEAR(calls[[#This Row],[Date of Call]])+1)</f>
        <v>2023</v>
      </c>
      <c r="J278" t="str">
        <f>TEXT(calls[[#This Row],[Date of Call]],"DDDD")</f>
        <v>Saturday</v>
      </c>
      <c r="K278" t="str">
        <f>_xlfn.IFS(calls[[#This Row],[Duration]]&lt;=10,"Under 10min",calls[[#This Row],[Duration]]&lt;=30,"btw 10 to 30",calls[[#This Row],[Duration]]&lt;=60,"under 60",calls[[#This Row],[Duration]]&lt;=120,"1 to 2hour",TRUE,"above 2hour")</f>
        <v>1 to 2hour</v>
      </c>
      <c r="L278" s="20">
        <f>_xlfn.IFS(calls[[#This Row],[Satisfaction Rating]]&lt;=1,1,calls[[#This Row],[Satisfaction Rating]]&lt;=2,2,calls[[#This Row],[Satisfaction Rating]]&lt;=3,3,calls[[#This Row],[Satisfaction Rating]]&lt;=4,4,TRUE,5)</f>
        <v>4</v>
      </c>
    </row>
    <row r="279" spans="2:12" x14ac:dyDescent="0.25">
      <c r="B279" s="6" t="s">
        <v>303</v>
      </c>
      <c r="C279" s="3" t="s">
        <v>9</v>
      </c>
      <c r="D279" s="3">
        <v>160</v>
      </c>
      <c r="E279" s="4" t="s">
        <v>10</v>
      </c>
      <c r="F279" s="5">
        <v>45010</v>
      </c>
      <c r="G279" s="3">
        <v>116</v>
      </c>
      <c r="H279" s="7">
        <v>3.4</v>
      </c>
      <c r="I279">
        <f>IF(MONTH(calls[[#This Row],[Date of Call]])&lt;=6,YEAR(calls[[#This Row],[Date of Call]]),YEAR(calls[[#This Row],[Date of Call]])+1)</f>
        <v>2023</v>
      </c>
      <c r="J279" t="str">
        <f>TEXT(calls[[#This Row],[Date of Call]],"DDDD")</f>
        <v>Saturday</v>
      </c>
      <c r="K279" t="str">
        <f>_xlfn.IFS(calls[[#This Row],[Duration]]&lt;=10,"Under 10min",calls[[#This Row],[Duration]]&lt;=30,"btw 10 to 30",calls[[#This Row],[Duration]]&lt;=60,"under 60",calls[[#This Row],[Duration]]&lt;=120,"1 to 2hour",TRUE,"above 2hour")</f>
        <v>above 2hour</v>
      </c>
      <c r="L279" s="20">
        <f>_xlfn.IFS(calls[[#This Row],[Satisfaction Rating]]&lt;=1,1,calls[[#This Row],[Satisfaction Rating]]&lt;=2,2,calls[[#This Row],[Satisfaction Rating]]&lt;=3,3,calls[[#This Row],[Satisfaction Rating]]&lt;=4,4,TRUE,5)</f>
        <v>4</v>
      </c>
    </row>
    <row r="280" spans="2:12" x14ac:dyDescent="0.25">
      <c r="B280" s="6" t="s">
        <v>304</v>
      </c>
      <c r="C280" s="3" t="s">
        <v>19</v>
      </c>
      <c r="D280" s="3">
        <v>158</v>
      </c>
      <c r="E280" s="4" t="s">
        <v>20</v>
      </c>
      <c r="F280" s="5">
        <v>45010</v>
      </c>
      <c r="G280" s="3">
        <v>60</v>
      </c>
      <c r="H280" s="7">
        <v>4.5</v>
      </c>
      <c r="I280">
        <f>IF(MONTH(calls[[#This Row],[Date of Call]])&lt;=6,YEAR(calls[[#This Row],[Date of Call]]),YEAR(calls[[#This Row],[Date of Call]])+1)</f>
        <v>2023</v>
      </c>
      <c r="J280" t="str">
        <f>TEXT(calls[[#This Row],[Date of Call]],"DDDD")</f>
        <v>Saturday</v>
      </c>
      <c r="K280" t="str">
        <f>_xlfn.IFS(calls[[#This Row],[Duration]]&lt;=10,"Under 10min",calls[[#This Row],[Duration]]&lt;=30,"btw 10 to 30",calls[[#This Row],[Duration]]&lt;=60,"under 60",calls[[#This Row],[Duration]]&lt;=120,"1 to 2hour",TRUE,"above 2hour")</f>
        <v>above 2hour</v>
      </c>
      <c r="L280" s="20">
        <f>_xlfn.IFS(calls[[#This Row],[Satisfaction Rating]]&lt;=1,1,calls[[#This Row],[Satisfaction Rating]]&lt;=2,2,calls[[#This Row],[Satisfaction Rating]]&lt;=3,3,calls[[#This Row],[Satisfaction Rating]]&lt;=4,4,TRUE,5)</f>
        <v>5</v>
      </c>
    </row>
    <row r="281" spans="2:12" x14ac:dyDescent="0.25">
      <c r="B281" s="6" t="s">
        <v>305</v>
      </c>
      <c r="C281" s="3" t="s">
        <v>43</v>
      </c>
      <c r="D281" s="3">
        <v>77</v>
      </c>
      <c r="E281" s="4" t="s">
        <v>10</v>
      </c>
      <c r="F281" s="5">
        <v>45011</v>
      </c>
      <c r="G281" s="3">
        <v>130</v>
      </c>
      <c r="H281" s="7">
        <v>4.2</v>
      </c>
      <c r="I281">
        <f>IF(MONTH(calls[[#This Row],[Date of Call]])&lt;=6,YEAR(calls[[#This Row],[Date of Call]]),YEAR(calls[[#This Row],[Date of Call]])+1)</f>
        <v>2023</v>
      </c>
      <c r="J281" t="str">
        <f>TEXT(calls[[#This Row],[Date of Call]],"DDDD")</f>
        <v>Sunday</v>
      </c>
      <c r="K281" t="str">
        <f>_xlfn.IFS(calls[[#This Row],[Duration]]&lt;=10,"Under 10min",calls[[#This Row],[Duration]]&lt;=30,"btw 10 to 30",calls[[#This Row],[Duration]]&lt;=60,"under 60",calls[[#This Row],[Duration]]&lt;=120,"1 to 2hour",TRUE,"above 2hour")</f>
        <v>1 to 2hour</v>
      </c>
      <c r="L281" s="20">
        <f>_xlfn.IFS(calls[[#This Row],[Satisfaction Rating]]&lt;=1,1,calls[[#This Row],[Satisfaction Rating]]&lt;=2,2,calls[[#This Row],[Satisfaction Rating]]&lt;=3,3,calls[[#This Row],[Satisfaction Rating]]&lt;=4,4,TRUE,5)</f>
        <v>5</v>
      </c>
    </row>
    <row r="282" spans="2:12" x14ac:dyDescent="0.25">
      <c r="B282" s="6" t="s">
        <v>306</v>
      </c>
      <c r="C282" s="3" t="s">
        <v>32</v>
      </c>
      <c r="D282" s="3">
        <v>118</v>
      </c>
      <c r="E282" s="4" t="s">
        <v>25</v>
      </c>
      <c r="F282" s="5">
        <v>45011</v>
      </c>
      <c r="G282" s="3">
        <v>99</v>
      </c>
      <c r="H282" s="7">
        <v>5</v>
      </c>
      <c r="I282">
        <f>IF(MONTH(calls[[#This Row],[Date of Call]])&lt;=6,YEAR(calls[[#This Row],[Date of Call]]),YEAR(calls[[#This Row],[Date of Call]])+1)</f>
        <v>2023</v>
      </c>
      <c r="J282" t="str">
        <f>TEXT(calls[[#This Row],[Date of Call]],"DDDD")</f>
        <v>Sunday</v>
      </c>
      <c r="K282" t="str">
        <f>_xlfn.IFS(calls[[#This Row],[Duration]]&lt;=10,"Under 10min",calls[[#This Row],[Duration]]&lt;=30,"btw 10 to 30",calls[[#This Row],[Duration]]&lt;=60,"under 60",calls[[#This Row],[Duration]]&lt;=120,"1 to 2hour",TRUE,"above 2hour")</f>
        <v>1 to 2hour</v>
      </c>
      <c r="L282" s="20">
        <f>_xlfn.IFS(calls[[#This Row],[Satisfaction Rating]]&lt;=1,1,calls[[#This Row],[Satisfaction Rating]]&lt;=2,2,calls[[#This Row],[Satisfaction Rating]]&lt;=3,3,calls[[#This Row],[Satisfaction Rating]]&lt;=4,4,TRUE,5)</f>
        <v>5</v>
      </c>
    </row>
    <row r="283" spans="2:12" x14ac:dyDescent="0.25">
      <c r="B283" s="6" t="s">
        <v>307</v>
      </c>
      <c r="C283" s="3" t="s">
        <v>48</v>
      </c>
      <c r="D283" s="3">
        <v>75</v>
      </c>
      <c r="E283" s="4" t="s">
        <v>15</v>
      </c>
      <c r="F283" s="5">
        <v>45011</v>
      </c>
      <c r="G283" s="3">
        <v>135</v>
      </c>
      <c r="H283" s="7">
        <v>4.7</v>
      </c>
      <c r="I283">
        <f>IF(MONTH(calls[[#This Row],[Date of Call]])&lt;=6,YEAR(calls[[#This Row],[Date of Call]]),YEAR(calls[[#This Row],[Date of Call]])+1)</f>
        <v>2023</v>
      </c>
      <c r="J283" t="str">
        <f>TEXT(calls[[#This Row],[Date of Call]],"DDDD")</f>
        <v>Sunday</v>
      </c>
      <c r="K283" t="str">
        <f>_xlfn.IFS(calls[[#This Row],[Duration]]&lt;=10,"Under 10min",calls[[#This Row],[Duration]]&lt;=30,"btw 10 to 30",calls[[#This Row],[Duration]]&lt;=60,"under 60",calls[[#This Row],[Duration]]&lt;=120,"1 to 2hour",TRUE,"above 2hour")</f>
        <v>1 to 2hour</v>
      </c>
      <c r="L283" s="20">
        <f>_xlfn.IFS(calls[[#This Row],[Satisfaction Rating]]&lt;=1,1,calls[[#This Row],[Satisfaction Rating]]&lt;=2,2,calls[[#This Row],[Satisfaction Rating]]&lt;=3,3,calls[[#This Row],[Satisfaction Rating]]&lt;=4,4,TRUE,5)</f>
        <v>5</v>
      </c>
    </row>
    <row r="284" spans="2:12" x14ac:dyDescent="0.25">
      <c r="B284" s="6" t="s">
        <v>308</v>
      </c>
      <c r="C284" s="3" t="s">
        <v>12</v>
      </c>
      <c r="D284" s="3">
        <v>103</v>
      </c>
      <c r="E284" s="4" t="s">
        <v>10</v>
      </c>
      <c r="F284" s="5">
        <v>45011</v>
      </c>
      <c r="G284" s="3">
        <v>42</v>
      </c>
      <c r="H284" s="7">
        <v>2.8</v>
      </c>
      <c r="I284">
        <f>IF(MONTH(calls[[#This Row],[Date of Call]])&lt;=6,YEAR(calls[[#This Row],[Date of Call]]),YEAR(calls[[#This Row],[Date of Call]])+1)</f>
        <v>2023</v>
      </c>
      <c r="J284" t="str">
        <f>TEXT(calls[[#This Row],[Date of Call]],"DDDD")</f>
        <v>Sunday</v>
      </c>
      <c r="K284" t="str">
        <f>_xlfn.IFS(calls[[#This Row],[Duration]]&lt;=10,"Under 10min",calls[[#This Row],[Duration]]&lt;=30,"btw 10 to 30",calls[[#This Row],[Duration]]&lt;=60,"under 60",calls[[#This Row],[Duration]]&lt;=120,"1 to 2hour",TRUE,"above 2hour")</f>
        <v>1 to 2hour</v>
      </c>
      <c r="L284" s="20">
        <f>_xlfn.IFS(calls[[#This Row],[Satisfaction Rating]]&lt;=1,1,calls[[#This Row],[Satisfaction Rating]]&lt;=2,2,calls[[#This Row],[Satisfaction Rating]]&lt;=3,3,calls[[#This Row],[Satisfaction Rating]]&lt;=4,4,TRUE,5)</f>
        <v>3</v>
      </c>
    </row>
    <row r="285" spans="2:12" x14ac:dyDescent="0.25">
      <c r="B285" s="6" t="s">
        <v>309</v>
      </c>
      <c r="C285" s="3" t="s">
        <v>43</v>
      </c>
      <c r="D285" s="3">
        <v>116</v>
      </c>
      <c r="E285" s="4" t="s">
        <v>25</v>
      </c>
      <c r="F285" s="5">
        <v>45012</v>
      </c>
      <c r="G285" s="3">
        <v>63</v>
      </c>
      <c r="H285" s="7">
        <v>3.4</v>
      </c>
      <c r="I285">
        <f>IF(MONTH(calls[[#This Row],[Date of Call]])&lt;=6,YEAR(calls[[#This Row],[Date of Call]]),YEAR(calls[[#This Row],[Date of Call]])+1)</f>
        <v>2023</v>
      </c>
      <c r="J285" t="str">
        <f>TEXT(calls[[#This Row],[Date of Call]],"DDDD")</f>
        <v>Monday</v>
      </c>
      <c r="K285" t="str">
        <f>_xlfn.IFS(calls[[#This Row],[Duration]]&lt;=10,"Under 10min",calls[[#This Row],[Duration]]&lt;=30,"btw 10 to 30",calls[[#This Row],[Duration]]&lt;=60,"under 60",calls[[#This Row],[Duration]]&lt;=120,"1 to 2hour",TRUE,"above 2hour")</f>
        <v>1 to 2hour</v>
      </c>
      <c r="L285" s="20">
        <f>_xlfn.IFS(calls[[#This Row],[Satisfaction Rating]]&lt;=1,1,calls[[#This Row],[Satisfaction Rating]]&lt;=2,2,calls[[#This Row],[Satisfaction Rating]]&lt;=3,3,calls[[#This Row],[Satisfaction Rating]]&lt;=4,4,TRUE,5)</f>
        <v>4</v>
      </c>
    </row>
    <row r="286" spans="2:12" x14ac:dyDescent="0.25">
      <c r="B286" s="6" t="s">
        <v>310</v>
      </c>
      <c r="C286" s="3" t="s">
        <v>23</v>
      </c>
      <c r="D286" s="3">
        <v>61</v>
      </c>
      <c r="E286" s="4" t="s">
        <v>20</v>
      </c>
      <c r="F286" s="5">
        <v>45012</v>
      </c>
      <c r="G286" s="3">
        <v>140</v>
      </c>
      <c r="H286" s="7">
        <v>1.8</v>
      </c>
      <c r="I286">
        <f>IF(MONTH(calls[[#This Row],[Date of Call]])&lt;=6,YEAR(calls[[#This Row],[Date of Call]]),YEAR(calls[[#This Row],[Date of Call]])+1)</f>
        <v>2023</v>
      </c>
      <c r="J286" t="str">
        <f>TEXT(calls[[#This Row],[Date of Call]],"DDDD")</f>
        <v>Monday</v>
      </c>
      <c r="K286" t="str">
        <f>_xlfn.IFS(calls[[#This Row],[Duration]]&lt;=10,"Under 10min",calls[[#This Row],[Duration]]&lt;=30,"btw 10 to 30",calls[[#This Row],[Duration]]&lt;=60,"under 60",calls[[#This Row],[Duration]]&lt;=120,"1 to 2hour",TRUE,"above 2hour")</f>
        <v>1 to 2hour</v>
      </c>
      <c r="L286" s="20">
        <f>_xlfn.IFS(calls[[#This Row],[Satisfaction Rating]]&lt;=1,1,calls[[#This Row],[Satisfaction Rating]]&lt;=2,2,calls[[#This Row],[Satisfaction Rating]]&lt;=3,3,calls[[#This Row],[Satisfaction Rating]]&lt;=4,4,TRUE,5)</f>
        <v>2</v>
      </c>
    </row>
    <row r="287" spans="2:12" x14ac:dyDescent="0.25">
      <c r="B287" s="6" t="s">
        <v>311</v>
      </c>
      <c r="C287" s="3" t="s">
        <v>51</v>
      </c>
      <c r="D287" s="3">
        <v>126</v>
      </c>
      <c r="E287" s="4" t="s">
        <v>15</v>
      </c>
      <c r="F287" s="5">
        <v>45012</v>
      </c>
      <c r="G287" s="3">
        <v>128</v>
      </c>
      <c r="H287" s="7">
        <v>4.2</v>
      </c>
      <c r="I287">
        <f>IF(MONTH(calls[[#This Row],[Date of Call]])&lt;=6,YEAR(calls[[#This Row],[Date of Call]]),YEAR(calls[[#This Row],[Date of Call]])+1)</f>
        <v>2023</v>
      </c>
      <c r="J287" t="str">
        <f>TEXT(calls[[#This Row],[Date of Call]],"DDDD")</f>
        <v>Monday</v>
      </c>
      <c r="K287" t="str">
        <f>_xlfn.IFS(calls[[#This Row],[Duration]]&lt;=10,"Under 10min",calls[[#This Row],[Duration]]&lt;=30,"btw 10 to 30",calls[[#This Row],[Duration]]&lt;=60,"under 60",calls[[#This Row],[Duration]]&lt;=120,"1 to 2hour",TRUE,"above 2hour")</f>
        <v>above 2hour</v>
      </c>
      <c r="L287" s="20">
        <f>_xlfn.IFS(calls[[#This Row],[Satisfaction Rating]]&lt;=1,1,calls[[#This Row],[Satisfaction Rating]]&lt;=2,2,calls[[#This Row],[Satisfaction Rating]]&lt;=3,3,calls[[#This Row],[Satisfaction Rating]]&lt;=4,4,TRUE,5)</f>
        <v>5</v>
      </c>
    </row>
    <row r="288" spans="2:12" x14ac:dyDescent="0.25">
      <c r="B288" s="6" t="s">
        <v>312</v>
      </c>
      <c r="C288" s="3" t="s">
        <v>34</v>
      </c>
      <c r="D288" s="3">
        <v>141</v>
      </c>
      <c r="E288" s="4" t="s">
        <v>29</v>
      </c>
      <c r="F288" s="5">
        <v>45012</v>
      </c>
      <c r="G288" s="3">
        <v>80</v>
      </c>
      <c r="H288" s="7">
        <v>4.4000000000000004</v>
      </c>
      <c r="I288">
        <f>IF(MONTH(calls[[#This Row],[Date of Call]])&lt;=6,YEAR(calls[[#This Row],[Date of Call]]),YEAR(calls[[#This Row],[Date of Call]])+1)</f>
        <v>2023</v>
      </c>
      <c r="J288" t="str">
        <f>TEXT(calls[[#This Row],[Date of Call]],"DDDD")</f>
        <v>Monday</v>
      </c>
      <c r="K288" t="str">
        <f>_xlfn.IFS(calls[[#This Row],[Duration]]&lt;=10,"Under 10min",calls[[#This Row],[Duration]]&lt;=30,"btw 10 to 30",calls[[#This Row],[Duration]]&lt;=60,"under 60",calls[[#This Row],[Duration]]&lt;=120,"1 to 2hour",TRUE,"above 2hour")</f>
        <v>above 2hour</v>
      </c>
      <c r="L288" s="20">
        <f>_xlfn.IFS(calls[[#This Row],[Satisfaction Rating]]&lt;=1,1,calls[[#This Row],[Satisfaction Rating]]&lt;=2,2,calls[[#This Row],[Satisfaction Rating]]&lt;=3,3,calls[[#This Row],[Satisfaction Rating]]&lt;=4,4,TRUE,5)</f>
        <v>5</v>
      </c>
    </row>
    <row r="289" spans="2:12" x14ac:dyDescent="0.25">
      <c r="B289" s="6" t="s">
        <v>313</v>
      </c>
      <c r="C289" s="3" t="s">
        <v>19</v>
      </c>
      <c r="D289" s="3">
        <v>95</v>
      </c>
      <c r="E289" s="4" t="s">
        <v>25</v>
      </c>
      <c r="F289" s="5">
        <v>45012</v>
      </c>
      <c r="G289" s="3">
        <v>28</v>
      </c>
      <c r="H289" s="7">
        <v>2.7</v>
      </c>
      <c r="I289">
        <f>IF(MONTH(calls[[#This Row],[Date of Call]])&lt;=6,YEAR(calls[[#This Row],[Date of Call]]),YEAR(calls[[#This Row],[Date of Call]])+1)</f>
        <v>2023</v>
      </c>
      <c r="J289" t="str">
        <f>TEXT(calls[[#This Row],[Date of Call]],"DDDD")</f>
        <v>Monday</v>
      </c>
      <c r="K289" t="str">
        <f>_xlfn.IFS(calls[[#This Row],[Duration]]&lt;=10,"Under 10min",calls[[#This Row],[Duration]]&lt;=30,"btw 10 to 30",calls[[#This Row],[Duration]]&lt;=60,"under 60",calls[[#This Row],[Duration]]&lt;=120,"1 to 2hour",TRUE,"above 2hour")</f>
        <v>1 to 2hour</v>
      </c>
      <c r="L289" s="20">
        <f>_xlfn.IFS(calls[[#This Row],[Satisfaction Rating]]&lt;=1,1,calls[[#This Row],[Satisfaction Rating]]&lt;=2,2,calls[[#This Row],[Satisfaction Rating]]&lt;=3,3,calls[[#This Row],[Satisfaction Rating]]&lt;=4,4,TRUE,5)</f>
        <v>3</v>
      </c>
    </row>
    <row r="290" spans="2:12" x14ac:dyDescent="0.25">
      <c r="B290" s="6" t="s">
        <v>314</v>
      </c>
      <c r="C290" s="3" t="s">
        <v>48</v>
      </c>
      <c r="D290" s="3">
        <v>39</v>
      </c>
      <c r="E290" s="4" t="s">
        <v>20</v>
      </c>
      <c r="F290" s="5">
        <v>45013</v>
      </c>
      <c r="G290" s="3">
        <v>81</v>
      </c>
      <c r="H290" s="7">
        <v>5</v>
      </c>
      <c r="I290">
        <f>IF(MONTH(calls[[#This Row],[Date of Call]])&lt;=6,YEAR(calls[[#This Row],[Date of Call]]),YEAR(calls[[#This Row],[Date of Call]])+1)</f>
        <v>2023</v>
      </c>
      <c r="J290" t="str">
        <f>TEXT(calls[[#This Row],[Date of Call]],"DDDD")</f>
        <v>Tuesday</v>
      </c>
      <c r="K290" t="str">
        <f>_xlfn.IFS(calls[[#This Row],[Duration]]&lt;=10,"Under 10min",calls[[#This Row],[Duration]]&lt;=30,"btw 10 to 30",calls[[#This Row],[Duration]]&lt;=60,"under 60",calls[[#This Row],[Duration]]&lt;=120,"1 to 2hour",TRUE,"above 2hour")</f>
        <v>under 60</v>
      </c>
      <c r="L290" s="20">
        <f>_xlfn.IFS(calls[[#This Row],[Satisfaction Rating]]&lt;=1,1,calls[[#This Row],[Satisfaction Rating]]&lt;=2,2,calls[[#This Row],[Satisfaction Rating]]&lt;=3,3,calls[[#This Row],[Satisfaction Rating]]&lt;=4,4,TRUE,5)</f>
        <v>5</v>
      </c>
    </row>
    <row r="291" spans="2:12" x14ac:dyDescent="0.25">
      <c r="B291" s="6" t="s">
        <v>315</v>
      </c>
      <c r="C291" s="3" t="s">
        <v>12</v>
      </c>
      <c r="D291" s="3">
        <v>127</v>
      </c>
      <c r="E291" s="4" t="s">
        <v>15</v>
      </c>
      <c r="F291" s="5">
        <v>45013</v>
      </c>
      <c r="G291" s="3">
        <v>99</v>
      </c>
      <c r="H291" s="7">
        <v>3.9</v>
      </c>
      <c r="I291">
        <f>IF(MONTH(calls[[#This Row],[Date of Call]])&lt;=6,YEAR(calls[[#This Row],[Date of Call]]),YEAR(calls[[#This Row],[Date of Call]])+1)</f>
        <v>2023</v>
      </c>
      <c r="J291" t="str">
        <f>TEXT(calls[[#This Row],[Date of Call]],"DDDD")</f>
        <v>Tuesday</v>
      </c>
      <c r="K291" t="str">
        <f>_xlfn.IFS(calls[[#This Row],[Duration]]&lt;=10,"Under 10min",calls[[#This Row],[Duration]]&lt;=30,"btw 10 to 30",calls[[#This Row],[Duration]]&lt;=60,"under 60",calls[[#This Row],[Duration]]&lt;=120,"1 to 2hour",TRUE,"above 2hour")</f>
        <v>above 2hour</v>
      </c>
      <c r="L291" s="20">
        <f>_xlfn.IFS(calls[[#This Row],[Satisfaction Rating]]&lt;=1,1,calls[[#This Row],[Satisfaction Rating]]&lt;=2,2,calls[[#This Row],[Satisfaction Rating]]&lt;=3,3,calls[[#This Row],[Satisfaction Rating]]&lt;=4,4,TRUE,5)</f>
        <v>4</v>
      </c>
    </row>
    <row r="292" spans="2:12" x14ac:dyDescent="0.25">
      <c r="B292" s="6" t="s">
        <v>316</v>
      </c>
      <c r="C292" s="3" t="s">
        <v>23</v>
      </c>
      <c r="D292" s="3">
        <v>78</v>
      </c>
      <c r="E292" s="4" t="s">
        <v>15</v>
      </c>
      <c r="F292" s="5">
        <v>45013</v>
      </c>
      <c r="G292" s="3">
        <v>43</v>
      </c>
      <c r="H292" s="7">
        <v>3.8</v>
      </c>
      <c r="I292">
        <f>IF(MONTH(calls[[#This Row],[Date of Call]])&lt;=6,YEAR(calls[[#This Row],[Date of Call]]),YEAR(calls[[#This Row],[Date of Call]])+1)</f>
        <v>2023</v>
      </c>
      <c r="J292" t="str">
        <f>TEXT(calls[[#This Row],[Date of Call]],"DDDD")</f>
        <v>Tuesday</v>
      </c>
      <c r="K292" t="str">
        <f>_xlfn.IFS(calls[[#This Row],[Duration]]&lt;=10,"Under 10min",calls[[#This Row],[Duration]]&lt;=30,"btw 10 to 30",calls[[#This Row],[Duration]]&lt;=60,"under 60",calls[[#This Row],[Duration]]&lt;=120,"1 to 2hour",TRUE,"above 2hour")</f>
        <v>1 to 2hour</v>
      </c>
      <c r="L292" s="20">
        <f>_xlfn.IFS(calls[[#This Row],[Satisfaction Rating]]&lt;=1,1,calls[[#This Row],[Satisfaction Rating]]&lt;=2,2,calls[[#This Row],[Satisfaction Rating]]&lt;=3,3,calls[[#This Row],[Satisfaction Rating]]&lt;=4,4,TRUE,5)</f>
        <v>4</v>
      </c>
    </row>
    <row r="293" spans="2:12" x14ac:dyDescent="0.25">
      <c r="B293" s="6" t="s">
        <v>317</v>
      </c>
      <c r="C293" s="3" t="s">
        <v>32</v>
      </c>
      <c r="D293" s="3">
        <v>40</v>
      </c>
      <c r="E293" s="4" t="s">
        <v>15</v>
      </c>
      <c r="F293" s="5">
        <v>45013</v>
      </c>
      <c r="G293" s="3">
        <v>34</v>
      </c>
      <c r="H293" s="7">
        <v>4.5999999999999996</v>
      </c>
      <c r="I293">
        <f>IF(MONTH(calls[[#This Row],[Date of Call]])&lt;=6,YEAR(calls[[#This Row],[Date of Call]]),YEAR(calls[[#This Row],[Date of Call]])+1)</f>
        <v>2023</v>
      </c>
      <c r="J293" t="str">
        <f>TEXT(calls[[#This Row],[Date of Call]],"DDDD")</f>
        <v>Tuesday</v>
      </c>
      <c r="K293" t="str">
        <f>_xlfn.IFS(calls[[#This Row],[Duration]]&lt;=10,"Under 10min",calls[[#This Row],[Duration]]&lt;=30,"btw 10 to 30",calls[[#This Row],[Duration]]&lt;=60,"under 60",calls[[#This Row],[Duration]]&lt;=120,"1 to 2hour",TRUE,"above 2hour")</f>
        <v>under 60</v>
      </c>
      <c r="L293" s="20">
        <f>_xlfn.IFS(calls[[#This Row],[Satisfaction Rating]]&lt;=1,1,calls[[#This Row],[Satisfaction Rating]]&lt;=2,2,calls[[#This Row],[Satisfaction Rating]]&lt;=3,3,calls[[#This Row],[Satisfaction Rating]]&lt;=4,4,TRUE,5)</f>
        <v>5</v>
      </c>
    </row>
    <row r="294" spans="2:12" x14ac:dyDescent="0.25">
      <c r="B294" s="6" t="s">
        <v>318</v>
      </c>
      <c r="C294" s="3" t="s">
        <v>23</v>
      </c>
      <c r="D294" s="3">
        <v>56</v>
      </c>
      <c r="E294" s="4" t="s">
        <v>20</v>
      </c>
      <c r="F294" s="5">
        <v>45013</v>
      </c>
      <c r="G294" s="3">
        <v>225</v>
      </c>
      <c r="H294" s="7">
        <v>4.5999999999999996</v>
      </c>
      <c r="I294">
        <f>IF(MONTH(calls[[#This Row],[Date of Call]])&lt;=6,YEAR(calls[[#This Row],[Date of Call]]),YEAR(calls[[#This Row],[Date of Call]])+1)</f>
        <v>2023</v>
      </c>
      <c r="J294" t="str">
        <f>TEXT(calls[[#This Row],[Date of Call]],"DDDD")</f>
        <v>Tuesday</v>
      </c>
      <c r="K294" t="str">
        <f>_xlfn.IFS(calls[[#This Row],[Duration]]&lt;=10,"Under 10min",calls[[#This Row],[Duration]]&lt;=30,"btw 10 to 30",calls[[#This Row],[Duration]]&lt;=60,"under 60",calls[[#This Row],[Duration]]&lt;=120,"1 to 2hour",TRUE,"above 2hour")</f>
        <v>under 60</v>
      </c>
      <c r="L294" s="20">
        <f>_xlfn.IFS(calls[[#This Row],[Satisfaction Rating]]&lt;=1,1,calls[[#This Row],[Satisfaction Rating]]&lt;=2,2,calls[[#This Row],[Satisfaction Rating]]&lt;=3,3,calls[[#This Row],[Satisfaction Rating]]&lt;=4,4,TRUE,5)</f>
        <v>5</v>
      </c>
    </row>
    <row r="295" spans="2:12" x14ac:dyDescent="0.25">
      <c r="B295" s="6" t="s">
        <v>319</v>
      </c>
      <c r="C295" s="3" t="s">
        <v>48</v>
      </c>
      <c r="D295" s="3">
        <v>59</v>
      </c>
      <c r="E295" s="4" t="s">
        <v>29</v>
      </c>
      <c r="F295" s="5">
        <v>45013</v>
      </c>
      <c r="G295" s="3">
        <v>210</v>
      </c>
      <c r="H295" s="7">
        <v>4.5</v>
      </c>
      <c r="I295">
        <f>IF(MONTH(calls[[#This Row],[Date of Call]])&lt;=6,YEAR(calls[[#This Row],[Date of Call]]),YEAR(calls[[#This Row],[Date of Call]])+1)</f>
        <v>2023</v>
      </c>
      <c r="J295" t="str">
        <f>TEXT(calls[[#This Row],[Date of Call]],"DDDD")</f>
        <v>Tuesday</v>
      </c>
      <c r="K295" t="str">
        <f>_xlfn.IFS(calls[[#This Row],[Duration]]&lt;=10,"Under 10min",calls[[#This Row],[Duration]]&lt;=30,"btw 10 to 30",calls[[#This Row],[Duration]]&lt;=60,"under 60",calls[[#This Row],[Duration]]&lt;=120,"1 to 2hour",TRUE,"above 2hour")</f>
        <v>under 60</v>
      </c>
      <c r="L295" s="20">
        <f>_xlfn.IFS(calls[[#This Row],[Satisfaction Rating]]&lt;=1,1,calls[[#This Row],[Satisfaction Rating]]&lt;=2,2,calls[[#This Row],[Satisfaction Rating]]&lt;=3,3,calls[[#This Row],[Satisfaction Rating]]&lt;=4,4,TRUE,5)</f>
        <v>5</v>
      </c>
    </row>
    <row r="296" spans="2:12" x14ac:dyDescent="0.25">
      <c r="B296" s="6" t="s">
        <v>320</v>
      </c>
      <c r="C296" s="3" t="s">
        <v>51</v>
      </c>
      <c r="D296" s="3">
        <v>30</v>
      </c>
      <c r="E296" s="4" t="s">
        <v>15</v>
      </c>
      <c r="F296" s="5">
        <v>45013</v>
      </c>
      <c r="G296" s="3">
        <v>168</v>
      </c>
      <c r="H296" s="7">
        <v>4.2</v>
      </c>
      <c r="I296">
        <f>IF(MONTH(calls[[#This Row],[Date of Call]])&lt;=6,YEAR(calls[[#This Row],[Date of Call]]),YEAR(calls[[#This Row],[Date of Call]])+1)</f>
        <v>2023</v>
      </c>
      <c r="J296" t="str">
        <f>TEXT(calls[[#This Row],[Date of Call]],"DDDD")</f>
        <v>Tuesday</v>
      </c>
      <c r="K296" t="str">
        <f>_xlfn.IFS(calls[[#This Row],[Duration]]&lt;=10,"Under 10min",calls[[#This Row],[Duration]]&lt;=30,"btw 10 to 30",calls[[#This Row],[Duration]]&lt;=60,"under 60",calls[[#This Row],[Duration]]&lt;=120,"1 to 2hour",TRUE,"above 2hour")</f>
        <v>btw 10 to 30</v>
      </c>
      <c r="L296" s="20">
        <f>_xlfn.IFS(calls[[#This Row],[Satisfaction Rating]]&lt;=1,1,calls[[#This Row],[Satisfaction Rating]]&lt;=2,2,calls[[#This Row],[Satisfaction Rating]]&lt;=3,3,calls[[#This Row],[Satisfaction Rating]]&lt;=4,4,TRUE,5)</f>
        <v>5</v>
      </c>
    </row>
    <row r="297" spans="2:12" x14ac:dyDescent="0.25">
      <c r="B297" s="6" t="s">
        <v>321</v>
      </c>
      <c r="C297" s="3" t="s">
        <v>32</v>
      </c>
      <c r="D297" s="3">
        <v>63</v>
      </c>
      <c r="E297" s="4" t="s">
        <v>10</v>
      </c>
      <c r="F297" s="5">
        <v>45014</v>
      </c>
      <c r="G297" s="3">
        <v>82</v>
      </c>
      <c r="H297" s="7">
        <v>4.5</v>
      </c>
      <c r="I297">
        <f>IF(MONTH(calls[[#This Row],[Date of Call]])&lt;=6,YEAR(calls[[#This Row],[Date of Call]]),YEAR(calls[[#This Row],[Date of Call]])+1)</f>
        <v>2023</v>
      </c>
      <c r="J297" t="str">
        <f>TEXT(calls[[#This Row],[Date of Call]],"DDDD")</f>
        <v>Wednesday</v>
      </c>
      <c r="K297" t="str">
        <f>_xlfn.IFS(calls[[#This Row],[Duration]]&lt;=10,"Under 10min",calls[[#This Row],[Duration]]&lt;=30,"btw 10 to 30",calls[[#This Row],[Duration]]&lt;=60,"under 60",calls[[#This Row],[Duration]]&lt;=120,"1 to 2hour",TRUE,"above 2hour")</f>
        <v>1 to 2hour</v>
      </c>
      <c r="L297" s="20">
        <f>_xlfn.IFS(calls[[#This Row],[Satisfaction Rating]]&lt;=1,1,calls[[#This Row],[Satisfaction Rating]]&lt;=2,2,calls[[#This Row],[Satisfaction Rating]]&lt;=3,3,calls[[#This Row],[Satisfaction Rating]]&lt;=4,4,TRUE,5)</f>
        <v>5</v>
      </c>
    </row>
    <row r="298" spans="2:12" x14ac:dyDescent="0.25">
      <c r="B298" s="6" t="s">
        <v>322</v>
      </c>
      <c r="C298" s="3" t="s">
        <v>14</v>
      </c>
      <c r="D298" s="3">
        <v>56</v>
      </c>
      <c r="E298" s="4" t="s">
        <v>25</v>
      </c>
      <c r="F298" s="5">
        <v>45014</v>
      </c>
      <c r="G298" s="3">
        <v>88</v>
      </c>
      <c r="H298" s="7">
        <v>4.0999999999999996</v>
      </c>
      <c r="I298">
        <f>IF(MONTH(calls[[#This Row],[Date of Call]])&lt;=6,YEAR(calls[[#This Row],[Date of Call]]),YEAR(calls[[#This Row],[Date of Call]])+1)</f>
        <v>2023</v>
      </c>
      <c r="J298" t="str">
        <f>TEXT(calls[[#This Row],[Date of Call]],"DDDD")</f>
        <v>Wednesday</v>
      </c>
      <c r="K298" t="str">
        <f>_xlfn.IFS(calls[[#This Row],[Duration]]&lt;=10,"Under 10min",calls[[#This Row],[Duration]]&lt;=30,"btw 10 to 30",calls[[#This Row],[Duration]]&lt;=60,"under 60",calls[[#This Row],[Duration]]&lt;=120,"1 to 2hour",TRUE,"above 2hour")</f>
        <v>under 60</v>
      </c>
      <c r="L298" s="20">
        <f>_xlfn.IFS(calls[[#This Row],[Satisfaction Rating]]&lt;=1,1,calls[[#This Row],[Satisfaction Rating]]&lt;=2,2,calls[[#This Row],[Satisfaction Rating]]&lt;=3,3,calls[[#This Row],[Satisfaction Rating]]&lt;=4,4,TRUE,5)</f>
        <v>5</v>
      </c>
    </row>
    <row r="299" spans="2:12" x14ac:dyDescent="0.25">
      <c r="B299" s="6" t="s">
        <v>323</v>
      </c>
      <c r="C299" s="3" t="s">
        <v>81</v>
      </c>
      <c r="D299" s="3">
        <v>95</v>
      </c>
      <c r="E299" s="4" t="s">
        <v>10</v>
      </c>
      <c r="F299" s="5">
        <v>45014</v>
      </c>
      <c r="G299" s="3">
        <v>111</v>
      </c>
      <c r="H299" s="7">
        <v>3.3</v>
      </c>
      <c r="I299">
        <f>IF(MONTH(calls[[#This Row],[Date of Call]])&lt;=6,YEAR(calls[[#This Row],[Date of Call]]),YEAR(calls[[#This Row],[Date of Call]])+1)</f>
        <v>2023</v>
      </c>
      <c r="J299" t="str">
        <f>TEXT(calls[[#This Row],[Date of Call]],"DDDD")</f>
        <v>Wednesday</v>
      </c>
      <c r="K299" t="str">
        <f>_xlfn.IFS(calls[[#This Row],[Duration]]&lt;=10,"Under 10min",calls[[#This Row],[Duration]]&lt;=30,"btw 10 to 30",calls[[#This Row],[Duration]]&lt;=60,"under 60",calls[[#This Row],[Duration]]&lt;=120,"1 to 2hour",TRUE,"above 2hour")</f>
        <v>1 to 2hour</v>
      </c>
      <c r="L299" s="20">
        <f>_xlfn.IFS(calls[[#This Row],[Satisfaction Rating]]&lt;=1,1,calls[[#This Row],[Satisfaction Rating]]&lt;=2,2,calls[[#This Row],[Satisfaction Rating]]&lt;=3,3,calls[[#This Row],[Satisfaction Rating]]&lt;=4,4,TRUE,5)</f>
        <v>4</v>
      </c>
    </row>
    <row r="300" spans="2:12" x14ac:dyDescent="0.25">
      <c r="B300" s="6" t="s">
        <v>324</v>
      </c>
      <c r="C300" s="3" t="s">
        <v>61</v>
      </c>
      <c r="D300" s="3">
        <v>128</v>
      </c>
      <c r="E300" s="4" t="s">
        <v>29</v>
      </c>
      <c r="F300" s="5">
        <v>45014</v>
      </c>
      <c r="G300" s="3">
        <v>60</v>
      </c>
      <c r="H300" s="7">
        <v>3.8</v>
      </c>
      <c r="I300">
        <f>IF(MONTH(calls[[#This Row],[Date of Call]])&lt;=6,YEAR(calls[[#This Row],[Date of Call]]),YEAR(calls[[#This Row],[Date of Call]])+1)</f>
        <v>2023</v>
      </c>
      <c r="J300" t="str">
        <f>TEXT(calls[[#This Row],[Date of Call]],"DDDD")</f>
        <v>Wednesday</v>
      </c>
      <c r="K300" t="str">
        <f>_xlfn.IFS(calls[[#This Row],[Duration]]&lt;=10,"Under 10min",calls[[#This Row],[Duration]]&lt;=30,"btw 10 to 30",calls[[#This Row],[Duration]]&lt;=60,"under 60",calls[[#This Row],[Duration]]&lt;=120,"1 to 2hour",TRUE,"above 2hour")</f>
        <v>above 2hour</v>
      </c>
      <c r="L300" s="20">
        <f>_xlfn.IFS(calls[[#This Row],[Satisfaction Rating]]&lt;=1,1,calls[[#This Row],[Satisfaction Rating]]&lt;=2,2,calls[[#This Row],[Satisfaction Rating]]&lt;=3,3,calls[[#This Row],[Satisfaction Rating]]&lt;=4,4,TRUE,5)</f>
        <v>4</v>
      </c>
    </row>
    <row r="301" spans="2:12" x14ac:dyDescent="0.25">
      <c r="B301" s="6" t="s">
        <v>325</v>
      </c>
      <c r="C301" s="3" t="s">
        <v>19</v>
      </c>
      <c r="D301" s="3">
        <v>49</v>
      </c>
      <c r="E301" s="4" t="s">
        <v>10</v>
      </c>
      <c r="F301" s="5">
        <v>45014</v>
      </c>
      <c r="G301" s="3">
        <v>80</v>
      </c>
      <c r="H301" s="7">
        <v>3</v>
      </c>
      <c r="I301">
        <f>IF(MONTH(calls[[#This Row],[Date of Call]])&lt;=6,YEAR(calls[[#This Row],[Date of Call]]),YEAR(calls[[#This Row],[Date of Call]])+1)</f>
        <v>2023</v>
      </c>
      <c r="J301" t="str">
        <f>TEXT(calls[[#This Row],[Date of Call]],"DDDD")</f>
        <v>Wednesday</v>
      </c>
      <c r="K301" t="str">
        <f>_xlfn.IFS(calls[[#This Row],[Duration]]&lt;=10,"Under 10min",calls[[#This Row],[Duration]]&lt;=30,"btw 10 to 30",calls[[#This Row],[Duration]]&lt;=60,"under 60",calls[[#This Row],[Duration]]&lt;=120,"1 to 2hour",TRUE,"above 2hour")</f>
        <v>under 60</v>
      </c>
      <c r="L301" s="20">
        <f>_xlfn.IFS(calls[[#This Row],[Satisfaction Rating]]&lt;=1,1,calls[[#This Row],[Satisfaction Rating]]&lt;=2,2,calls[[#This Row],[Satisfaction Rating]]&lt;=3,3,calls[[#This Row],[Satisfaction Rating]]&lt;=4,4,TRUE,5)</f>
        <v>3</v>
      </c>
    </row>
    <row r="302" spans="2:12" x14ac:dyDescent="0.25">
      <c r="B302" s="6" t="s">
        <v>326</v>
      </c>
      <c r="C302" s="3" t="s">
        <v>61</v>
      </c>
      <c r="D302" s="3">
        <v>89</v>
      </c>
      <c r="E302" s="4" t="s">
        <v>20</v>
      </c>
      <c r="F302" s="5">
        <v>45016</v>
      </c>
      <c r="G302" s="3">
        <v>90</v>
      </c>
      <c r="H302" s="7">
        <v>4.5999999999999996</v>
      </c>
      <c r="I302">
        <f>IF(MONTH(calls[[#This Row],[Date of Call]])&lt;=6,YEAR(calls[[#This Row],[Date of Call]]),YEAR(calls[[#This Row],[Date of Call]])+1)</f>
        <v>2023</v>
      </c>
      <c r="J302" t="str">
        <f>TEXT(calls[[#This Row],[Date of Call]],"DDDD")</f>
        <v>Friday</v>
      </c>
      <c r="K302" t="str">
        <f>_xlfn.IFS(calls[[#This Row],[Duration]]&lt;=10,"Under 10min",calls[[#This Row],[Duration]]&lt;=30,"btw 10 to 30",calls[[#This Row],[Duration]]&lt;=60,"under 60",calls[[#This Row],[Duration]]&lt;=120,"1 to 2hour",TRUE,"above 2hour")</f>
        <v>1 to 2hour</v>
      </c>
      <c r="L302" s="20">
        <f>_xlfn.IFS(calls[[#This Row],[Satisfaction Rating]]&lt;=1,1,calls[[#This Row],[Satisfaction Rating]]&lt;=2,2,calls[[#This Row],[Satisfaction Rating]]&lt;=3,3,calls[[#This Row],[Satisfaction Rating]]&lt;=4,4,TRUE,5)</f>
        <v>5</v>
      </c>
    </row>
    <row r="303" spans="2:12" x14ac:dyDescent="0.25">
      <c r="B303" s="6" t="s">
        <v>327</v>
      </c>
      <c r="C303" s="3" t="s">
        <v>40</v>
      </c>
      <c r="D303" s="3">
        <v>87</v>
      </c>
      <c r="E303" s="4" t="s">
        <v>10</v>
      </c>
      <c r="F303" s="5">
        <v>45016</v>
      </c>
      <c r="G303" s="3">
        <v>225</v>
      </c>
      <c r="H303" s="7">
        <v>2.9</v>
      </c>
      <c r="I303">
        <f>IF(MONTH(calls[[#This Row],[Date of Call]])&lt;=6,YEAR(calls[[#This Row],[Date of Call]]),YEAR(calls[[#This Row],[Date of Call]])+1)</f>
        <v>2023</v>
      </c>
      <c r="J303" t="str">
        <f>TEXT(calls[[#This Row],[Date of Call]],"DDDD")</f>
        <v>Friday</v>
      </c>
      <c r="K303" t="str">
        <f>_xlfn.IFS(calls[[#This Row],[Duration]]&lt;=10,"Under 10min",calls[[#This Row],[Duration]]&lt;=30,"btw 10 to 30",calls[[#This Row],[Duration]]&lt;=60,"under 60",calls[[#This Row],[Duration]]&lt;=120,"1 to 2hour",TRUE,"above 2hour")</f>
        <v>1 to 2hour</v>
      </c>
      <c r="L303" s="20">
        <f>_xlfn.IFS(calls[[#This Row],[Satisfaction Rating]]&lt;=1,1,calls[[#This Row],[Satisfaction Rating]]&lt;=2,2,calls[[#This Row],[Satisfaction Rating]]&lt;=3,3,calls[[#This Row],[Satisfaction Rating]]&lt;=4,4,TRUE,5)</f>
        <v>3</v>
      </c>
    </row>
    <row r="304" spans="2:12" x14ac:dyDescent="0.25">
      <c r="B304" s="6" t="s">
        <v>328</v>
      </c>
      <c r="C304" s="3" t="s">
        <v>9</v>
      </c>
      <c r="D304" s="3">
        <v>60</v>
      </c>
      <c r="E304" s="4" t="s">
        <v>15</v>
      </c>
      <c r="F304" s="5">
        <v>45017</v>
      </c>
      <c r="G304" s="3">
        <v>215</v>
      </c>
      <c r="H304" s="7">
        <v>3.2</v>
      </c>
      <c r="I304">
        <f>IF(MONTH(calls[[#This Row],[Date of Call]])&lt;=6,YEAR(calls[[#This Row],[Date of Call]]),YEAR(calls[[#This Row],[Date of Call]])+1)</f>
        <v>2023</v>
      </c>
      <c r="J304" t="str">
        <f>TEXT(calls[[#This Row],[Date of Call]],"DDDD")</f>
        <v>Saturday</v>
      </c>
      <c r="K304" t="str">
        <f>_xlfn.IFS(calls[[#This Row],[Duration]]&lt;=10,"Under 10min",calls[[#This Row],[Duration]]&lt;=30,"btw 10 to 30",calls[[#This Row],[Duration]]&lt;=60,"under 60",calls[[#This Row],[Duration]]&lt;=120,"1 to 2hour",TRUE,"above 2hour")</f>
        <v>under 60</v>
      </c>
      <c r="L304" s="20">
        <f>_xlfn.IFS(calls[[#This Row],[Satisfaction Rating]]&lt;=1,1,calls[[#This Row],[Satisfaction Rating]]&lt;=2,2,calls[[#This Row],[Satisfaction Rating]]&lt;=3,3,calls[[#This Row],[Satisfaction Rating]]&lt;=4,4,TRUE,5)</f>
        <v>4</v>
      </c>
    </row>
    <row r="305" spans="2:12" x14ac:dyDescent="0.25">
      <c r="B305" s="6" t="s">
        <v>329</v>
      </c>
      <c r="C305" s="3" t="s">
        <v>17</v>
      </c>
      <c r="D305" s="3">
        <v>42</v>
      </c>
      <c r="E305" s="4" t="s">
        <v>20</v>
      </c>
      <c r="F305" s="5">
        <v>45017</v>
      </c>
      <c r="G305" s="3">
        <v>45</v>
      </c>
      <c r="H305" s="7">
        <v>1.5</v>
      </c>
      <c r="I305">
        <f>IF(MONTH(calls[[#This Row],[Date of Call]])&lt;=6,YEAR(calls[[#This Row],[Date of Call]]),YEAR(calls[[#This Row],[Date of Call]])+1)</f>
        <v>2023</v>
      </c>
      <c r="J305" t="str">
        <f>TEXT(calls[[#This Row],[Date of Call]],"DDDD")</f>
        <v>Saturday</v>
      </c>
      <c r="K305" t="str">
        <f>_xlfn.IFS(calls[[#This Row],[Duration]]&lt;=10,"Under 10min",calls[[#This Row],[Duration]]&lt;=30,"btw 10 to 30",calls[[#This Row],[Duration]]&lt;=60,"under 60",calls[[#This Row],[Duration]]&lt;=120,"1 to 2hour",TRUE,"above 2hour")</f>
        <v>under 60</v>
      </c>
      <c r="L305" s="20">
        <f>_xlfn.IFS(calls[[#This Row],[Satisfaction Rating]]&lt;=1,1,calls[[#This Row],[Satisfaction Rating]]&lt;=2,2,calls[[#This Row],[Satisfaction Rating]]&lt;=3,3,calls[[#This Row],[Satisfaction Rating]]&lt;=4,4,TRUE,5)</f>
        <v>2</v>
      </c>
    </row>
    <row r="306" spans="2:12" x14ac:dyDescent="0.25">
      <c r="B306" s="6" t="s">
        <v>330</v>
      </c>
      <c r="C306" s="3" t="s">
        <v>28</v>
      </c>
      <c r="D306" s="3">
        <v>99</v>
      </c>
      <c r="E306" s="4" t="s">
        <v>15</v>
      </c>
      <c r="F306" s="5">
        <v>45017</v>
      </c>
      <c r="G306" s="3">
        <v>74</v>
      </c>
      <c r="H306" s="7">
        <v>4</v>
      </c>
      <c r="I306">
        <f>IF(MONTH(calls[[#This Row],[Date of Call]])&lt;=6,YEAR(calls[[#This Row],[Date of Call]]),YEAR(calls[[#This Row],[Date of Call]])+1)</f>
        <v>2023</v>
      </c>
      <c r="J306" t="str">
        <f>TEXT(calls[[#This Row],[Date of Call]],"DDDD")</f>
        <v>Saturday</v>
      </c>
      <c r="K306" t="str">
        <f>_xlfn.IFS(calls[[#This Row],[Duration]]&lt;=10,"Under 10min",calls[[#This Row],[Duration]]&lt;=30,"btw 10 to 30",calls[[#This Row],[Duration]]&lt;=60,"under 60",calls[[#This Row],[Duration]]&lt;=120,"1 to 2hour",TRUE,"above 2hour")</f>
        <v>1 to 2hour</v>
      </c>
      <c r="L306" s="20">
        <f>_xlfn.IFS(calls[[#This Row],[Satisfaction Rating]]&lt;=1,1,calls[[#This Row],[Satisfaction Rating]]&lt;=2,2,calls[[#This Row],[Satisfaction Rating]]&lt;=3,3,calls[[#This Row],[Satisfaction Rating]]&lt;=4,4,TRUE,5)</f>
        <v>4</v>
      </c>
    </row>
    <row r="307" spans="2:12" x14ac:dyDescent="0.25">
      <c r="B307" s="6" t="s">
        <v>331</v>
      </c>
      <c r="C307" s="3" t="s">
        <v>14</v>
      </c>
      <c r="D307" s="3">
        <v>20</v>
      </c>
      <c r="E307" s="4" t="s">
        <v>20</v>
      </c>
      <c r="F307" s="5">
        <v>45017</v>
      </c>
      <c r="G307" s="3">
        <v>60</v>
      </c>
      <c r="H307" s="7">
        <v>3.6</v>
      </c>
      <c r="I307">
        <f>IF(MONTH(calls[[#This Row],[Date of Call]])&lt;=6,YEAR(calls[[#This Row],[Date of Call]]),YEAR(calls[[#This Row],[Date of Call]])+1)</f>
        <v>2023</v>
      </c>
      <c r="J307" t="str">
        <f>TEXT(calls[[#This Row],[Date of Call]],"DDDD")</f>
        <v>Saturday</v>
      </c>
      <c r="K307" t="str">
        <f>_xlfn.IFS(calls[[#This Row],[Duration]]&lt;=10,"Under 10min",calls[[#This Row],[Duration]]&lt;=30,"btw 10 to 30",calls[[#This Row],[Duration]]&lt;=60,"under 60",calls[[#This Row],[Duration]]&lt;=120,"1 to 2hour",TRUE,"above 2hour")</f>
        <v>btw 10 to 30</v>
      </c>
      <c r="L307" s="20">
        <f>_xlfn.IFS(calls[[#This Row],[Satisfaction Rating]]&lt;=1,1,calls[[#This Row],[Satisfaction Rating]]&lt;=2,2,calls[[#This Row],[Satisfaction Rating]]&lt;=3,3,calls[[#This Row],[Satisfaction Rating]]&lt;=4,4,TRUE,5)</f>
        <v>4</v>
      </c>
    </row>
    <row r="308" spans="2:12" x14ac:dyDescent="0.25">
      <c r="B308" s="6" t="s">
        <v>332</v>
      </c>
      <c r="C308" s="3" t="s">
        <v>32</v>
      </c>
      <c r="D308" s="3">
        <v>65</v>
      </c>
      <c r="E308" s="4" t="s">
        <v>15</v>
      </c>
      <c r="F308" s="5">
        <v>45017</v>
      </c>
      <c r="G308" s="3">
        <v>64</v>
      </c>
      <c r="H308" s="7">
        <v>3.7</v>
      </c>
      <c r="I308">
        <f>IF(MONTH(calls[[#This Row],[Date of Call]])&lt;=6,YEAR(calls[[#This Row],[Date of Call]]),YEAR(calls[[#This Row],[Date of Call]])+1)</f>
        <v>2023</v>
      </c>
      <c r="J308" t="str">
        <f>TEXT(calls[[#This Row],[Date of Call]],"DDDD")</f>
        <v>Saturday</v>
      </c>
      <c r="K308" t="str">
        <f>_xlfn.IFS(calls[[#This Row],[Duration]]&lt;=10,"Under 10min",calls[[#This Row],[Duration]]&lt;=30,"btw 10 to 30",calls[[#This Row],[Duration]]&lt;=60,"under 60",calls[[#This Row],[Duration]]&lt;=120,"1 to 2hour",TRUE,"above 2hour")</f>
        <v>1 to 2hour</v>
      </c>
      <c r="L308" s="20">
        <f>_xlfn.IFS(calls[[#This Row],[Satisfaction Rating]]&lt;=1,1,calls[[#This Row],[Satisfaction Rating]]&lt;=2,2,calls[[#This Row],[Satisfaction Rating]]&lt;=3,3,calls[[#This Row],[Satisfaction Rating]]&lt;=4,4,TRUE,5)</f>
        <v>4</v>
      </c>
    </row>
    <row r="309" spans="2:12" x14ac:dyDescent="0.25">
      <c r="B309" s="6" t="s">
        <v>333</v>
      </c>
      <c r="C309" s="3" t="s">
        <v>51</v>
      </c>
      <c r="D309" s="3">
        <v>71</v>
      </c>
      <c r="E309" s="4" t="s">
        <v>10</v>
      </c>
      <c r="F309" s="5">
        <v>45018</v>
      </c>
      <c r="G309" s="3">
        <v>110</v>
      </c>
      <c r="H309" s="7">
        <v>4.8</v>
      </c>
      <c r="I309">
        <f>IF(MONTH(calls[[#This Row],[Date of Call]])&lt;=6,YEAR(calls[[#This Row],[Date of Call]]),YEAR(calls[[#This Row],[Date of Call]])+1)</f>
        <v>2023</v>
      </c>
      <c r="J309" t="str">
        <f>TEXT(calls[[#This Row],[Date of Call]],"DDDD")</f>
        <v>Sunday</v>
      </c>
      <c r="K309" t="str">
        <f>_xlfn.IFS(calls[[#This Row],[Duration]]&lt;=10,"Under 10min",calls[[#This Row],[Duration]]&lt;=30,"btw 10 to 30",calls[[#This Row],[Duration]]&lt;=60,"under 60",calls[[#This Row],[Duration]]&lt;=120,"1 to 2hour",TRUE,"above 2hour")</f>
        <v>1 to 2hour</v>
      </c>
      <c r="L309" s="20">
        <f>_xlfn.IFS(calls[[#This Row],[Satisfaction Rating]]&lt;=1,1,calls[[#This Row],[Satisfaction Rating]]&lt;=2,2,calls[[#This Row],[Satisfaction Rating]]&lt;=3,3,calls[[#This Row],[Satisfaction Rating]]&lt;=4,4,TRUE,5)</f>
        <v>5</v>
      </c>
    </row>
    <row r="310" spans="2:12" x14ac:dyDescent="0.25">
      <c r="B310" s="6" t="s">
        <v>334</v>
      </c>
      <c r="C310" s="3" t="s">
        <v>12</v>
      </c>
      <c r="D310" s="3">
        <v>95</v>
      </c>
      <c r="E310" s="4" t="s">
        <v>29</v>
      </c>
      <c r="F310" s="5">
        <v>45018</v>
      </c>
      <c r="G310" s="3">
        <v>52</v>
      </c>
      <c r="H310" s="7">
        <v>1.2</v>
      </c>
      <c r="I310">
        <f>IF(MONTH(calls[[#This Row],[Date of Call]])&lt;=6,YEAR(calls[[#This Row],[Date of Call]]),YEAR(calls[[#This Row],[Date of Call]])+1)</f>
        <v>2023</v>
      </c>
      <c r="J310" t="str">
        <f>TEXT(calls[[#This Row],[Date of Call]],"DDDD")</f>
        <v>Sunday</v>
      </c>
      <c r="K310" t="str">
        <f>_xlfn.IFS(calls[[#This Row],[Duration]]&lt;=10,"Under 10min",calls[[#This Row],[Duration]]&lt;=30,"btw 10 to 30",calls[[#This Row],[Duration]]&lt;=60,"under 60",calls[[#This Row],[Duration]]&lt;=120,"1 to 2hour",TRUE,"above 2hour")</f>
        <v>1 to 2hour</v>
      </c>
      <c r="L310" s="20">
        <f>_xlfn.IFS(calls[[#This Row],[Satisfaction Rating]]&lt;=1,1,calls[[#This Row],[Satisfaction Rating]]&lt;=2,2,calls[[#This Row],[Satisfaction Rating]]&lt;=3,3,calls[[#This Row],[Satisfaction Rating]]&lt;=4,4,TRUE,5)</f>
        <v>2</v>
      </c>
    </row>
    <row r="311" spans="2:12" x14ac:dyDescent="0.25">
      <c r="B311" s="6" t="s">
        <v>335</v>
      </c>
      <c r="C311" s="3" t="s">
        <v>14</v>
      </c>
      <c r="D311" s="3">
        <v>81</v>
      </c>
      <c r="E311" s="4" t="s">
        <v>25</v>
      </c>
      <c r="F311" s="5">
        <v>45019</v>
      </c>
      <c r="G311" s="3">
        <v>160</v>
      </c>
      <c r="H311" s="7">
        <v>4.7</v>
      </c>
      <c r="I311">
        <f>IF(MONTH(calls[[#This Row],[Date of Call]])&lt;=6,YEAR(calls[[#This Row],[Date of Call]]),YEAR(calls[[#This Row],[Date of Call]])+1)</f>
        <v>2023</v>
      </c>
      <c r="J311" t="str">
        <f>TEXT(calls[[#This Row],[Date of Call]],"DDDD")</f>
        <v>Monday</v>
      </c>
      <c r="K311" t="str">
        <f>_xlfn.IFS(calls[[#This Row],[Duration]]&lt;=10,"Under 10min",calls[[#This Row],[Duration]]&lt;=30,"btw 10 to 30",calls[[#This Row],[Duration]]&lt;=60,"under 60",calls[[#This Row],[Duration]]&lt;=120,"1 to 2hour",TRUE,"above 2hour")</f>
        <v>1 to 2hour</v>
      </c>
      <c r="L311" s="20">
        <f>_xlfn.IFS(calls[[#This Row],[Satisfaction Rating]]&lt;=1,1,calls[[#This Row],[Satisfaction Rating]]&lt;=2,2,calls[[#This Row],[Satisfaction Rating]]&lt;=3,3,calls[[#This Row],[Satisfaction Rating]]&lt;=4,4,TRUE,5)</f>
        <v>5</v>
      </c>
    </row>
    <row r="312" spans="2:12" x14ac:dyDescent="0.25">
      <c r="B312" s="6" t="s">
        <v>336</v>
      </c>
      <c r="C312" s="3" t="s">
        <v>43</v>
      </c>
      <c r="D312" s="3">
        <v>137</v>
      </c>
      <c r="E312" s="4" t="s">
        <v>25</v>
      </c>
      <c r="F312" s="5">
        <v>45019</v>
      </c>
      <c r="G312" s="3">
        <v>215</v>
      </c>
      <c r="H312" s="7">
        <v>4.7</v>
      </c>
      <c r="I312">
        <f>IF(MONTH(calls[[#This Row],[Date of Call]])&lt;=6,YEAR(calls[[#This Row],[Date of Call]]),YEAR(calls[[#This Row],[Date of Call]])+1)</f>
        <v>2023</v>
      </c>
      <c r="J312" t="str">
        <f>TEXT(calls[[#This Row],[Date of Call]],"DDDD")</f>
        <v>Monday</v>
      </c>
      <c r="K312" t="str">
        <f>_xlfn.IFS(calls[[#This Row],[Duration]]&lt;=10,"Under 10min",calls[[#This Row],[Duration]]&lt;=30,"btw 10 to 30",calls[[#This Row],[Duration]]&lt;=60,"under 60",calls[[#This Row],[Duration]]&lt;=120,"1 to 2hour",TRUE,"above 2hour")</f>
        <v>above 2hour</v>
      </c>
      <c r="L312" s="20">
        <f>_xlfn.IFS(calls[[#This Row],[Satisfaction Rating]]&lt;=1,1,calls[[#This Row],[Satisfaction Rating]]&lt;=2,2,calls[[#This Row],[Satisfaction Rating]]&lt;=3,3,calls[[#This Row],[Satisfaction Rating]]&lt;=4,4,TRUE,5)</f>
        <v>5</v>
      </c>
    </row>
    <row r="313" spans="2:12" x14ac:dyDescent="0.25">
      <c r="B313" s="6" t="s">
        <v>337</v>
      </c>
      <c r="C313" s="3" t="s">
        <v>43</v>
      </c>
      <c r="D313" s="3">
        <v>40</v>
      </c>
      <c r="E313" s="4" t="s">
        <v>29</v>
      </c>
      <c r="F313" s="5">
        <v>45019</v>
      </c>
      <c r="G313" s="3">
        <v>220</v>
      </c>
      <c r="H313" s="7">
        <v>4.5</v>
      </c>
      <c r="I313">
        <f>IF(MONTH(calls[[#This Row],[Date of Call]])&lt;=6,YEAR(calls[[#This Row],[Date of Call]]),YEAR(calls[[#This Row],[Date of Call]])+1)</f>
        <v>2023</v>
      </c>
      <c r="J313" t="str">
        <f>TEXT(calls[[#This Row],[Date of Call]],"DDDD")</f>
        <v>Monday</v>
      </c>
      <c r="K313" t="str">
        <f>_xlfn.IFS(calls[[#This Row],[Duration]]&lt;=10,"Under 10min",calls[[#This Row],[Duration]]&lt;=30,"btw 10 to 30",calls[[#This Row],[Duration]]&lt;=60,"under 60",calls[[#This Row],[Duration]]&lt;=120,"1 to 2hour",TRUE,"above 2hour")</f>
        <v>under 60</v>
      </c>
      <c r="L313" s="20">
        <f>_xlfn.IFS(calls[[#This Row],[Satisfaction Rating]]&lt;=1,1,calls[[#This Row],[Satisfaction Rating]]&lt;=2,2,calls[[#This Row],[Satisfaction Rating]]&lt;=3,3,calls[[#This Row],[Satisfaction Rating]]&lt;=4,4,TRUE,5)</f>
        <v>5</v>
      </c>
    </row>
    <row r="314" spans="2:12" x14ac:dyDescent="0.25">
      <c r="B314" s="6" t="s">
        <v>338</v>
      </c>
      <c r="C314" s="3" t="s">
        <v>28</v>
      </c>
      <c r="D314" s="3">
        <v>111</v>
      </c>
      <c r="E314" s="4" t="s">
        <v>15</v>
      </c>
      <c r="F314" s="5">
        <v>45020</v>
      </c>
      <c r="G314" s="3">
        <v>175</v>
      </c>
      <c r="H314" s="7">
        <v>3.5</v>
      </c>
      <c r="I314">
        <f>IF(MONTH(calls[[#This Row],[Date of Call]])&lt;=6,YEAR(calls[[#This Row],[Date of Call]]),YEAR(calls[[#This Row],[Date of Call]])+1)</f>
        <v>2023</v>
      </c>
      <c r="J314" t="str">
        <f>TEXT(calls[[#This Row],[Date of Call]],"DDDD")</f>
        <v>Tuesday</v>
      </c>
      <c r="K314" t="str">
        <f>_xlfn.IFS(calls[[#This Row],[Duration]]&lt;=10,"Under 10min",calls[[#This Row],[Duration]]&lt;=30,"btw 10 to 30",calls[[#This Row],[Duration]]&lt;=60,"under 60",calls[[#This Row],[Duration]]&lt;=120,"1 to 2hour",TRUE,"above 2hour")</f>
        <v>1 to 2hour</v>
      </c>
      <c r="L314" s="20">
        <f>_xlfn.IFS(calls[[#This Row],[Satisfaction Rating]]&lt;=1,1,calls[[#This Row],[Satisfaction Rating]]&lt;=2,2,calls[[#This Row],[Satisfaction Rating]]&lt;=3,3,calls[[#This Row],[Satisfaction Rating]]&lt;=4,4,TRUE,5)</f>
        <v>4</v>
      </c>
    </row>
    <row r="315" spans="2:12" x14ac:dyDescent="0.25">
      <c r="B315" s="6" t="s">
        <v>339</v>
      </c>
      <c r="C315" s="3" t="s">
        <v>51</v>
      </c>
      <c r="D315" s="3">
        <v>106</v>
      </c>
      <c r="E315" s="4" t="s">
        <v>15</v>
      </c>
      <c r="F315" s="5">
        <v>45020</v>
      </c>
      <c r="G315" s="3">
        <v>145</v>
      </c>
      <c r="H315" s="7">
        <v>4.0999999999999996</v>
      </c>
      <c r="I315">
        <f>IF(MONTH(calls[[#This Row],[Date of Call]])&lt;=6,YEAR(calls[[#This Row],[Date of Call]]),YEAR(calls[[#This Row],[Date of Call]])+1)</f>
        <v>2023</v>
      </c>
      <c r="J315" t="str">
        <f>TEXT(calls[[#This Row],[Date of Call]],"DDDD")</f>
        <v>Tuesday</v>
      </c>
      <c r="K315" t="str">
        <f>_xlfn.IFS(calls[[#This Row],[Duration]]&lt;=10,"Under 10min",calls[[#This Row],[Duration]]&lt;=30,"btw 10 to 30",calls[[#This Row],[Duration]]&lt;=60,"under 60",calls[[#This Row],[Duration]]&lt;=120,"1 to 2hour",TRUE,"above 2hour")</f>
        <v>1 to 2hour</v>
      </c>
      <c r="L315" s="20">
        <f>_xlfn.IFS(calls[[#This Row],[Satisfaction Rating]]&lt;=1,1,calls[[#This Row],[Satisfaction Rating]]&lt;=2,2,calls[[#This Row],[Satisfaction Rating]]&lt;=3,3,calls[[#This Row],[Satisfaction Rating]]&lt;=4,4,TRUE,5)</f>
        <v>5</v>
      </c>
    </row>
    <row r="316" spans="2:12" x14ac:dyDescent="0.25">
      <c r="B316" s="6" t="s">
        <v>340</v>
      </c>
      <c r="C316" s="3" t="s">
        <v>17</v>
      </c>
      <c r="D316" s="3">
        <v>133</v>
      </c>
      <c r="E316" s="4" t="s">
        <v>20</v>
      </c>
      <c r="F316" s="5">
        <v>45020</v>
      </c>
      <c r="G316" s="3">
        <v>72</v>
      </c>
      <c r="H316" s="7">
        <v>4.4000000000000004</v>
      </c>
      <c r="I316">
        <f>IF(MONTH(calls[[#This Row],[Date of Call]])&lt;=6,YEAR(calls[[#This Row],[Date of Call]]),YEAR(calls[[#This Row],[Date of Call]])+1)</f>
        <v>2023</v>
      </c>
      <c r="J316" t="str">
        <f>TEXT(calls[[#This Row],[Date of Call]],"DDDD")</f>
        <v>Tuesday</v>
      </c>
      <c r="K316" t="str">
        <f>_xlfn.IFS(calls[[#This Row],[Duration]]&lt;=10,"Under 10min",calls[[#This Row],[Duration]]&lt;=30,"btw 10 to 30",calls[[#This Row],[Duration]]&lt;=60,"under 60",calls[[#This Row],[Duration]]&lt;=120,"1 to 2hour",TRUE,"above 2hour")</f>
        <v>above 2hour</v>
      </c>
      <c r="L316" s="20">
        <f>_xlfn.IFS(calls[[#This Row],[Satisfaction Rating]]&lt;=1,1,calls[[#This Row],[Satisfaction Rating]]&lt;=2,2,calls[[#This Row],[Satisfaction Rating]]&lt;=3,3,calls[[#This Row],[Satisfaction Rating]]&lt;=4,4,TRUE,5)</f>
        <v>5</v>
      </c>
    </row>
    <row r="317" spans="2:12" x14ac:dyDescent="0.25">
      <c r="B317" s="6" t="s">
        <v>341</v>
      </c>
      <c r="C317" s="3" t="s">
        <v>23</v>
      </c>
      <c r="D317" s="3">
        <v>38</v>
      </c>
      <c r="E317" s="4" t="s">
        <v>15</v>
      </c>
      <c r="F317" s="5">
        <v>45021</v>
      </c>
      <c r="G317" s="3">
        <v>81</v>
      </c>
      <c r="H317" s="7">
        <v>3.6</v>
      </c>
      <c r="I317">
        <f>IF(MONTH(calls[[#This Row],[Date of Call]])&lt;=6,YEAR(calls[[#This Row],[Date of Call]]),YEAR(calls[[#This Row],[Date of Call]])+1)</f>
        <v>2023</v>
      </c>
      <c r="J317" t="str">
        <f>TEXT(calls[[#This Row],[Date of Call]],"DDDD")</f>
        <v>Wednesday</v>
      </c>
      <c r="K317" t="str">
        <f>_xlfn.IFS(calls[[#This Row],[Duration]]&lt;=10,"Under 10min",calls[[#This Row],[Duration]]&lt;=30,"btw 10 to 30",calls[[#This Row],[Duration]]&lt;=60,"under 60",calls[[#This Row],[Duration]]&lt;=120,"1 to 2hour",TRUE,"above 2hour")</f>
        <v>under 60</v>
      </c>
      <c r="L317" s="20">
        <f>_xlfn.IFS(calls[[#This Row],[Satisfaction Rating]]&lt;=1,1,calls[[#This Row],[Satisfaction Rating]]&lt;=2,2,calls[[#This Row],[Satisfaction Rating]]&lt;=3,3,calls[[#This Row],[Satisfaction Rating]]&lt;=4,4,TRUE,5)</f>
        <v>4</v>
      </c>
    </row>
    <row r="318" spans="2:12" x14ac:dyDescent="0.25">
      <c r="B318" s="6" t="s">
        <v>342</v>
      </c>
      <c r="C318" s="3" t="s">
        <v>48</v>
      </c>
      <c r="D318" s="3">
        <v>130</v>
      </c>
      <c r="E318" s="4" t="s">
        <v>29</v>
      </c>
      <c r="F318" s="5">
        <v>45021</v>
      </c>
      <c r="G318" s="3">
        <v>54</v>
      </c>
      <c r="H318" s="7">
        <v>4.0999999999999996</v>
      </c>
      <c r="I318">
        <f>IF(MONTH(calls[[#This Row],[Date of Call]])&lt;=6,YEAR(calls[[#This Row],[Date of Call]]),YEAR(calls[[#This Row],[Date of Call]])+1)</f>
        <v>2023</v>
      </c>
      <c r="J318" t="str">
        <f>TEXT(calls[[#This Row],[Date of Call]],"DDDD")</f>
        <v>Wednesday</v>
      </c>
      <c r="K318" t="str">
        <f>_xlfn.IFS(calls[[#This Row],[Duration]]&lt;=10,"Under 10min",calls[[#This Row],[Duration]]&lt;=30,"btw 10 to 30",calls[[#This Row],[Duration]]&lt;=60,"under 60",calls[[#This Row],[Duration]]&lt;=120,"1 to 2hour",TRUE,"above 2hour")</f>
        <v>above 2hour</v>
      </c>
      <c r="L318" s="20">
        <f>_xlfn.IFS(calls[[#This Row],[Satisfaction Rating]]&lt;=1,1,calls[[#This Row],[Satisfaction Rating]]&lt;=2,2,calls[[#This Row],[Satisfaction Rating]]&lt;=3,3,calls[[#This Row],[Satisfaction Rating]]&lt;=4,4,TRUE,5)</f>
        <v>5</v>
      </c>
    </row>
    <row r="319" spans="2:12" x14ac:dyDescent="0.25">
      <c r="B319" s="6" t="s">
        <v>343</v>
      </c>
      <c r="C319" s="3" t="s">
        <v>32</v>
      </c>
      <c r="D319" s="3">
        <v>23</v>
      </c>
      <c r="E319" s="4" t="s">
        <v>20</v>
      </c>
      <c r="F319" s="5">
        <v>45021</v>
      </c>
      <c r="G319" s="3">
        <v>105</v>
      </c>
      <c r="H319" s="7">
        <v>4.8</v>
      </c>
      <c r="I319">
        <f>IF(MONTH(calls[[#This Row],[Date of Call]])&lt;=6,YEAR(calls[[#This Row],[Date of Call]]),YEAR(calls[[#This Row],[Date of Call]])+1)</f>
        <v>2023</v>
      </c>
      <c r="J319" t="str">
        <f>TEXT(calls[[#This Row],[Date of Call]],"DDDD")</f>
        <v>Wednesday</v>
      </c>
      <c r="K319" t="str">
        <f>_xlfn.IFS(calls[[#This Row],[Duration]]&lt;=10,"Under 10min",calls[[#This Row],[Duration]]&lt;=30,"btw 10 to 30",calls[[#This Row],[Duration]]&lt;=60,"under 60",calls[[#This Row],[Duration]]&lt;=120,"1 to 2hour",TRUE,"above 2hour")</f>
        <v>btw 10 to 30</v>
      </c>
      <c r="L319" s="20">
        <f>_xlfn.IFS(calls[[#This Row],[Satisfaction Rating]]&lt;=1,1,calls[[#This Row],[Satisfaction Rating]]&lt;=2,2,calls[[#This Row],[Satisfaction Rating]]&lt;=3,3,calls[[#This Row],[Satisfaction Rating]]&lt;=4,4,TRUE,5)</f>
        <v>5</v>
      </c>
    </row>
    <row r="320" spans="2:12" x14ac:dyDescent="0.25">
      <c r="B320" s="6" t="s">
        <v>344</v>
      </c>
      <c r="C320" s="3" t="s">
        <v>48</v>
      </c>
      <c r="D320" s="3">
        <v>124</v>
      </c>
      <c r="E320" s="4" t="s">
        <v>15</v>
      </c>
      <c r="F320" s="5">
        <v>45022</v>
      </c>
      <c r="G320" s="3">
        <v>176</v>
      </c>
      <c r="H320" s="7">
        <v>3.9</v>
      </c>
      <c r="I320">
        <f>IF(MONTH(calls[[#This Row],[Date of Call]])&lt;=6,YEAR(calls[[#This Row],[Date of Call]]),YEAR(calls[[#This Row],[Date of Call]])+1)</f>
        <v>2023</v>
      </c>
      <c r="J320" t="str">
        <f>TEXT(calls[[#This Row],[Date of Call]],"DDDD")</f>
        <v>Thursday</v>
      </c>
      <c r="K320" t="str">
        <f>_xlfn.IFS(calls[[#This Row],[Duration]]&lt;=10,"Under 10min",calls[[#This Row],[Duration]]&lt;=30,"btw 10 to 30",calls[[#This Row],[Duration]]&lt;=60,"under 60",calls[[#This Row],[Duration]]&lt;=120,"1 to 2hour",TRUE,"above 2hour")</f>
        <v>above 2hour</v>
      </c>
      <c r="L320" s="20">
        <f>_xlfn.IFS(calls[[#This Row],[Satisfaction Rating]]&lt;=1,1,calls[[#This Row],[Satisfaction Rating]]&lt;=2,2,calls[[#This Row],[Satisfaction Rating]]&lt;=3,3,calls[[#This Row],[Satisfaction Rating]]&lt;=4,4,TRUE,5)</f>
        <v>4</v>
      </c>
    </row>
    <row r="321" spans="2:12" x14ac:dyDescent="0.25">
      <c r="B321" s="6" t="s">
        <v>345</v>
      </c>
      <c r="C321" s="3" t="s">
        <v>14</v>
      </c>
      <c r="D321" s="3">
        <v>107</v>
      </c>
      <c r="E321" s="4" t="s">
        <v>15</v>
      </c>
      <c r="F321" s="5">
        <v>45022</v>
      </c>
      <c r="G321" s="3">
        <v>115</v>
      </c>
      <c r="H321" s="7">
        <v>3.8</v>
      </c>
      <c r="I321">
        <f>IF(MONTH(calls[[#This Row],[Date of Call]])&lt;=6,YEAR(calls[[#This Row],[Date of Call]]),YEAR(calls[[#This Row],[Date of Call]])+1)</f>
        <v>2023</v>
      </c>
      <c r="J321" t="str">
        <f>TEXT(calls[[#This Row],[Date of Call]],"DDDD")</f>
        <v>Thursday</v>
      </c>
      <c r="K321" t="str">
        <f>_xlfn.IFS(calls[[#This Row],[Duration]]&lt;=10,"Under 10min",calls[[#This Row],[Duration]]&lt;=30,"btw 10 to 30",calls[[#This Row],[Duration]]&lt;=60,"under 60",calls[[#This Row],[Duration]]&lt;=120,"1 to 2hour",TRUE,"above 2hour")</f>
        <v>1 to 2hour</v>
      </c>
      <c r="L321" s="20">
        <f>_xlfn.IFS(calls[[#This Row],[Satisfaction Rating]]&lt;=1,1,calls[[#This Row],[Satisfaction Rating]]&lt;=2,2,calls[[#This Row],[Satisfaction Rating]]&lt;=3,3,calls[[#This Row],[Satisfaction Rating]]&lt;=4,4,TRUE,5)</f>
        <v>4</v>
      </c>
    </row>
    <row r="322" spans="2:12" x14ac:dyDescent="0.25">
      <c r="B322" s="6" t="s">
        <v>346</v>
      </c>
      <c r="C322" s="3" t="s">
        <v>43</v>
      </c>
      <c r="D322" s="3">
        <v>60</v>
      </c>
      <c r="E322" s="4" t="s">
        <v>10</v>
      </c>
      <c r="F322" s="5">
        <v>45022</v>
      </c>
      <c r="G322" s="3">
        <v>116</v>
      </c>
      <c r="H322" s="7">
        <v>3.9</v>
      </c>
      <c r="I322">
        <f>IF(MONTH(calls[[#This Row],[Date of Call]])&lt;=6,YEAR(calls[[#This Row],[Date of Call]]),YEAR(calls[[#This Row],[Date of Call]])+1)</f>
        <v>2023</v>
      </c>
      <c r="J322" t="str">
        <f>TEXT(calls[[#This Row],[Date of Call]],"DDDD")</f>
        <v>Thursday</v>
      </c>
      <c r="K322" t="str">
        <f>_xlfn.IFS(calls[[#This Row],[Duration]]&lt;=10,"Under 10min",calls[[#This Row],[Duration]]&lt;=30,"btw 10 to 30",calls[[#This Row],[Duration]]&lt;=60,"under 60",calls[[#This Row],[Duration]]&lt;=120,"1 to 2hour",TRUE,"above 2hour")</f>
        <v>under 60</v>
      </c>
      <c r="L322" s="20">
        <f>_xlfn.IFS(calls[[#This Row],[Satisfaction Rating]]&lt;=1,1,calls[[#This Row],[Satisfaction Rating]]&lt;=2,2,calls[[#This Row],[Satisfaction Rating]]&lt;=3,3,calls[[#This Row],[Satisfaction Rating]]&lt;=4,4,TRUE,5)</f>
        <v>4</v>
      </c>
    </row>
    <row r="323" spans="2:12" x14ac:dyDescent="0.25">
      <c r="B323" s="6" t="s">
        <v>347</v>
      </c>
      <c r="C323" s="3" t="s">
        <v>43</v>
      </c>
      <c r="D323" s="3">
        <v>158</v>
      </c>
      <c r="E323" s="4" t="s">
        <v>29</v>
      </c>
      <c r="F323" s="5">
        <v>45022</v>
      </c>
      <c r="G323" s="3">
        <v>100</v>
      </c>
      <c r="H323" s="7">
        <v>4.0999999999999996</v>
      </c>
      <c r="I323">
        <f>IF(MONTH(calls[[#This Row],[Date of Call]])&lt;=6,YEAR(calls[[#This Row],[Date of Call]]),YEAR(calls[[#This Row],[Date of Call]])+1)</f>
        <v>2023</v>
      </c>
      <c r="J323" t="str">
        <f>TEXT(calls[[#This Row],[Date of Call]],"DDDD")</f>
        <v>Thursday</v>
      </c>
      <c r="K323" t="str">
        <f>_xlfn.IFS(calls[[#This Row],[Duration]]&lt;=10,"Under 10min",calls[[#This Row],[Duration]]&lt;=30,"btw 10 to 30",calls[[#This Row],[Duration]]&lt;=60,"under 60",calls[[#This Row],[Duration]]&lt;=120,"1 to 2hour",TRUE,"above 2hour")</f>
        <v>above 2hour</v>
      </c>
      <c r="L323" s="20">
        <f>_xlfn.IFS(calls[[#This Row],[Satisfaction Rating]]&lt;=1,1,calls[[#This Row],[Satisfaction Rating]]&lt;=2,2,calls[[#This Row],[Satisfaction Rating]]&lt;=3,3,calls[[#This Row],[Satisfaction Rating]]&lt;=4,4,TRUE,5)</f>
        <v>5</v>
      </c>
    </row>
    <row r="324" spans="2:12" x14ac:dyDescent="0.25">
      <c r="B324" s="6" t="s">
        <v>348</v>
      </c>
      <c r="C324" s="3" t="s">
        <v>40</v>
      </c>
      <c r="D324" s="3">
        <v>110</v>
      </c>
      <c r="E324" s="4" t="s">
        <v>29</v>
      </c>
      <c r="F324" s="5">
        <v>45023</v>
      </c>
      <c r="G324" s="3">
        <v>36</v>
      </c>
      <c r="H324" s="7">
        <v>2.2000000000000002</v>
      </c>
      <c r="I324">
        <f>IF(MONTH(calls[[#This Row],[Date of Call]])&lt;=6,YEAR(calls[[#This Row],[Date of Call]]),YEAR(calls[[#This Row],[Date of Call]])+1)</f>
        <v>2023</v>
      </c>
      <c r="J324" t="str">
        <f>TEXT(calls[[#This Row],[Date of Call]],"DDDD")</f>
        <v>Friday</v>
      </c>
      <c r="K324" t="str">
        <f>_xlfn.IFS(calls[[#This Row],[Duration]]&lt;=10,"Under 10min",calls[[#This Row],[Duration]]&lt;=30,"btw 10 to 30",calls[[#This Row],[Duration]]&lt;=60,"under 60",calls[[#This Row],[Duration]]&lt;=120,"1 to 2hour",TRUE,"above 2hour")</f>
        <v>1 to 2hour</v>
      </c>
      <c r="L324" s="20">
        <f>_xlfn.IFS(calls[[#This Row],[Satisfaction Rating]]&lt;=1,1,calls[[#This Row],[Satisfaction Rating]]&lt;=2,2,calls[[#This Row],[Satisfaction Rating]]&lt;=3,3,calls[[#This Row],[Satisfaction Rating]]&lt;=4,4,TRUE,5)</f>
        <v>3</v>
      </c>
    </row>
    <row r="325" spans="2:12" x14ac:dyDescent="0.25">
      <c r="B325" s="6" t="s">
        <v>349</v>
      </c>
      <c r="C325" s="3" t="s">
        <v>61</v>
      </c>
      <c r="D325" s="3">
        <v>70</v>
      </c>
      <c r="E325" s="4" t="s">
        <v>29</v>
      </c>
      <c r="F325" s="5">
        <v>45023</v>
      </c>
      <c r="G325" s="3">
        <v>114</v>
      </c>
      <c r="H325" s="7">
        <v>5</v>
      </c>
      <c r="I325">
        <f>IF(MONTH(calls[[#This Row],[Date of Call]])&lt;=6,YEAR(calls[[#This Row],[Date of Call]]),YEAR(calls[[#This Row],[Date of Call]])+1)</f>
        <v>2023</v>
      </c>
      <c r="J325" t="str">
        <f>TEXT(calls[[#This Row],[Date of Call]],"DDDD")</f>
        <v>Friday</v>
      </c>
      <c r="K325" t="str">
        <f>_xlfn.IFS(calls[[#This Row],[Duration]]&lt;=10,"Under 10min",calls[[#This Row],[Duration]]&lt;=30,"btw 10 to 30",calls[[#This Row],[Duration]]&lt;=60,"under 60",calls[[#This Row],[Duration]]&lt;=120,"1 to 2hour",TRUE,"above 2hour")</f>
        <v>1 to 2hour</v>
      </c>
      <c r="L325" s="20">
        <f>_xlfn.IFS(calls[[#This Row],[Satisfaction Rating]]&lt;=1,1,calls[[#This Row],[Satisfaction Rating]]&lt;=2,2,calls[[#This Row],[Satisfaction Rating]]&lt;=3,3,calls[[#This Row],[Satisfaction Rating]]&lt;=4,4,TRUE,5)</f>
        <v>5</v>
      </c>
    </row>
    <row r="326" spans="2:12" x14ac:dyDescent="0.25">
      <c r="B326" s="6" t="s">
        <v>350</v>
      </c>
      <c r="C326" s="3" t="s">
        <v>61</v>
      </c>
      <c r="D326" s="3">
        <v>150</v>
      </c>
      <c r="E326" s="4" t="s">
        <v>10</v>
      </c>
      <c r="F326" s="5">
        <v>45023</v>
      </c>
      <c r="G326" s="3">
        <v>24</v>
      </c>
      <c r="H326" s="7">
        <v>3.8</v>
      </c>
      <c r="I326">
        <f>IF(MONTH(calls[[#This Row],[Date of Call]])&lt;=6,YEAR(calls[[#This Row],[Date of Call]]),YEAR(calls[[#This Row],[Date of Call]])+1)</f>
        <v>2023</v>
      </c>
      <c r="J326" t="str">
        <f>TEXT(calls[[#This Row],[Date of Call]],"DDDD")</f>
        <v>Friday</v>
      </c>
      <c r="K326" t="str">
        <f>_xlfn.IFS(calls[[#This Row],[Duration]]&lt;=10,"Under 10min",calls[[#This Row],[Duration]]&lt;=30,"btw 10 to 30",calls[[#This Row],[Duration]]&lt;=60,"under 60",calls[[#This Row],[Duration]]&lt;=120,"1 to 2hour",TRUE,"above 2hour")</f>
        <v>above 2hour</v>
      </c>
      <c r="L326" s="20">
        <f>_xlfn.IFS(calls[[#This Row],[Satisfaction Rating]]&lt;=1,1,calls[[#This Row],[Satisfaction Rating]]&lt;=2,2,calls[[#This Row],[Satisfaction Rating]]&lt;=3,3,calls[[#This Row],[Satisfaction Rating]]&lt;=4,4,TRUE,5)</f>
        <v>4</v>
      </c>
    </row>
    <row r="327" spans="2:12" x14ac:dyDescent="0.25">
      <c r="B327" s="6" t="s">
        <v>351</v>
      </c>
      <c r="C327" s="3" t="s">
        <v>23</v>
      </c>
      <c r="D327" s="3">
        <v>36</v>
      </c>
      <c r="E327" s="4" t="s">
        <v>15</v>
      </c>
      <c r="F327" s="5">
        <v>45023</v>
      </c>
      <c r="G327" s="3">
        <v>135</v>
      </c>
      <c r="H327" s="7">
        <v>4.5999999999999996</v>
      </c>
      <c r="I327">
        <f>IF(MONTH(calls[[#This Row],[Date of Call]])&lt;=6,YEAR(calls[[#This Row],[Date of Call]]),YEAR(calls[[#This Row],[Date of Call]])+1)</f>
        <v>2023</v>
      </c>
      <c r="J327" t="str">
        <f>TEXT(calls[[#This Row],[Date of Call]],"DDDD")</f>
        <v>Friday</v>
      </c>
      <c r="K327" t="str">
        <f>_xlfn.IFS(calls[[#This Row],[Duration]]&lt;=10,"Under 10min",calls[[#This Row],[Duration]]&lt;=30,"btw 10 to 30",calls[[#This Row],[Duration]]&lt;=60,"under 60",calls[[#This Row],[Duration]]&lt;=120,"1 to 2hour",TRUE,"above 2hour")</f>
        <v>under 60</v>
      </c>
      <c r="L327" s="20">
        <f>_xlfn.IFS(calls[[#This Row],[Satisfaction Rating]]&lt;=1,1,calls[[#This Row],[Satisfaction Rating]]&lt;=2,2,calls[[#This Row],[Satisfaction Rating]]&lt;=3,3,calls[[#This Row],[Satisfaction Rating]]&lt;=4,4,TRUE,5)</f>
        <v>5</v>
      </c>
    </row>
    <row r="328" spans="2:12" x14ac:dyDescent="0.25">
      <c r="B328" s="6" t="s">
        <v>352</v>
      </c>
      <c r="C328" s="3" t="s">
        <v>48</v>
      </c>
      <c r="D328" s="3">
        <v>74</v>
      </c>
      <c r="E328" s="4" t="s">
        <v>15</v>
      </c>
      <c r="F328" s="5">
        <v>45023</v>
      </c>
      <c r="G328" s="3">
        <v>30</v>
      </c>
      <c r="H328" s="7">
        <v>4</v>
      </c>
      <c r="I328">
        <f>IF(MONTH(calls[[#This Row],[Date of Call]])&lt;=6,YEAR(calls[[#This Row],[Date of Call]]),YEAR(calls[[#This Row],[Date of Call]])+1)</f>
        <v>2023</v>
      </c>
      <c r="J328" t="str">
        <f>TEXT(calls[[#This Row],[Date of Call]],"DDDD")</f>
        <v>Friday</v>
      </c>
      <c r="K328" t="str">
        <f>_xlfn.IFS(calls[[#This Row],[Duration]]&lt;=10,"Under 10min",calls[[#This Row],[Duration]]&lt;=30,"btw 10 to 30",calls[[#This Row],[Duration]]&lt;=60,"under 60",calls[[#This Row],[Duration]]&lt;=120,"1 to 2hour",TRUE,"above 2hour")</f>
        <v>1 to 2hour</v>
      </c>
      <c r="L328" s="20">
        <f>_xlfn.IFS(calls[[#This Row],[Satisfaction Rating]]&lt;=1,1,calls[[#This Row],[Satisfaction Rating]]&lt;=2,2,calls[[#This Row],[Satisfaction Rating]]&lt;=3,3,calls[[#This Row],[Satisfaction Rating]]&lt;=4,4,TRUE,5)</f>
        <v>4</v>
      </c>
    </row>
    <row r="329" spans="2:12" x14ac:dyDescent="0.25">
      <c r="B329" s="6" t="s">
        <v>353</v>
      </c>
      <c r="C329" s="3" t="s">
        <v>12</v>
      </c>
      <c r="D329" s="3">
        <v>75</v>
      </c>
      <c r="E329" s="4" t="s">
        <v>15</v>
      </c>
      <c r="F329" s="5">
        <v>45023</v>
      </c>
      <c r="G329" s="3">
        <v>84</v>
      </c>
      <c r="H329" s="7">
        <v>2.8</v>
      </c>
      <c r="I329">
        <f>IF(MONTH(calls[[#This Row],[Date of Call]])&lt;=6,YEAR(calls[[#This Row],[Date of Call]]),YEAR(calls[[#This Row],[Date of Call]])+1)</f>
        <v>2023</v>
      </c>
      <c r="J329" t="str">
        <f>TEXT(calls[[#This Row],[Date of Call]],"DDDD")</f>
        <v>Friday</v>
      </c>
      <c r="K329" t="str">
        <f>_xlfn.IFS(calls[[#This Row],[Duration]]&lt;=10,"Under 10min",calls[[#This Row],[Duration]]&lt;=30,"btw 10 to 30",calls[[#This Row],[Duration]]&lt;=60,"under 60",calls[[#This Row],[Duration]]&lt;=120,"1 to 2hour",TRUE,"above 2hour")</f>
        <v>1 to 2hour</v>
      </c>
      <c r="L329" s="20">
        <f>_xlfn.IFS(calls[[#This Row],[Satisfaction Rating]]&lt;=1,1,calls[[#This Row],[Satisfaction Rating]]&lt;=2,2,calls[[#This Row],[Satisfaction Rating]]&lt;=3,3,calls[[#This Row],[Satisfaction Rating]]&lt;=4,4,TRUE,5)</f>
        <v>3</v>
      </c>
    </row>
    <row r="330" spans="2:12" x14ac:dyDescent="0.25">
      <c r="B330" s="6" t="s">
        <v>354</v>
      </c>
      <c r="C330" s="3" t="s">
        <v>81</v>
      </c>
      <c r="D330" s="3">
        <v>70</v>
      </c>
      <c r="E330" s="4" t="s">
        <v>25</v>
      </c>
      <c r="F330" s="5">
        <v>45023</v>
      </c>
      <c r="G330" s="3">
        <v>42</v>
      </c>
      <c r="H330" s="7">
        <v>4.4000000000000004</v>
      </c>
      <c r="I330">
        <f>IF(MONTH(calls[[#This Row],[Date of Call]])&lt;=6,YEAR(calls[[#This Row],[Date of Call]]),YEAR(calls[[#This Row],[Date of Call]])+1)</f>
        <v>2023</v>
      </c>
      <c r="J330" t="str">
        <f>TEXT(calls[[#This Row],[Date of Call]],"DDDD")</f>
        <v>Friday</v>
      </c>
      <c r="K330" t="str">
        <f>_xlfn.IFS(calls[[#This Row],[Duration]]&lt;=10,"Under 10min",calls[[#This Row],[Duration]]&lt;=30,"btw 10 to 30",calls[[#This Row],[Duration]]&lt;=60,"under 60",calls[[#This Row],[Duration]]&lt;=120,"1 to 2hour",TRUE,"above 2hour")</f>
        <v>1 to 2hour</v>
      </c>
      <c r="L330" s="20">
        <f>_xlfn.IFS(calls[[#This Row],[Satisfaction Rating]]&lt;=1,1,calls[[#This Row],[Satisfaction Rating]]&lt;=2,2,calls[[#This Row],[Satisfaction Rating]]&lt;=3,3,calls[[#This Row],[Satisfaction Rating]]&lt;=4,4,TRUE,5)</f>
        <v>5</v>
      </c>
    </row>
    <row r="331" spans="2:12" x14ac:dyDescent="0.25">
      <c r="B331" s="6" t="s">
        <v>355</v>
      </c>
      <c r="C331" s="3" t="s">
        <v>40</v>
      </c>
      <c r="D331" s="3">
        <v>23</v>
      </c>
      <c r="E331" s="4" t="s">
        <v>29</v>
      </c>
      <c r="F331" s="5">
        <v>45023</v>
      </c>
      <c r="G331" s="3">
        <v>117</v>
      </c>
      <c r="H331" s="7">
        <v>2.4</v>
      </c>
      <c r="I331">
        <f>IF(MONTH(calls[[#This Row],[Date of Call]])&lt;=6,YEAR(calls[[#This Row],[Date of Call]]),YEAR(calls[[#This Row],[Date of Call]])+1)</f>
        <v>2023</v>
      </c>
      <c r="J331" t="str">
        <f>TEXT(calls[[#This Row],[Date of Call]],"DDDD")</f>
        <v>Friday</v>
      </c>
      <c r="K331" t="str">
        <f>_xlfn.IFS(calls[[#This Row],[Duration]]&lt;=10,"Under 10min",calls[[#This Row],[Duration]]&lt;=30,"btw 10 to 30",calls[[#This Row],[Duration]]&lt;=60,"under 60",calls[[#This Row],[Duration]]&lt;=120,"1 to 2hour",TRUE,"above 2hour")</f>
        <v>btw 10 to 30</v>
      </c>
      <c r="L331" s="20">
        <f>_xlfn.IFS(calls[[#This Row],[Satisfaction Rating]]&lt;=1,1,calls[[#This Row],[Satisfaction Rating]]&lt;=2,2,calls[[#This Row],[Satisfaction Rating]]&lt;=3,3,calls[[#This Row],[Satisfaction Rating]]&lt;=4,4,TRUE,5)</f>
        <v>3</v>
      </c>
    </row>
    <row r="332" spans="2:12" x14ac:dyDescent="0.25">
      <c r="B332" s="6" t="s">
        <v>356</v>
      </c>
      <c r="C332" s="3" t="s">
        <v>28</v>
      </c>
      <c r="D332" s="3">
        <v>104</v>
      </c>
      <c r="E332" s="4" t="s">
        <v>20</v>
      </c>
      <c r="F332" s="5">
        <v>45023</v>
      </c>
      <c r="G332" s="3">
        <v>164</v>
      </c>
      <c r="H332" s="7">
        <v>4</v>
      </c>
      <c r="I332">
        <f>IF(MONTH(calls[[#This Row],[Date of Call]])&lt;=6,YEAR(calls[[#This Row],[Date of Call]]),YEAR(calls[[#This Row],[Date of Call]])+1)</f>
        <v>2023</v>
      </c>
      <c r="J332" t="str">
        <f>TEXT(calls[[#This Row],[Date of Call]],"DDDD")</f>
        <v>Friday</v>
      </c>
      <c r="K332" t="str">
        <f>_xlfn.IFS(calls[[#This Row],[Duration]]&lt;=10,"Under 10min",calls[[#This Row],[Duration]]&lt;=30,"btw 10 to 30",calls[[#This Row],[Duration]]&lt;=60,"under 60",calls[[#This Row],[Duration]]&lt;=120,"1 to 2hour",TRUE,"above 2hour")</f>
        <v>1 to 2hour</v>
      </c>
      <c r="L332" s="20">
        <f>_xlfn.IFS(calls[[#This Row],[Satisfaction Rating]]&lt;=1,1,calls[[#This Row],[Satisfaction Rating]]&lt;=2,2,calls[[#This Row],[Satisfaction Rating]]&lt;=3,3,calls[[#This Row],[Satisfaction Rating]]&lt;=4,4,TRUE,5)</f>
        <v>4</v>
      </c>
    </row>
    <row r="333" spans="2:12" x14ac:dyDescent="0.25">
      <c r="B333" s="6" t="s">
        <v>357</v>
      </c>
      <c r="C333" s="3" t="s">
        <v>61</v>
      </c>
      <c r="D333" s="3">
        <v>95</v>
      </c>
      <c r="E333" s="4" t="s">
        <v>25</v>
      </c>
      <c r="F333" s="5">
        <v>45024</v>
      </c>
      <c r="G333" s="3">
        <v>123</v>
      </c>
      <c r="H333" s="7">
        <v>4.4000000000000004</v>
      </c>
      <c r="I333">
        <f>IF(MONTH(calls[[#This Row],[Date of Call]])&lt;=6,YEAR(calls[[#This Row],[Date of Call]]),YEAR(calls[[#This Row],[Date of Call]])+1)</f>
        <v>2023</v>
      </c>
      <c r="J333" t="str">
        <f>TEXT(calls[[#This Row],[Date of Call]],"DDDD")</f>
        <v>Saturday</v>
      </c>
      <c r="K333" t="str">
        <f>_xlfn.IFS(calls[[#This Row],[Duration]]&lt;=10,"Under 10min",calls[[#This Row],[Duration]]&lt;=30,"btw 10 to 30",calls[[#This Row],[Duration]]&lt;=60,"under 60",calls[[#This Row],[Duration]]&lt;=120,"1 to 2hour",TRUE,"above 2hour")</f>
        <v>1 to 2hour</v>
      </c>
      <c r="L333" s="20">
        <f>_xlfn.IFS(calls[[#This Row],[Satisfaction Rating]]&lt;=1,1,calls[[#This Row],[Satisfaction Rating]]&lt;=2,2,calls[[#This Row],[Satisfaction Rating]]&lt;=3,3,calls[[#This Row],[Satisfaction Rating]]&lt;=4,4,TRUE,5)</f>
        <v>5</v>
      </c>
    </row>
    <row r="334" spans="2:12" x14ac:dyDescent="0.25">
      <c r="B334" s="6" t="s">
        <v>358</v>
      </c>
      <c r="C334" s="3" t="s">
        <v>19</v>
      </c>
      <c r="D334" s="3">
        <v>49</v>
      </c>
      <c r="E334" s="4" t="s">
        <v>10</v>
      </c>
      <c r="F334" s="5">
        <v>45024</v>
      </c>
      <c r="G334" s="3">
        <v>172</v>
      </c>
      <c r="H334" s="7">
        <v>2.9</v>
      </c>
      <c r="I334">
        <f>IF(MONTH(calls[[#This Row],[Date of Call]])&lt;=6,YEAR(calls[[#This Row],[Date of Call]]),YEAR(calls[[#This Row],[Date of Call]])+1)</f>
        <v>2023</v>
      </c>
      <c r="J334" t="str">
        <f>TEXT(calls[[#This Row],[Date of Call]],"DDDD")</f>
        <v>Saturday</v>
      </c>
      <c r="K334" t="str">
        <f>_xlfn.IFS(calls[[#This Row],[Duration]]&lt;=10,"Under 10min",calls[[#This Row],[Duration]]&lt;=30,"btw 10 to 30",calls[[#This Row],[Duration]]&lt;=60,"under 60",calls[[#This Row],[Duration]]&lt;=120,"1 to 2hour",TRUE,"above 2hour")</f>
        <v>under 60</v>
      </c>
      <c r="L334" s="20">
        <f>_xlfn.IFS(calls[[#This Row],[Satisfaction Rating]]&lt;=1,1,calls[[#This Row],[Satisfaction Rating]]&lt;=2,2,calls[[#This Row],[Satisfaction Rating]]&lt;=3,3,calls[[#This Row],[Satisfaction Rating]]&lt;=4,4,TRUE,5)</f>
        <v>3</v>
      </c>
    </row>
    <row r="335" spans="2:12" x14ac:dyDescent="0.25">
      <c r="B335" s="6" t="s">
        <v>359</v>
      </c>
      <c r="C335" s="3" t="s">
        <v>51</v>
      </c>
      <c r="D335" s="3">
        <v>8</v>
      </c>
      <c r="E335" s="4" t="s">
        <v>29</v>
      </c>
      <c r="F335" s="5">
        <v>45024</v>
      </c>
      <c r="G335" s="3">
        <v>20</v>
      </c>
      <c r="H335" s="7">
        <v>4.8</v>
      </c>
      <c r="I335">
        <f>IF(MONTH(calls[[#This Row],[Date of Call]])&lt;=6,YEAR(calls[[#This Row],[Date of Call]]),YEAR(calls[[#This Row],[Date of Call]])+1)</f>
        <v>2023</v>
      </c>
      <c r="J335" t="str">
        <f>TEXT(calls[[#This Row],[Date of Call]],"DDDD")</f>
        <v>Saturday</v>
      </c>
      <c r="K335" t="str">
        <f>_xlfn.IFS(calls[[#This Row],[Duration]]&lt;=10,"Under 10min",calls[[#This Row],[Duration]]&lt;=30,"btw 10 to 30",calls[[#This Row],[Duration]]&lt;=60,"under 60",calls[[#This Row],[Duration]]&lt;=120,"1 to 2hour",TRUE,"above 2hour")</f>
        <v>Under 10min</v>
      </c>
      <c r="L335" s="20">
        <f>_xlfn.IFS(calls[[#This Row],[Satisfaction Rating]]&lt;=1,1,calls[[#This Row],[Satisfaction Rating]]&lt;=2,2,calls[[#This Row],[Satisfaction Rating]]&lt;=3,3,calls[[#This Row],[Satisfaction Rating]]&lt;=4,4,TRUE,5)</f>
        <v>5</v>
      </c>
    </row>
    <row r="336" spans="2:12" x14ac:dyDescent="0.25">
      <c r="B336" s="6" t="s">
        <v>360</v>
      </c>
      <c r="C336" s="3" t="s">
        <v>61</v>
      </c>
      <c r="D336" s="3">
        <v>157</v>
      </c>
      <c r="E336" s="4" t="s">
        <v>10</v>
      </c>
      <c r="F336" s="5">
        <v>45024</v>
      </c>
      <c r="G336" s="3">
        <v>72</v>
      </c>
      <c r="H336" s="7">
        <v>3.7</v>
      </c>
      <c r="I336">
        <f>IF(MONTH(calls[[#This Row],[Date of Call]])&lt;=6,YEAR(calls[[#This Row],[Date of Call]]),YEAR(calls[[#This Row],[Date of Call]])+1)</f>
        <v>2023</v>
      </c>
      <c r="J336" t="str">
        <f>TEXT(calls[[#This Row],[Date of Call]],"DDDD")</f>
        <v>Saturday</v>
      </c>
      <c r="K336" t="str">
        <f>_xlfn.IFS(calls[[#This Row],[Duration]]&lt;=10,"Under 10min",calls[[#This Row],[Duration]]&lt;=30,"btw 10 to 30",calls[[#This Row],[Duration]]&lt;=60,"under 60",calls[[#This Row],[Duration]]&lt;=120,"1 to 2hour",TRUE,"above 2hour")</f>
        <v>above 2hour</v>
      </c>
      <c r="L336" s="20">
        <f>_xlfn.IFS(calls[[#This Row],[Satisfaction Rating]]&lt;=1,1,calls[[#This Row],[Satisfaction Rating]]&lt;=2,2,calls[[#This Row],[Satisfaction Rating]]&lt;=3,3,calls[[#This Row],[Satisfaction Rating]]&lt;=4,4,TRUE,5)</f>
        <v>4</v>
      </c>
    </row>
    <row r="337" spans="2:12" x14ac:dyDescent="0.25">
      <c r="B337" s="6" t="s">
        <v>361</v>
      </c>
      <c r="C337" s="3" t="s">
        <v>14</v>
      </c>
      <c r="D337" s="3">
        <v>74</v>
      </c>
      <c r="E337" s="4" t="s">
        <v>15</v>
      </c>
      <c r="F337" s="5">
        <v>45024</v>
      </c>
      <c r="G337" s="3">
        <v>32</v>
      </c>
      <c r="H337" s="7">
        <v>4.8</v>
      </c>
      <c r="I337">
        <f>IF(MONTH(calls[[#This Row],[Date of Call]])&lt;=6,YEAR(calls[[#This Row],[Date of Call]]),YEAR(calls[[#This Row],[Date of Call]])+1)</f>
        <v>2023</v>
      </c>
      <c r="J337" t="str">
        <f>TEXT(calls[[#This Row],[Date of Call]],"DDDD")</f>
        <v>Saturday</v>
      </c>
      <c r="K337" t="str">
        <f>_xlfn.IFS(calls[[#This Row],[Duration]]&lt;=10,"Under 10min",calls[[#This Row],[Duration]]&lt;=30,"btw 10 to 30",calls[[#This Row],[Duration]]&lt;=60,"under 60",calls[[#This Row],[Duration]]&lt;=120,"1 to 2hour",TRUE,"above 2hour")</f>
        <v>1 to 2hour</v>
      </c>
      <c r="L337" s="20">
        <f>_xlfn.IFS(calls[[#This Row],[Satisfaction Rating]]&lt;=1,1,calls[[#This Row],[Satisfaction Rating]]&lt;=2,2,calls[[#This Row],[Satisfaction Rating]]&lt;=3,3,calls[[#This Row],[Satisfaction Rating]]&lt;=4,4,TRUE,5)</f>
        <v>5</v>
      </c>
    </row>
    <row r="338" spans="2:12" x14ac:dyDescent="0.25">
      <c r="B338" s="6" t="s">
        <v>362</v>
      </c>
      <c r="C338" s="3" t="s">
        <v>40</v>
      </c>
      <c r="D338" s="3">
        <v>72</v>
      </c>
      <c r="E338" s="4" t="s">
        <v>25</v>
      </c>
      <c r="F338" s="5">
        <v>45024</v>
      </c>
      <c r="G338" s="3">
        <v>140</v>
      </c>
      <c r="H338" s="7">
        <v>3.2</v>
      </c>
      <c r="I338">
        <f>IF(MONTH(calls[[#This Row],[Date of Call]])&lt;=6,YEAR(calls[[#This Row],[Date of Call]]),YEAR(calls[[#This Row],[Date of Call]])+1)</f>
        <v>2023</v>
      </c>
      <c r="J338" t="str">
        <f>TEXT(calls[[#This Row],[Date of Call]],"DDDD")</f>
        <v>Saturday</v>
      </c>
      <c r="K338" t="str">
        <f>_xlfn.IFS(calls[[#This Row],[Duration]]&lt;=10,"Under 10min",calls[[#This Row],[Duration]]&lt;=30,"btw 10 to 30",calls[[#This Row],[Duration]]&lt;=60,"under 60",calls[[#This Row],[Duration]]&lt;=120,"1 to 2hour",TRUE,"above 2hour")</f>
        <v>1 to 2hour</v>
      </c>
      <c r="L338" s="20">
        <f>_xlfn.IFS(calls[[#This Row],[Satisfaction Rating]]&lt;=1,1,calls[[#This Row],[Satisfaction Rating]]&lt;=2,2,calls[[#This Row],[Satisfaction Rating]]&lt;=3,3,calls[[#This Row],[Satisfaction Rating]]&lt;=4,4,TRUE,5)</f>
        <v>4</v>
      </c>
    </row>
    <row r="339" spans="2:12" x14ac:dyDescent="0.25">
      <c r="B339" s="6" t="s">
        <v>363</v>
      </c>
      <c r="C339" s="3" t="s">
        <v>14</v>
      </c>
      <c r="D339" s="3">
        <v>79</v>
      </c>
      <c r="E339" s="4" t="s">
        <v>15</v>
      </c>
      <c r="F339" s="5">
        <v>45025</v>
      </c>
      <c r="G339" s="3">
        <v>120</v>
      </c>
      <c r="H339" s="7">
        <v>4.9000000000000004</v>
      </c>
      <c r="I339">
        <f>IF(MONTH(calls[[#This Row],[Date of Call]])&lt;=6,YEAR(calls[[#This Row],[Date of Call]]),YEAR(calls[[#This Row],[Date of Call]])+1)</f>
        <v>2023</v>
      </c>
      <c r="J339" t="str">
        <f>TEXT(calls[[#This Row],[Date of Call]],"DDDD")</f>
        <v>Sunday</v>
      </c>
      <c r="K339" t="str">
        <f>_xlfn.IFS(calls[[#This Row],[Duration]]&lt;=10,"Under 10min",calls[[#This Row],[Duration]]&lt;=30,"btw 10 to 30",calls[[#This Row],[Duration]]&lt;=60,"under 60",calls[[#This Row],[Duration]]&lt;=120,"1 to 2hour",TRUE,"above 2hour")</f>
        <v>1 to 2hour</v>
      </c>
      <c r="L339" s="20">
        <f>_xlfn.IFS(calls[[#This Row],[Satisfaction Rating]]&lt;=1,1,calls[[#This Row],[Satisfaction Rating]]&lt;=2,2,calls[[#This Row],[Satisfaction Rating]]&lt;=3,3,calls[[#This Row],[Satisfaction Rating]]&lt;=4,4,TRUE,5)</f>
        <v>5</v>
      </c>
    </row>
    <row r="340" spans="2:12" x14ac:dyDescent="0.25">
      <c r="B340" s="6" t="s">
        <v>364</v>
      </c>
      <c r="C340" s="3" t="s">
        <v>48</v>
      </c>
      <c r="D340" s="3">
        <v>23</v>
      </c>
      <c r="E340" s="4" t="s">
        <v>15</v>
      </c>
      <c r="F340" s="5">
        <v>45025</v>
      </c>
      <c r="G340" s="3">
        <v>86</v>
      </c>
      <c r="H340" s="7">
        <v>2.2000000000000002</v>
      </c>
      <c r="I340">
        <f>IF(MONTH(calls[[#This Row],[Date of Call]])&lt;=6,YEAR(calls[[#This Row],[Date of Call]]),YEAR(calls[[#This Row],[Date of Call]])+1)</f>
        <v>2023</v>
      </c>
      <c r="J340" t="str">
        <f>TEXT(calls[[#This Row],[Date of Call]],"DDDD")</f>
        <v>Sunday</v>
      </c>
      <c r="K340" t="str">
        <f>_xlfn.IFS(calls[[#This Row],[Duration]]&lt;=10,"Under 10min",calls[[#This Row],[Duration]]&lt;=30,"btw 10 to 30",calls[[#This Row],[Duration]]&lt;=60,"under 60",calls[[#This Row],[Duration]]&lt;=120,"1 to 2hour",TRUE,"above 2hour")</f>
        <v>btw 10 to 30</v>
      </c>
      <c r="L340" s="20">
        <f>_xlfn.IFS(calls[[#This Row],[Satisfaction Rating]]&lt;=1,1,calls[[#This Row],[Satisfaction Rating]]&lt;=2,2,calls[[#This Row],[Satisfaction Rating]]&lt;=3,3,calls[[#This Row],[Satisfaction Rating]]&lt;=4,4,TRUE,5)</f>
        <v>3</v>
      </c>
    </row>
    <row r="341" spans="2:12" x14ac:dyDescent="0.25">
      <c r="B341" s="6" t="s">
        <v>365</v>
      </c>
      <c r="C341" s="3" t="s">
        <v>12</v>
      </c>
      <c r="D341" s="3">
        <v>69</v>
      </c>
      <c r="E341" s="4" t="s">
        <v>15</v>
      </c>
      <c r="F341" s="5">
        <v>45025</v>
      </c>
      <c r="G341" s="3">
        <v>132</v>
      </c>
      <c r="H341" s="7">
        <v>5</v>
      </c>
      <c r="I341">
        <f>IF(MONTH(calls[[#This Row],[Date of Call]])&lt;=6,YEAR(calls[[#This Row],[Date of Call]]),YEAR(calls[[#This Row],[Date of Call]])+1)</f>
        <v>2023</v>
      </c>
      <c r="J341" t="str">
        <f>TEXT(calls[[#This Row],[Date of Call]],"DDDD")</f>
        <v>Sunday</v>
      </c>
      <c r="K341" t="str">
        <f>_xlfn.IFS(calls[[#This Row],[Duration]]&lt;=10,"Under 10min",calls[[#This Row],[Duration]]&lt;=30,"btw 10 to 30",calls[[#This Row],[Duration]]&lt;=60,"under 60",calls[[#This Row],[Duration]]&lt;=120,"1 to 2hour",TRUE,"above 2hour")</f>
        <v>1 to 2hour</v>
      </c>
      <c r="L341" s="20">
        <f>_xlfn.IFS(calls[[#This Row],[Satisfaction Rating]]&lt;=1,1,calls[[#This Row],[Satisfaction Rating]]&lt;=2,2,calls[[#This Row],[Satisfaction Rating]]&lt;=3,3,calls[[#This Row],[Satisfaction Rating]]&lt;=4,4,TRUE,5)</f>
        <v>5</v>
      </c>
    </row>
    <row r="342" spans="2:12" x14ac:dyDescent="0.25">
      <c r="B342" s="6" t="s">
        <v>366</v>
      </c>
      <c r="C342" s="3" t="s">
        <v>43</v>
      </c>
      <c r="D342" s="3">
        <v>64</v>
      </c>
      <c r="E342" s="4" t="s">
        <v>15</v>
      </c>
      <c r="F342" s="5">
        <v>45025</v>
      </c>
      <c r="G342" s="3">
        <v>80</v>
      </c>
      <c r="H342" s="7">
        <v>3.3</v>
      </c>
      <c r="I342">
        <f>IF(MONTH(calls[[#This Row],[Date of Call]])&lt;=6,YEAR(calls[[#This Row],[Date of Call]]),YEAR(calls[[#This Row],[Date of Call]])+1)</f>
        <v>2023</v>
      </c>
      <c r="J342" t="str">
        <f>TEXT(calls[[#This Row],[Date of Call]],"DDDD")</f>
        <v>Sunday</v>
      </c>
      <c r="K342" t="str">
        <f>_xlfn.IFS(calls[[#This Row],[Duration]]&lt;=10,"Under 10min",calls[[#This Row],[Duration]]&lt;=30,"btw 10 to 30",calls[[#This Row],[Duration]]&lt;=60,"under 60",calls[[#This Row],[Duration]]&lt;=120,"1 to 2hour",TRUE,"above 2hour")</f>
        <v>1 to 2hour</v>
      </c>
      <c r="L342" s="20">
        <f>_xlfn.IFS(calls[[#This Row],[Satisfaction Rating]]&lt;=1,1,calls[[#This Row],[Satisfaction Rating]]&lt;=2,2,calls[[#This Row],[Satisfaction Rating]]&lt;=3,3,calls[[#This Row],[Satisfaction Rating]]&lt;=4,4,TRUE,5)</f>
        <v>4</v>
      </c>
    </row>
    <row r="343" spans="2:12" x14ac:dyDescent="0.25">
      <c r="B343" s="6" t="s">
        <v>367</v>
      </c>
      <c r="C343" s="3" t="s">
        <v>34</v>
      </c>
      <c r="D343" s="3">
        <v>47</v>
      </c>
      <c r="E343" s="4" t="s">
        <v>10</v>
      </c>
      <c r="F343" s="5">
        <v>45025</v>
      </c>
      <c r="G343" s="3">
        <v>132</v>
      </c>
      <c r="H343" s="7">
        <v>3.7</v>
      </c>
      <c r="I343">
        <f>IF(MONTH(calls[[#This Row],[Date of Call]])&lt;=6,YEAR(calls[[#This Row],[Date of Call]]),YEAR(calls[[#This Row],[Date of Call]])+1)</f>
        <v>2023</v>
      </c>
      <c r="J343" t="str">
        <f>TEXT(calls[[#This Row],[Date of Call]],"DDDD")</f>
        <v>Sunday</v>
      </c>
      <c r="K343" t="str">
        <f>_xlfn.IFS(calls[[#This Row],[Duration]]&lt;=10,"Under 10min",calls[[#This Row],[Duration]]&lt;=30,"btw 10 to 30",calls[[#This Row],[Duration]]&lt;=60,"under 60",calls[[#This Row],[Duration]]&lt;=120,"1 to 2hour",TRUE,"above 2hour")</f>
        <v>under 60</v>
      </c>
      <c r="L343" s="20">
        <f>_xlfn.IFS(calls[[#This Row],[Satisfaction Rating]]&lt;=1,1,calls[[#This Row],[Satisfaction Rating]]&lt;=2,2,calls[[#This Row],[Satisfaction Rating]]&lt;=3,3,calls[[#This Row],[Satisfaction Rating]]&lt;=4,4,TRUE,5)</f>
        <v>4</v>
      </c>
    </row>
    <row r="344" spans="2:12" x14ac:dyDescent="0.25">
      <c r="B344" s="6" t="s">
        <v>368</v>
      </c>
      <c r="C344" s="3" t="s">
        <v>14</v>
      </c>
      <c r="D344" s="3">
        <v>55</v>
      </c>
      <c r="E344" s="4" t="s">
        <v>25</v>
      </c>
      <c r="F344" s="5">
        <v>45025</v>
      </c>
      <c r="G344" s="3">
        <v>27</v>
      </c>
      <c r="H344" s="7">
        <v>3.7</v>
      </c>
      <c r="I344">
        <f>IF(MONTH(calls[[#This Row],[Date of Call]])&lt;=6,YEAR(calls[[#This Row],[Date of Call]]),YEAR(calls[[#This Row],[Date of Call]])+1)</f>
        <v>2023</v>
      </c>
      <c r="J344" t="str">
        <f>TEXT(calls[[#This Row],[Date of Call]],"DDDD")</f>
        <v>Sunday</v>
      </c>
      <c r="K344" t="str">
        <f>_xlfn.IFS(calls[[#This Row],[Duration]]&lt;=10,"Under 10min",calls[[#This Row],[Duration]]&lt;=30,"btw 10 to 30",calls[[#This Row],[Duration]]&lt;=60,"under 60",calls[[#This Row],[Duration]]&lt;=120,"1 to 2hour",TRUE,"above 2hour")</f>
        <v>under 60</v>
      </c>
      <c r="L344" s="20">
        <f>_xlfn.IFS(calls[[#This Row],[Satisfaction Rating]]&lt;=1,1,calls[[#This Row],[Satisfaction Rating]]&lt;=2,2,calls[[#This Row],[Satisfaction Rating]]&lt;=3,3,calls[[#This Row],[Satisfaction Rating]]&lt;=4,4,TRUE,5)</f>
        <v>4</v>
      </c>
    </row>
    <row r="345" spans="2:12" x14ac:dyDescent="0.25">
      <c r="B345" s="6" t="s">
        <v>369</v>
      </c>
      <c r="C345" s="3" t="s">
        <v>28</v>
      </c>
      <c r="D345" s="3">
        <v>104</v>
      </c>
      <c r="E345" s="4" t="s">
        <v>25</v>
      </c>
      <c r="F345" s="5">
        <v>45026</v>
      </c>
      <c r="G345" s="3">
        <v>68</v>
      </c>
      <c r="H345" s="7">
        <v>3.6</v>
      </c>
      <c r="I345">
        <f>IF(MONTH(calls[[#This Row],[Date of Call]])&lt;=6,YEAR(calls[[#This Row],[Date of Call]]),YEAR(calls[[#This Row],[Date of Call]])+1)</f>
        <v>2023</v>
      </c>
      <c r="J345" t="str">
        <f>TEXT(calls[[#This Row],[Date of Call]],"DDDD")</f>
        <v>Monday</v>
      </c>
      <c r="K345" t="str">
        <f>_xlfn.IFS(calls[[#This Row],[Duration]]&lt;=10,"Under 10min",calls[[#This Row],[Duration]]&lt;=30,"btw 10 to 30",calls[[#This Row],[Duration]]&lt;=60,"under 60",calls[[#This Row],[Duration]]&lt;=120,"1 to 2hour",TRUE,"above 2hour")</f>
        <v>1 to 2hour</v>
      </c>
      <c r="L345" s="20">
        <f>_xlfn.IFS(calls[[#This Row],[Satisfaction Rating]]&lt;=1,1,calls[[#This Row],[Satisfaction Rating]]&lt;=2,2,calls[[#This Row],[Satisfaction Rating]]&lt;=3,3,calls[[#This Row],[Satisfaction Rating]]&lt;=4,4,TRUE,5)</f>
        <v>4</v>
      </c>
    </row>
    <row r="346" spans="2:12" x14ac:dyDescent="0.25">
      <c r="B346" s="6" t="s">
        <v>370</v>
      </c>
      <c r="C346" s="3" t="s">
        <v>34</v>
      </c>
      <c r="D346" s="3">
        <v>116</v>
      </c>
      <c r="E346" s="4" t="s">
        <v>15</v>
      </c>
      <c r="F346" s="5">
        <v>45026</v>
      </c>
      <c r="G346" s="3">
        <v>22</v>
      </c>
      <c r="H346" s="7">
        <v>4.7</v>
      </c>
      <c r="I346">
        <f>IF(MONTH(calls[[#This Row],[Date of Call]])&lt;=6,YEAR(calls[[#This Row],[Date of Call]]),YEAR(calls[[#This Row],[Date of Call]])+1)</f>
        <v>2023</v>
      </c>
      <c r="J346" t="str">
        <f>TEXT(calls[[#This Row],[Date of Call]],"DDDD")</f>
        <v>Monday</v>
      </c>
      <c r="K346" t="str">
        <f>_xlfn.IFS(calls[[#This Row],[Duration]]&lt;=10,"Under 10min",calls[[#This Row],[Duration]]&lt;=30,"btw 10 to 30",calls[[#This Row],[Duration]]&lt;=60,"under 60",calls[[#This Row],[Duration]]&lt;=120,"1 to 2hour",TRUE,"above 2hour")</f>
        <v>1 to 2hour</v>
      </c>
      <c r="L346" s="20">
        <f>_xlfn.IFS(calls[[#This Row],[Satisfaction Rating]]&lt;=1,1,calls[[#This Row],[Satisfaction Rating]]&lt;=2,2,calls[[#This Row],[Satisfaction Rating]]&lt;=3,3,calls[[#This Row],[Satisfaction Rating]]&lt;=4,4,TRUE,5)</f>
        <v>5</v>
      </c>
    </row>
    <row r="347" spans="2:12" x14ac:dyDescent="0.25">
      <c r="B347" s="6" t="s">
        <v>371</v>
      </c>
      <c r="C347" s="3" t="s">
        <v>48</v>
      </c>
      <c r="D347" s="3">
        <v>99</v>
      </c>
      <c r="E347" s="4" t="s">
        <v>25</v>
      </c>
      <c r="F347" s="5">
        <v>45026</v>
      </c>
      <c r="G347" s="3">
        <v>42</v>
      </c>
      <c r="H347" s="7">
        <v>3.1</v>
      </c>
      <c r="I347">
        <f>IF(MONTH(calls[[#This Row],[Date of Call]])&lt;=6,YEAR(calls[[#This Row],[Date of Call]]),YEAR(calls[[#This Row],[Date of Call]])+1)</f>
        <v>2023</v>
      </c>
      <c r="J347" t="str">
        <f>TEXT(calls[[#This Row],[Date of Call]],"DDDD")</f>
        <v>Monday</v>
      </c>
      <c r="K347" t="str">
        <f>_xlfn.IFS(calls[[#This Row],[Duration]]&lt;=10,"Under 10min",calls[[#This Row],[Duration]]&lt;=30,"btw 10 to 30",calls[[#This Row],[Duration]]&lt;=60,"under 60",calls[[#This Row],[Duration]]&lt;=120,"1 to 2hour",TRUE,"above 2hour")</f>
        <v>1 to 2hour</v>
      </c>
      <c r="L347" s="20">
        <f>_xlfn.IFS(calls[[#This Row],[Satisfaction Rating]]&lt;=1,1,calls[[#This Row],[Satisfaction Rating]]&lt;=2,2,calls[[#This Row],[Satisfaction Rating]]&lt;=3,3,calls[[#This Row],[Satisfaction Rating]]&lt;=4,4,TRUE,5)</f>
        <v>4</v>
      </c>
    </row>
    <row r="348" spans="2:12" x14ac:dyDescent="0.25">
      <c r="B348" s="6" t="s">
        <v>372</v>
      </c>
      <c r="C348" s="3" t="s">
        <v>28</v>
      </c>
      <c r="D348" s="3">
        <v>84</v>
      </c>
      <c r="E348" s="4" t="s">
        <v>25</v>
      </c>
      <c r="F348" s="5">
        <v>45027</v>
      </c>
      <c r="G348" s="3">
        <v>38</v>
      </c>
      <c r="H348" s="7">
        <v>3.3</v>
      </c>
      <c r="I348">
        <f>IF(MONTH(calls[[#This Row],[Date of Call]])&lt;=6,YEAR(calls[[#This Row],[Date of Call]]),YEAR(calls[[#This Row],[Date of Call]])+1)</f>
        <v>2023</v>
      </c>
      <c r="J348" t="str">
        <f>TEXT(calls[[#This Row],[Date of Call]],"DDDD")</f>
        <v>Tuesday</v>
      </c>
      <c r="K348" t="str">
        <f>_xlfn.IFS(calls[[#This Row],[Duration]]&lt;=10,"Under 10min",calls[[#This Row],[Duration]]&lt;=30,"btw 10 to 30",calls[[#This Row],[Duration]]&lt;=60,"under 60",calls[[#This Row],[Duration]]&lt;=120,"1 to 2hour",TRUE,"above 2hour")</f>
        <v>1 to 2hour</v>
      </c>
      <c r="L348" s="20">
        <f>_xlfn.IFS(calls[[#This Row],[Satisfaction Rating]]&lt;=1,1,calls[[#This Row],[Satisfaction Rating]]&lt;=2,2,calls[[#This Row],[Satisfaction Rating]]&lt;=3,3,calls[[#This Row],[Satisfaction Rating]]&lt;=4,4,TRUE,5)</f>
        <v>4</v>
      </c>
    </row>
    <row r="349" spans="2:12" x14ac:dyDescent="0.25">
      <c r="B349" s="6" t="s">
        <v>373</v>
      </c>
      <c r="C349" s="3" t="s">
        <v>51</v>
      </c>
      <c r="D349" s="3">
        <v>159</v>
      </c>
      <c r="E349" s="4" t="s">
        <v>25</v>
      </c>
      <c r="F349" s="5">
        <v>45027</v>
      </c>
      <c r="G349" s="3">
        <v>42</v>
      </c>
      <c r="H349" s="7">
        <v>4.5</v>
      </c>
      <c r="I349">
        <f>IF(MONTH(calls[[#This Row],[Date of Call]])&lt;=6,YEAR(calls[[#This Row],[Date of Call]]),YEAR(calls[[#This Row],[Date of Call]])+1)</f>
        <v>2023</v>
      </c>
      <c r="J349" t="str">
        <f>TEXT(calls[[#This Row],[Date of Call]],"DDDD")</f>
        <v>Tuesday</v>
      </c>
      <c r="K349" t="str">
        <f>_xlfn.IFS(calls[[#This Row],[Duration]]&lt;=10,"Under 10min",calls[[#This Row],[Duration]]&lt;=30,"btw 10 to 30",calls[[#This Row],[Duration]]&lt;=60,"under 60",calls[[#This Row],[Duration]]&lt;=120,"1 to 2hour",TRUE,"above 2hour")</f>
        <v>above 2hour</v>
      </c>
      <c r="L349" s="20">
        <f>_xlfn.IFS(calls[[#This Row],[Satisfaction Rating]]&lt;=1,1,calls[[#This Row],[Satisfaction Rating]]&lt;=2,2,calls[[#This Row],[Satisfaction Rating]]&lt;=3,3,calls[[#This Row],[Satisfaction Rating]]&lt;=4,4,TRUE,5)</f>
        <v>5</v>
      </c>
    </row>
    <row r="350" spans="2:12" x14ac:dyDescent="0.25">
      <c r="B350" s="6" t="s">
        <v>374</v>
      </c>
      <c r="C350" s="3" t="s">
        <v>23</v>
      </c>
      <c r="D350" s="3">
        <v>25</v>
      </c>
      <c r="E350" s="4" t="s">
        <v>10</v>
      </c>
      <c r="F350" s="5">
        <v>45027</v>
      </c>
      <c r="G350" s="3">
        <v>75</v>
      </c>
      <c r="H350" s="7">
        <v>3.9</v>
      </c>
      <c r="I350">
        <f>IF(MONTH(calls[[#This Row],[Date of Call]])&lt;=6,YEAR(calls[[#This Row],[Date of Call]]),YEAR(calls[[#This Row],[Date of Call]])+1)</f>
        <v>2023</v>
      </c>
      <c r="J350" t="str">
        <f>TEXT(calls[[#This Row],[Date of Call]],"DDDD")</f>
        <v>Tuesday</v>
      </c>
      <c r="K350" t="str">
        <f>_xlfn.IFS(calls[[#This Row],[Duration]]&lt;=10,"Under 10min",calls[[#This Row],[Duration]]&lt;=30,"btw 10 to 30",calls[[#This Row],[Duration]]&lt;=60,"under 60",calls[[#This Row],[Duration]]&lt;=120,"1 to 2hour",TRUE,"above 2hour")</f>
        <v>btw 10 to 30</v>
      </c>
      <c r="L350" s="20">
        <f>_xlfn.IFS(calls[[#This Row],[Satisfaction Rating]]&lt;=1,1,calls[[#This Row],[Satisfaction Rating]]&lt;=2,2,calls[[#This Row],[Satisfaction Rating]]&lt;=3,3,calls[[#This Row],[Satisfaction Rating]]&lt;=4,4,TRUE,5)</f>
        <v>4</v>
      </c>
    </row>
    <row r="351" spans="2:12" x14ac:dyDescent="0.25">
      <c r="B351" s="6" t="s">
        <v>375</v>
      </c>
      <c r="C351" s="3" t="s">
        <v>51</v>
      </c>
      <c r="D351" s="3">
        <v>53</v>
      </c>
      <c r="E351" s="4" t="s">
        <v>29</v>
      </c>
      <c r="F351" s="5">
        <v>45028</v>
      </c>
      <c r="G351" s="3">
        <v>23</v>
      </c>
      <c r="H351" s="7">
        <v>4.9000000000000004</v>
      </c>
      <c r="I351">
        <f>IF(MONTH(calls[[#This Row],[Date of Call]])&lt;=6,YEAR(calls[[#This Row],[Date of Call]]),YEAR(calls[[#This Row],[Date of Call]])+1)</f>
        <v>2023</v>
      </c>
      <c r="J351" t="str">
        <f>TEXT(calls[[#This Row],[Date of Call]],"DDDD")</f>
        <v>Wednesday</v>
      </c>
      <c r="K351" t="str">
        <f>_xlfn.IFS(calls[[#This Row],[Duration]]&lt;=10,"Under 10min",calls[[#This Row],[Duration]]&lt;=30,"btw 10 to 30",calls[[#This Row],[Duration]]&lt;=60,"under 60",calls[[#This Row],[Duration]]&lt;=120,"1 to 2hour",TRUE,"above 2hour")</f>
        <v>under 60</v>
      </c>
      <c r="L351" s="20">
        <f>_xlfn.IFS(calls[[#This Row],[Satisfaction Rating]]&lt;=1,1,calls[[#This Row],[Satisfaction Rating]]&lt;=2,2,calls[[#This Row],[Satisfaction Rating]]&lt;=3,3,calls[[#This Row],[Satisfaction Rating]]&lt;=4,4,TRUE,5)</f>
        <v>5</v>
      </c>
    </row>
    <row r="352" spans="2:12" x14ac:dyDescent="0.25">
      <c r="B352" s="6" t="s">
        <v>376</v>
      </c>
      <c r="C352" s="3" t="s">
        <v>51</v>
      </c>
      <c r="D352" s="3">
        <v>89</v>
      </c>
      <c r="E352" s="4" t="s">
        <v>10</v>
      </c>
      <c r="F352" s="5">
        <v>45028</v>
      </c>
      <c r="G352" s="3">
        <v>200</v>
      </c>
      <c r="H352" s="7">
        <v>4.8</v>
      </c>
      <c r="I352">
        <f>IF(MONTH(calls[[#This Row],[Date of Call]])&lt;=6,YEAR(calls[[#This Row],[Date of Call]]),YEAR(calls[[#This Row],[Date of Call]])+1)</f>
        <v>2023</v>
      </c>
      <c r="J352" t="str">
        <f>TEXT(calls[[#This Row],[Date of Call]],"DDDD")</f>
        <v>Wednesday</v>
      </c>
      <c r="K352" t="str">
        <f>_xlfn.IFS(calls[[#This Row],[Duration]]&lt;=10,"Under 10min",calls[[#This Row],[Duration]]&lt;=30,"btw 10 to 30",calls[[#This Row],[Duration]]&lt;=60,"under 60",calls[[#This Row],[Duration]]&lt;=120,"1 to 2hour",TRUE,"above 2hour")</f>
        <v>1 to 2hour</v>
      </c>
      <c r="L352" s="20">
        <f>_xlfn.IFS(calls[[#This Row],[Satisfaction Rating]]&lt;=1,1,calls[[#This Row],[Satisfaction Rating]]&lt;=2,2,calls[[#This Row],[Satisfaction Rating]]&lt;=3,3,calls[[#This Row],[Satisfaction Rating]]&lt;=4,4,TRUE,5)</f>
        <v>5</v>
      </c>
    </row>
    <row r="353" spans="2:12" x14ac:dyDescent="0.25">
      <c r="B353" s="6" t="s">
        <v>377</v>
      </c>
      <c r="C353" s="3" t="s">
        <v>17</v>
      </c>
      <c r="D353" s="3">
        <v>73</v>
      </c>
      <c r="E353" s="4" t="s">
        <v>15</v>
      </c>
      <c r="F353" s="5">
        <v>45029</v>
      </c>
      <c r="G353" s="3">
        <v>45</v>
      </c>
      <c r="H353" s="7">
        <v>3.6</v>
      </c>
      <c r="I353">
        <f>IF(MONTH(calls[[#This Row],[Date of Call]])&lt;=6,YEAR(calls[[#This Row],[Date of Call]]),YEAR(calls[[#This Row],[Date of Call]])+1)</f>
        <v>2023</v>
      </c>
      <c r="J353" t="str">
        <f>TEXT(calls[[#This Row],[Date of Call]],"DDDD")</f>
        <v>Thursday</v>
      </c>
      <c r="K353" t="str">
        <f>_xlfn.IFS(calls[[#This Row],[Duration]]&lt;=10,"Under 10min",calls[[#This Row],[Duration]]&lt;=30,"btw 10 to 30",calls[[#This Row],[Duration]]&lt;=60,"under 60",calls[[#This Row],[Duration]]&lt;=120,"1 to 2hour",TRUE,"above 2hour")</f>
        <v>1 to 2hour</v>
      </c>
      <c r="L353" s="20">
        <f>_xlfn.IFS(calls[[#This Row],[Satisfaction Rating]]&lt;=1,1,calls[[#This Row],[Satisfaction Rating]]&lt;=2,2,calls[[#This Row],[Satisfaction Rating]]&lt;=3,3,calls[[#This Row],[Satisfaction Rating]]&lt;=4,4,TRUE,5)</f>
        <v>4</v>
      </c>
    </row>
    <row r="354" spans="2:12" x14ac:dyDescent="0.25">
      <c r="B354" s="6" t="s">
        <v>378</v>
      </c>
      <c r="C354" s="3" t="s">
        <v>48</v>
      </c>
      <c r="D354" s="3">
        <v>50</v>
      </c>
      <c r="E354" s="4" t="s">
        <v>15</v>
      </c>
      <c r="F354" s="5">
        <v>45029</v>
      </c>
      <c r="G354" s="3">
        <v>105</v>
      </c>
      <c r="H354" s="7">
        <v>3.5</v>
      </c>
      <c r="I354">
        <f>IF(MONTH(calls[[#This Row],[Date of Call]])&lt;=6,YEAR(calls[[#This Row],[Date of Call]]),YEAR(calls[[#This Row],[Date of Call]])+1)</f>
        <v>2023</v>
      </c>
      <c r="J354" t="str">
        <f>TEXT(calls[[#This Row],[Date of Call]],"DDDD")</f>
        <v>Thursday</v>
      </c>
      <c r="K354" t="str">
        <f>_xlfn.IFS(calls[[#This Row],[Duration]]&lt;=10,"Under 10min",calls[[#This Row],[Duration]]&lt;=30,"btw 10 to 30",calls[[#This Row],[Duration]]&lt;=60,"under 60",calls[[#This Row],[Duration]]&lt;=120,"1 to 2hour",TRUE,"above 2hour")</f>
        <v>under 60</v>
      </c>
      <c r="L354" s="20">
        <f>_xlfn.IFS(calls[[#This Row],[Satisfaction Rating]]&lt;=1,1,calls[[#This Row],[Satisfaction Rating]]&lt;=2,2,calls[[#This Row],[Satisfaction Rating]]&lt;=3,3,calls[[#This Row],[Satisfaction Rating]]&lt;=4,4,TRUE,5)</f>
        <v>4</v>
      </c>
    </row>
    <row r="355" spans="2:12" x14ac:dyDescent="0.25">
      <c r="B355" s="6" t="s">
        <v>379</v>
      </c>
      <c r="C355" s="3" t="s">
        <v>19</v>
      </c>
      <c r="D355" s="3">
        <v>98</v>
      </c>
      <c r="E355" s="4" t="s">
        <v>15</v>
      </c>
      <c r="F355" s="5">
        <v>45029</v>
      </c>
      <c r="G355" s="3">
        <v>22</v>
      </c>
      <c r="H355" s="7">
        <v>3.8</v>
      </c>
      <c r="I355">
        <f>IF(MONTH(calls[[#This Row],[Date of Call]])&lt;=6,YEAR(calls[[#This Row],[Date of Call]]),YEAR(calls[[#This Row],[Date of Call]])+1)</f>
        <v>2023</v>
      </c>
      <c r="J355" t="str">
        <f>TEXT(calls[[#This Row],[Date of Call]],"DDDD")</f>
        <v>Thursday</v>
      </c>
      <c r="K355" t="str">
        <f>_xlfn.IFS(calls[[#This Row],[Duration]]&lt;=10,"Under 10min",calls[[#This Row],[Duration]]&lt;=30,"btw 10 to 30",calls[[#This Row],[Duration]]&lt;=60,"under 60",calls[[#This Row],[Duration]]&lt;=120,"1 to 2hour",TRUE,"above 2hour")</f>
        <v>1 to 2hour</v>
      </c>
      <c r="L355" s="20">
        <f>_xlfn.IFS(calls[[#This Row],[Satisfaction Rating]]&lt;=1,1,calls[[#This Row],[Satisfaction Rating]]&lt;=2,2,calls[[#This Row],[Satisfaction Rating]]&lt;=3,3,calls[[#This Row],[Satisfaction Rating]]&lt;=4,4,TRUE,5)</f>
        <v>4</v>
      </c>
    </row>
    <row r="356" spans="2:12" x14ac:dyDescent="0.25">
      <c r="B356" s="6" t="s">
        <v>380</v>
      </c>
      <c r="C356" s="3" t="s">
        <v>32</v>
      </c>
      <c r="D356" s="3">
        <v>114</v>
      </c>
      <c r="E356" s="4" t="s">
        <v>25</v>
      </c>
      <c r="F356" s="5">
        <v>45030</v>
      </c>
      <c r="G356" s="3">
        <v>126</v>
      </c>
      <c r="H356" s="7">
        <v>4.4000000000000004</v>
      </c>
      <c r="I356">
        <f>IF(MONTH(calls[[#This Row],[Date of Call]])&lt;=6,YEAR(calls[[#This Row],[Date of Call]]),YEAR(calls[[#This Row],[Date of Call]])+1)</f>
        <v>2023</v>
      </c>
      <c r="J356" t="str">
        <f>TEXT(calls[[#This Row],[Date of Call]],"DDDD")</f>
        <v>Friday</v>
      </c>
      <c r="K356" t="str">
        <f>_xlfn.IFS(calls[[#This Row],[Duration]]&lt;=10,"Under 10min",calls[[#This Row],[Duration]]&lt;=30,"btw 10 to 30",calls[[#This Row],[Duration]]&lt;=60,"under 60",calls[[#This Row],[Duration]]&lt;=120,"1 to 2hour",TRUE,"above 2hour")</f>
        <v>1 to 2hour</v>
      </c>
      <c r="L356" s="20">
        <f>_xlfn.IFS(calls[[#This Row],[Satisfaction Rating]]&lt;=1,1,calls[[#This Row],[Satisfaction Rating]]&lt;=2,2,calls[[#This Row],[Satisfaction Rating]]&lt;=3,3,calls[[#This Row],[Satisfaction Rating]]&lt;=4,4,TRUE,5)</f>
        <v>5</v>
      </c>
    </row>
    <row r="357" spans="2:12" x14ac:dyDescent="0.25">
      <c r="B357" s="6" t="s">
        <v>381</v>
      </c>
      <c r="C357" s="3" t="s">
        <v>43</v>
      </c>
      <c r="D357" s="3">
        <v>67</v>
      </c>
      <c r="E357" s="4" t="s">
        <v>25</v>
      </c>
      <c r="F357" s="5">
        <v>45030</v>
      </c>
      <c r="G357" s="3">
        <v>35</v>
      </c>
      <c r="H357" s="7">
        <v>3</v>
      </c>
      <c r="I357">
        <f>IF(MONTH(calls[[#This Row],[Date of Call]])&lt;=6,YEAR(calls[[#This Row],[Date of Call]]),YEAR(calls[[#This Row],[Date of Call]])+1)</f>
        <v>2023</v>
      </c>
      <c r="J357" t="str">
        <f>TEXT(calls[[#This Row],[Date of Call]],"DDDD")</f>
        <v>Friday</v>
      </c>
      <c r="K357" t="str">
        <f>_xlfn.IFS(calls[[#This Row],[Duration]]&lt;=10,"Under 10min",calls[[#This Row],[Duration]]&lt;=30,"btw 10 to 30",calls[[#This Row],[Duration]]&lt;=60,"under 60",calls[[#This Row],[Duration]]&lt;=120,"1 to 2hour",TRUE,"above 2hour")</f>
        <v>1 to 2hour</v>
      </c>
      <c r="L357" s="20">
        <f>_xlfn.IFS(calls[[#This Row],[Satisfaction Rating]]&lt;=1,1,calls[[#This Row],[Satisfaction Rating]]&lt;=2,2,calls[[#This Row],[Satisfaction Rating]]&lt;=3,3,calls[[#This Row],[Satisfaction Rating]]&lt;=4,4,TRUE,5)</f>
        <v>3</v>
      </c>
    </row>
    <row r="358" spans="2:12" x14ac:dyDescent="0.25">
      <c r="B358" s="6" t="s">
        <v>382</v>
      </c>
      <c r="C358" s="3" t="s">
        <v>14</v>
      </c>
      <c r="D358" s="3">
        <v>91</v>
      </c>
      <c r="E358" s="4" t="s">
        <v>15</v>
      </c>
      <c r="F358" s="5">
        <v>45030</v>
      </c>
      <c r="G358" s="3">
        <v>84</v>
      </c>
      <c r="H358" s="7">
        <v>4.5</v>
      </c>
      <c r="I358">
        <f>IF(MONTH(calls[[#This Row],[Date of Call]])&lt;=6,YEAR(calls[[#This Row],[Date of Call]]),YEAR(calls[[#This Row],[Date of Call]])+1)</f>
        <v>2023</v>
      </c>
      <c r="J358" t="str">
        <f>TEXT(calls[[#This Row],[Date of Call]],"DDDD")</f>
        <v>Friday</v>
      </c>
      <c r="K358" t="str">
        <f>_xlfn.IFS(calls[[#This Row],[Duration]]&lt;=10,"Under 10min",calls[[#This Row],[Duration]]&lt;=30,"btw 10 to 30",calls[[#This Row],[Duration]]&lt;=60,"under 60",calls[[#This Row],[Duration]]&lt;=120,"1 to 2hour",TRUE,"above 2hour")</f>
        <v>1 to 2hour</v>
      </c>
      <c r="L358" s="20">
        <f>_xlfn.IFS(calls[[#This Row],[Satisfaction Rating]]&lt;=1,1,calls[[#This Row],[Satisfaction Rating]]&lt;=2,2,calls[[#This Row],[Satisfaction Rating]]&lt;=3,3,calls[[#This Row],[Satisfaction Rating]]&lt;=4,4,TRUE,5)</f>
        <v>5</v>
      </c>
    </row>
    <row r="359" spans="2:12" x14ac:dyDescent="0.25">
      <c r="B359" s="6" t="s">
        <v>383</v>
      </c>
      <c r="C359" s="3" t="s">
        <v>81</v>
      </c>
      <c r="D359" s="3">
        <v>67</v>
      </c>
      <c r="E359" s="4" t="s">
        <v>15</v>
      </c>
      <c r="F359" s="5">
        <v>45031</v>
      </c>
      <c r="G359" s="3">
        <v>172</v>
      </c>
      <c r="H359" s="7">
        <v>4.5</v>
      </c>
      <c r="I359">
        <f>IF(MONTH(calls[[#This Row],[Date of Call]])&lt;=6,YEAR(calls[[#This Row],[Date of Call]]),YEAR(calls[[#This Row],[Date of Call]])+1)</f>
        <v>2023</v>
      </c>
      <c r="J359" t="str">
        <f>TEXT(calls[[#This Row],[Date of Call]],"DDDD")</f>
        <v>Saturday</v>
      </c>
      <c r="K359" t="str">
        <f>_xlfn.IFS(calls[[#This Row],[Duration]]&lt;=10,"Under 10min",calls[[#This Row],[Duration]]&lt;=30,"btw 10 to 30",calls[[#This Row],[Duration]]&lt;=60,"under 60",calls[[#This Row],[Duration]]&lt;=120,"1 to 2hour",TRUE,"above 2hour")</f>
        <v>1 to 2hour</v>
      </c>
      <c r="L359" s="20">
        <f>_xlfn.IFS(calls[[#This Row],[Satisfaction Rating]]&lt;=1,1,calls[[#This Row],[Satisfaction Rating]]&lt;=2,2,calls[[#This Row],[Satisfaction Rating]]&lt;=3,3,calls[[#This Row],[Satisfaction Rating]]&lt;=4,4,TRUE,5)</f>
        <v>5</v>
      </c>
    </row>
    <row r="360" spans="2:12" x14ac:dyDescent="0.25">
      <c r="B360" s="6" t="s">
        <v>384</v>
      </c>
      <c r="C360" s="3" t="s">
        <v>32</v>
      </c>
      <c r="D360" s="3">
        <v>139</v>
      </c>
      <c r="E360" s="4" t="s">
        <v>10</v>
      </c>
      <c r="F360" s="5">
        <v>45031</v>
      </c>
      <c r="G360" s="3">
        <v>114</v>
      </c>
      <c r="H360" s="7">
        <v>4</v>
      </c>
      <c r="I360">
        <f>IF(MONTH(calls[[#This Row],[Date of Call]])&lt;=6,YEAR(calls[[#This Row],[Date of Call]]),YEAR(calls[[#This Row],[Date of Call]])+1)</f>
        <v>2023</v>
      </c>
      <c r="J360" t="str">
        <f>TEXT(calls[[#This Row],[Date of Call]],"DDDD")</f>
        <v>Saturday</v>
      </c>
      <c r="K360" t="str">
        <f>_xlfn.IFS(calls[[#This Row],[Duration]]&lt;=10,"Under 10min",calls[[#This Row],[Duration]]&lt;=30,"btw 10 to 30",calls[[#This Row],[Duration]]&lt;=60,"under 60",calls[[#This Row],[Duration]]&lt;=120,"1 to 2hour",TRUE,"above 2hour")</f>
        <v>above 2hour</v>
      </c>
      <c r="L360" s="20">
        <f>_xlfn.IFS(calls[[#This Row],[Satisfaction Rating]]&lt;=1,1,calls[[#This Row],[Satisfaction Rating]]&lt;=2,2,calls[[#This Row],[Satisfaction Rating]]&lt;=3,3,calls[[#This Row],[Satisfaction Rating]]&lt;=4,4,TRUE,5)</f>
        <v>4</v>
      </c>
    </row>
    <row r="361" spans="2:12" x14ac:dyDescent="0.25">
      <c r="B361" s="6" t="s">
        <v>385</v>
      </c>
      <c r="C361" s="3" t="s">
        <v>81</v>
      </c>
      <c r="D361" s="3">
        <v>102</v>
      </c>
      <c r="E361" s="4" t="s">
        <v>10</v>
      </c>
      <c r="F361" s="5">
        <v>45031</v>
      </c>
      <c r="G361" s="3">
        <v>60</v>
      </c>
      <c r="H361" s="7">
        <v>3.8</v>
      </c>
      <c r="I361">
        <f>IF(MONTH(calls[[#This Row],[Date of Call]])&lt;=6,YEAR(calls[[#This Row],[Date of Call]]),YEAR(calls[[#This Row],[Date of Call]])+1)</f>
        <v>2023</v>
      </c>
      <c r="J361" t="str">
        <f>TEXT(calls[[#This Row],[Date of Call]],"DDDD")</f>
        <v>Saturday</v>
      </c>
      <c r="K361" t="str">
        <f>_xlfn.IFS(calls[[#This Row],[Duration]]&lt;=10,"Under 10min",calls[[#This Row],[Duration]]&lt;=30,"btw 10 to 30",calls[[#This Row],[Duration]]&lt;=60,"under 60",calls[[#This Row],[Duration]]&lt;=120,"1 to 2hour",TRUE,"above 2hour")</f>
        <v>1 to 2hour</v>
      </c>
      <c r="L361" s="20">
        <f>_xlfn.IFS(calls[[#This Row],[Satisfaction Rating]]&lt;=1,1,calls[[#This Row],[Satisfaction Rating]]&lt;=2,2,calls[[#This Row],[Satisfaction Rating]]&lt;=3,3,calls[[#This Row],[Satisfaction Rating]]&lt;=4,4,TRUE,5)</f>
        <v>4</v>
      </c>
    </row>
    <row r="362" spans="2:12" x14ac:dyDescent="0.25">
      <c r="B362" s="6" t="s">
        <v>386</v>
      </c>
      <c r="C362" s="3" t="s">
        <v>61</v>
      </c>
      <c r="D362" s="3">
        <v>108</v>
      </c>
      <c r="E362" s="4" t="s">
        <v>20</v>
      </c>
      <c r="F362" s="5">
        <v>45031</v>
      </c>
      <c r="G362" s="3">
        <v>26</v>
      </c>
      <c r="H362" s="7">
        <v>3.3</v>
      </c>
      <c r="I362">
        <f>IF(MONTH(calls[[#This Row],[Date of Call]])&lt;=6,YEAR(calls[[#This Row],[Date of Call]]),YEAR(calls[[#This Row],[Date of Call]])+1)</f>
        <v>2023</v>
      </c>
      <c r="J362" t="str">
        <f>TEXT(calls[[#This Row],[Date of Call]],"DDDD")</f>
        <v>Saturday</v>
      </c>
      <c r="K362" t="str">
        <f>_xlfn.IFS(calls[[#This Row],[Duration]]&lt;=10,"Under 10min",calls[[#This Row],[Duration]]&lt;=30,"btw 10 to 30",calls[[#This Row],[Duration]]&lt;=60,"under 60",calls[[#This Row],[Duration]]&lt;=120,"1 to 2hour",TRUE,"above 2hour")</f>
        <v>1 to 2hour</v>
      </c>
      <c r="L362" s="20">
        <f>_xlfn.IFS(calls[[#This Row],[Satisfaction Rating]]&lt;=1,1,calls[[#This Row],[Satisfaction Rating]]&lt;=2,2,calls[[#This Row],[Satisfaction Rating]]&lt;=3,3,calls[[#This Row],[Satisfaction Rating]]&lt;=4,4,TRUE,5)</f>
        <v>4</v>
      </c>
    </row>
    <row r="363" spans="2:12" x14ac:dyDescent="0.25">
      <c r="B363" s="6" t="s">
        <v>387</v>
      </c>
      <c r="C363" s="3" t="s">
        <v>23</v>
      </c>
      <c r="D363" s="3">
        <v>66</v>
      </c>
      <c r="E363" s="4" t="s">
        <v>15</v>
      </c>
      <c r="F363" s="5">
        <v>45031</v>
      </c>
      <c r="G363" s="3">
        <v>210</v>
      </c>
      <c r="H363" s="7">
        <v>4.3</v>
      </c>
      <c r="I363">
        <f>IF(MONTH(calls[[#This Row],[Date of Call]])&lt;=6,YEAR(calls[[#This Row],[Date of Call]]),YEAR(calls[[#This Row],[Date of Call]])+1)</f>
        <v>2023</v>
      </c>
      <c r="J363" t="str">
        <f>TEXT(calls[[#This Row],[Date of Call]],"DDDD")</f>
        <v>Saturday</v>
      </c>
      <c r="K363" t="str">
        <f>_xlfn.IFS(calls[[#This Row],[Duration]]&lt;=10,"Under 10min",calls[[#This Row],[Duration]]&lt;=30,"btw 10 to 30",calls[[#This Row],[Duration]]&lt;=60,"under 60",calls[[#This Row],[Duration]]&lt;=120,"1 to 2hour",TRUE,"above 2hour")</f>
        <v>1 to 2hour</v>
      </c>
      <c r="L363" s="20">
        <f>_xlfn.IFS(calls[[#This Row],[Satisfaction Rating]]&lt;=1,1,calls[[#This Row],[Satisfaction Rating]]&lt;=2,2,calls[[#This Row],[Satisfaction Rating]]&lt;=3,3,calls[[#This Row],[Satisfaction Rating]]&lt;=4,4,TRUE,5)</f>
        <v>5</v>
      </c>
    </row>
    <row r="364" spans="2:12" x14ac:dyDescent="0.25">
      <c r="B364" s="6" t="s">
        <v>388</v>
      </c>
      <c r="C364" s="3" t="s">
        <v>40</v>
      </c>
      <c r="D364" s="3">
        <v>85</v>
      </c>
      <c r="E364" s="4" t="s">
        <v>10</v>
      </c>
      <c r="F364" s="5">
        <v>45031</v>
      </c>
      <c r="G364" s="3">
        <v>129</v>
      </c>
      <c r="H364" s="7">
        <v>4.2</v>
      </c>
      <c r="I364">
        <f>IF(MONTH(calls[[#This Row],[Date of Call]])&lt;=6,YEAR(calls[[#This Row],[Date of Call]]),YEAR(calls[[#This Row],[Date of Call]])+1)</f>
        <v>2023</v>
      </c>
      <c r="J364" t="str">
        <f>TEXT(calls[[#This Row],[Date of Call]],"DDDD")</f>
        <v>Saturday</v>
      </c>
      <c r="K364" t="str">
        <f>_xlfn.IFS(calls[[#This Row],[Duration]]&lt;=10,"Under 10min",calls[[#This Row],[Duration]]&lt;=30,"btw 10 to 30",calls[[#This Row],[Duration]]&lt;=60,"under 60",calls[[#This Row],[Duration]]&lt;=120,"1 to 2hour",TRUE,"above 2hour")</f>
        <v>1 to 2hour</v>
      </c>
      <c r="L364" s="20">
        <f>_xlfn.IFS(calls[[#This Row],[Satisfaction Rating]]&lt;=1,1,calls[[#This Row],[Satisfaction Rating]]&lt;=2,2,calls[[#This Row],[Satisfaction Rating]]&lt;=3,3,calls[[#This Row],[Satisfaction Rating]]&lt;=4,4,TRUE,5)</f>
        <v>5</v>
      </c>
    </row>
    <row r="365" spans="2:12" x14ac:dyDescent="0.25">
      <c r="B365" s="6" t="s">
        <v>389</v>
      </c>
      <c r="C365" s="3" t="s">
        <v>43</v>
      </c>
      <c r="D365" s="3">
        <v>55</v>
      </c>
      <c r="E365" s="4" t="s">
        <v>20</v>
      </c>
      <c r="F365" s="5">
        <v>45031</v>
      </c>
      <c r="G365" s="3">
        <v>215</v>
      </c>
      <c r="H365" s="7">
        <v>4.3</v>
      </c>
      <c r="I365">
        <f>IF(MONTH(calls[[#This Row],[Date of Call]])&lt;=6,YEAR(calls[[#This Row],[Date of Call]]),YEAR(calls[[#This Row],[Date of Call]])+1)</f>
        <v>2023</v>
      </c>
      <c r="J365" t="str">
        <f>TEXT(calls[[#This Row],[Date of Call]],"DDDD")</f>
        <v>Saturday</v>
      </c>
      <c r="K365" t="str">
        <f>_xlfn.IFS(calls[[#This Row],[Duration]]&lt;=10,"Under 10min",calls[[#This Row],[Duration]]&lt;=30,"btw 10 to 30",calls[[#This Row],[Duration]]&lt;=60,"under 60",calls[[#This Row],[Duration]]&lt;=120,"1 to 2hour",TRUE,"above 2hour")</f>
        <v>under 60</v>
      </c>
      <c r="L365" s="20">
        <f>_xlfn.IFS(calls[[#This Row],[Satisfaction Rating]]&lt;=1,1,calls[[#This Row],[Satisfaction Rating]]&lt;=2,2,calls[[#This Row],[Satisfaction Rating]]&lt;=3,3,calls[[#This Row],[Satisfaction Rating]]&lt;=4,4,TRUE,5)</f>
        <v>5</v>
      </c>
    </row>
    <row r="366" spans="2:12" x14ac:dyDescent="0.25">
      <c r="B366" s="6" t="s">
        <v>390</v>
      </c>
      <c r="C366" s="3" t="s">
        <v>61</v>
      </c>
      <c r="D366" s="3">
        <v>17</v>
      </c>
      <c r="E366" s="4" t="s">
        <v>29</v>
      </c>
      <c r="F366" s="5">
        <v>45031</v>
      </c>
      <c r="G366" s="3">
        <v>69</v>
      </c>
      <c r="H366" s="7">
        <v>4.5999999999999996</v>
      </c>
      <c r="I366">
        <f>IF(MONTH(calls[[#This Row],[Date of Call]])&lt;=6,YEAR(calls[[#This Row],[Date of Call]]),YEAR(calls[[#This Row],[Date of Call]])+1)</f>
        <v>2023</v>
      </c>
      <c r="J366" t="str">
        <f>TEXT(calls[[#This Row],[Date of Call]],"DDDD")</f>
        <v>Saturday</v>
      </c>
      <c r="K366" t="str">
        <f>_xlfn.IFS(calls[[#This Row],[Duration]]&lt;=10,"Under 10min",calls[[#This Row],[Duration]]&lt;=30,"btw 10 to 30",calls[[#This Row],[Duration]]&lt;=60,"under 60",calls[[#This Row],[Duration]]&lt;=120,"1 to 2hour",TRUE,"above 2hour")</f>
        <v>btw 10 to 30</v>
      </c>
      <c r="L366" s="20">
        <f>_xlfn.IFS(calls[[#This Row],[Satisfaction Rating]]&lt;=1,1,calls[[#This Row],[Satisfaction Rating]]&lt;=2,2,calls[[#This Row],[Satisfaction Rating]]&lt;=3,3,calls[[#This Row],[Satisfaction Rating]]&lt;=4,4,TRUE,5)</f>
        <v>5</v>
      </c>
    </row>
    <row r="367" spans="2:12" x14ac:dyDescent="0.25">
      <c r="B367" s="6" t="s">
        <v>391</v>
      </c>
      <c r="C367" s="3" t="s">
        <v>43</v>
      </c>
      <c r="D367" s="3">
        <v>128</v>
      </c>
      <c r="E367" s="4" t="s">
        <v>29</v>
      </c>
      <c r="F367" s="5">
        <v>45031</v>
      </c>
      <c r="G367" s="3">
        <v>140</v>
      </c>
      <c r="H367" s="7">
        <v>3</v>
      </c>
      <c r="I367">
        <f>IF(MONTH(calls[[#This Row],[Date of Call]])&lt;=6,YEAR(calls[[#This Row],[Date of Call]]),YEAR(calls[[#This Row],[Date of Call]])+1)</f>
        <v>2023</v>
      </c>
      <c r="J367" t="str">
        <f>TEXT(calls[[#This Row],[Date of Call]],"DDDD")</f>
        <v>Saturday</v>
      </c>
      <c r="K367" t="str">
        <f>_xlfn.IFS(calls[[#This Row],[Duration]]&lt;=10,"Under 10min",calls[[#This Row],[Duration]]&lt;=30,"btw 10 to 30",calls[[#This Row],[Duration]]&lt;=60,"under 60",calls[[#This Row],[Duration]]&lt;=120,"1 to 2hour",TRUE,"above 2hour")</f>
        <v>above 2hour</v>
      </c>
      <c r="L367" s="20">
        <f>_xlfn.IFS(calls[[#This Row],[Satisfaction Rating]]&lt;=1,1,calls[[#This Row],[Satisfaction Rating]]&lt;=2,2,calls[[#This Row],[Satisfaction Rating]]&lt;=3,3,calls[[#This Row],[Satisfaction Rating]]&lt;=4,4,TRUE,5)</f>
        <v>3</v>
      </c>
    </row>
    <row r="368" spans="2:12" x14ac:dyDescent="0.25">
      <c r="B368" s="6" t="s">
        <v>392</v>
      </c>
      <c r="C368" s="3" t="s">
        <v>48</v>
      </c>
      <c r="D368" s="3">
        <v>45</v>
      </c>
      <c r="E368" s="4" t="s">
        <v>20</v>
      </c>
      <c r="F368" s="5">
        <v>45032</v>
      </c>
      <c r="G368" s="3">
        <v>156</v>
      </c>
      <c r="H368" s="7">
        <v>2.7</v>
      </c>
      <c r="I368">
        <f>IF(MONTH(calls[[#This Row],[Date of Call]])&lt;=6,YEAR(calls[[#This Row],[Date of Call]]),YEAR(calls[[#This Row],[Date of Call]])+1)</f>
        <v>2023</v>
      </c>
      <c r="J368" t="str">
        <f>TEXT(calls[[#This Row],[Date of Call]],"DDDD")</f>
        <v>Sunday</v>
      </c>
      <c r="K368" t="str">
        <f>_xlfn.IFS(calls[[#This Row],[Duration]]&lt;=10,"Under 10min",calls[[#This Row],[Duration]]&lt;=30,"btw 10 to 30",calls[[#This Row],[Duration]]&lt;=60,"under 60",calls[[#This Row],[Duration]]&lt;=120,"1 to 2hour",TRUE,"above 2hour")</f>
        <v>under 60</v>
      </c>
      <c r="L368" s="20">
        <f>_xlfn.IFS(calls[[#This Row],[Satisfaction Rating]]&lt;=1,1,calls[[#This Row],[Satisfaction Rating]]&lt;=2,2,calls[[#This Row],[Satisfaction Rating]]&lt;=3,3,calls[[#This Row],[Satisfaction Rating]]&lt;=4,4,TRUE,5)</f>
        <v>3</v>
      </c>
    </row>
    <row r="369" spans="2:12" x14ac:dyDescent="0.25">
      <c r="B369" s="6" t="s">
        <v>393</v>
      </c>
      <c r="C369" s="3" t="s">
        <v>61</v>
      </c>
      <c r="D369" s="3">
        <v>41</v>
      </c>
      <c r="E369" s="4" t="s">
        <v>29</v>
      </c>
      <c r="F369" s="5">
        <v>45032</v>
      </c>
      <c r="G369" s="3">
        <v>164</v>
      </c>
      <c r="H369" s="7">
        <v>3.1</v>
      </c>
      <c r="I369">
        <f>IF(MONTH(calls[[#This Row],[Date of Call]])&lt;=6,YEAR(calls[[#This Row],[Date of Call]]),YEAR(calls[[#This Row],[Date of Call]])+1)</f>
        <v>2023</v>
      </c>
      <c r="J369" t="str">
        <f>TEXT(calls[[#This Row],[Date of Call]],"DDDD")</f>
        <v>Sunday</v>
      </c>
      <c r="K369" t="str">
        <f>_xlfn.IFS(calls[[#This Row],[Duration]]&lt;=10,"Under 10min",calls[[#This Row],[Duration]]&lt;=30,"btw 10 to 30",calls[[#This Row],[Duration]]&lt;=60,"under 60",calls[[#This Row],[Duration]]&lt;=120,"1 to 2hour",TRUE,"above 2hour")</f>
        <v>under 60</v>
      </c>
      <c r="L369" s="20">
        <f>_xlfn.IFS(calls[[#This Row],[Satisfaction Rating]]&lt;=1,1,calls[[#This Row],[Satisfaction Rating]]&lt;=2,2,calls[[#This Row],[Satisfaction Rating]]&lt;=3,3,calls[[#This Row],[Satisfaction Rating]]&lt;=4,4,TRUE,5)</f>
        <v>4</v>
      </c>
    </row>
    <row r="370" spans="2:12" x14ac:dyDescent="0.25">
      <c r="B370" s="6" t="s">
        <v>394</v>
      </c>
      <c r="C370" s="3" t="s">
        <v>34</v>
      </c>
      <c r="D370" s="3">
        <v>49</v>
      </c>
      <c r="E370" s="4" t="s">
        <v>29</v>
      </c>
      <c r="F370" s="5">
        <v>45032</v>
      </c>
      <c r="G370" s="3">
        <v>195</v>
      </c>
      <c r="H370" s="7">
        <v>2.6</v>
      </c>
      <c r="I370">
        <f>IF(MONTH(calls[[#This Row],[Date of Call]])&lt;=6,YEAR(calls[[#This Row],[Date of Call]]),YEAR(calls[[#This Row],[Date of Call]])+1)</f>
        <v>2023</v>
      </c>
      <c r="J370" t="str">
        <f>TEXT(calls[[#This Row],[Date of Call]],"DDDD")</f>
        <v>Sunday</v>
      </c>
      <c r="K370" t="str">
        <f>_xlfn.IFS(calls[[#This Row],[Duration]]&lt;=10,"Under 10min",calls[[#This Row],[Duration]]&lt;=30,"btw 10 to 30",calls[[#This Row],[Duration]]&lt;=60,"under 60",calls[[#This Row],[Duration]]&lt;=120,"1 to 2hour",TRUE,"above 2hour")</f>
        <v>under 60</v>
      </c>
      <c r="L370" s="20">
        <f>_xlfn.IFS(calls[[#This Row],[Satisfaction Rating]]&lt;=1,1,calls[[#This Row],[Satisfaction Rating]]&lt;=2,2,calls[[#This Row],[Satisfaction Rating]]&lt;=3,3,calls[[#This Row],[Satisfaction Rating]]&lt;=4,4,TRUE,5)</f>
        <v>3</v>
      </c>
    </row>
    <row r="371" spans="2:12" x14ac:dyDescent="0.25">
      <c r="B371" s="6" t="s">
        <v>395</v>
      </c>
      <c r="C371" s="3" t="s">
        <v>12</v>
      </c>
      <c r="D371" s="3">
        <v>21</v>
      </c>
      <c r="E371" s="4" t="s">
        <v>25</v>
      </c>
      <c r="F371" s="5">
        <v>45032</v>
      </c>
      <c r="G371" s="3">
        <v>74</v>
      </c>
      <c r="H371" s="7">
        <v>4.5999999999999996</v>
      </c>
      <c r="I371">
        <f>IF(MONTH(calls[[#This Row],[Date of Call]])&lt;=6,YEAR(calls[[#This Row],[Date of Call]]),YEAR(calls[[#This Row],[Date of Call]])+1)</f>
        <v>2023</v>
      </c>
      <c r="J371" t="str">
        <f>TEXT(calls[[#This Row],[Date of Call]],"DDDD")</f>
        <v>Sunday</v>
      </c>
      <c r="K371" t="str">
        <f>_xlfn.IFS(calls[[#This Row],[Duration]]&lt;=10,"Under 10min",calls[[#This Row],[Duration]]&lt;=30,"btw 10 to 30",calls[[#This Row],[Duration]]&lt;=60,"under 60",calls[[#This Row],[Duration]]&lt;=120,"1 to 2hour",TRUE,"above 2hour")</f>
        <v>btw 10 to 30</v>
      </c>
      <c r="L371" s="20">
        <f>_xlfn.IFS(calls[[#This Row],[Satisfaction Rating]]&lt;=1,1,calls[[#This Row],[Satisfaction Rating]]&lt;=2,2,calls[[#This Row],[Satisfaction Rating]]&lt;=3,3,calls[[#This Row],[Satisfaction Rating]]&lt;=4,4,TRUE,5)</f>
        <v>5</v>
      </c>
    </row>
    <row r="372" spans="2:12" x14ac:dyDescent="0.25">
      <c r="B372" s="6" t="s">
        <v>396</v>
      </c>
      <c r="C372" s="3" t="s">
        <v>51</v>
      </c>
      <c r="D372" s="3">
        <v>133</v>
      </c>
      <c r="E372" s="4" t="s">
        <v>20</v>
      </c>
      <c r="F372" s="5">
        <v>45032</v>
      </c>
      <c r="G372" s="3">
        <v>100</v>
      </c>
      <c r="H372" s="7">
        <v>4</v>
      </c>
      <c r="I372">
        <f>IF(MONTH(calls[[#This Row],[Date of Call]])&lt;=6,YEAR(calls[[#This Row],[Date of Call]]),YEAR(calls[[#This Row],[Date of Call]])+1)</f>
        <v>2023</v>
      </c>
      <c r="J372" t="str">
        <f>TEXT(calls[[#This Row],[Date of Call]],"DDDD")</f>
        <v>Sunday</v>
      </c>
      <c r="K372" t="str">
        <f>_xlfn.IFS(calls[[#This Row],[Duration]]&lt;=10,"Under 10min",calls[[#This Row],[Duration]]&lt;=30,"btw 10 to 30",calls[[#This Row],[Duration]]&lt;=60,"under 60",calls[[#This Row],[Duration]]&lt;=120,"1 to 2hour",TRUE,"above 2hour")</f>
        <v>above 2hour</v>
      </c>
      <c r="L372" s="20">
        <f>_xlfn.IFS(calls[[#This Row],[Satisfaction Rating]]&lt;=1,1,calls[[#This Row],[Satisfaction Rating]]&lt;=2,2,calls[[#This Row],[Satisfaction Rating]]&lt;=3,3,calls[[#This Row],[Satisfaction Rating]]&lt;=4,4,TRUE,5)</f>
        <v>4</v>
      </c>
    </row>
    <row r="373" spans="2:12" x14ac:dyDescent="0.25">
      <c r="B373" s="6" t="s">
        <v>397</v>
      </c>
      <c r="C373" s="3" t="s">
        <v>9</v>
      </c>
      <c r="D373" s="3">
        <v>135</v>
      </c>
      <c r="E373" s="4" t="s">
        <v>15</v>
      </c>
      <c r="F373" s="5">
        <v>45032</v>
      </c>
      <c r="G373" s="3">
        <v>185</v>
      </c>
      <c r="H373" s="7">
        <v>4.5</v>
      </c>
      <c r="I373">
        <f>IF(MONTH(calls[[#This Row],[Date of Call]])&lt;=6,YEAR(calls[[#This Row],[Date of Call]]),YEAR(calls[[#This Row],[Date of Call]])+1)</f>
        <v>2023</v>
      </c>
      <c r="J373" t="str">
        <f>TEXT(calls[[#This Row],[Date of Call]],"DDDD")</f>
        <v>Sunday</v>
      </c>
      <c r="K373" t="str">
        <f>_xlfn.IFS(calls[[#This Row],[Duration]]&lt;=10,"Under 10min",calls[[#This Row],[Duration]]&lt;=30,"btw 10 to 30",calls[[#This Row],[Duration]]&lt;=60,"under 60",calls[[#This Row],[Duration]]&lt;=120,"1 to 2hour",TRUE,"above 2hour")</f>
        <v>above 2hour</v>
      </c>
      <c r="L373" s="20">
        <f>_xlfn.IFS(calls[[#This Row],[Satisfaction Rating]]&lt;=1,1,calls[[#This Row],[Satisfaction Rating]]&lt;=2,2,calls[[#This Row],[Satisfaction Rating]]&lt;=3,3,calls[[#This Row],[Satisfaction Rating]]&lt;=4,4,TRUE,5)</f>
        <v>5</v>
      </c>
    </row>
    <row r="374" spans="2:12" x14ac:dyDescent="0.25">
      <c r="B374" s="6" t="s">
        <v>398</v>
      </c>
      <c r="C374" s="3" t="s">
        <v>32</v>
      </c>
      <c r="D374" s="3">
        <v>69</v>
      </c>
      <c r="E374" s="4" t="s">
        <v>20</v>
      </c>
      <c r="F374" s="5">
        <v>45032</v>
      </c>
      <c r="G374" s="3">
        <v>130</v>
      </c>
      <c r="H374" s="7">
        <v>1.9</v>
      </c>
      <c r="I374">
        <f>IF(MONTH(calls[[#This Row],[Date of Call]])&lt;=6,YEAR(calls[[#This Row],[Date of Call]]),YEAR(calls[[#This Row],[Date of Call]])+1)</f>
        <v>2023</v>
      </c>
      <c r="J374" t="str">
        <f>TEXT(calls[[#This Row],[Date of Call]],"DDDD")</f>
        <v>Sunday</v>
      </c>
      <c r="K374" t="str">
        <f>_xlfn.IFS(calls[[#This Row],[Duration]]&lt;=10,"Under 10min",calls[[#This Row],[Duration]]&lt;=30,"btw 10 to 30",calls[[#This Row],[Duration]]&lt;=60,"under 60",calls[[#This Row],[Duration]]&lt;=120,"1 to 2hour",TRUE,"above 2hour")</f>
        <v>1 to 2hour</v>
      </c>
      <c r="L374" s="20">
        <f>_xlfn.IFS(calls[[#This Row],[Satisfaction Rating]]&lt;=1,1,calls[[#This Row],[Satisfaction Rating]]&lt;=2,2,calls[[#This Row],[Satisfaction Rating]]&lt;=3,3,calls[[#This Row],[Satisfaction Rating]]&lt;=4,4,TRUE,5)</f>
        <v>2</v>
      </c>
    </row>
    <row r="375" spans="2:12" x14ac:dyDescent="0.25">
      <c r="B375" s="6" t="s">
        <v>399</v>
      </c>
      <c r="C375" s="3" t="s">
        <v>28</v>
      </c>
      <c r="D375" s="3">
        <v>110</v>
      </c>
      <c r="E375" s="4" t="s">
        <v>25</v>
      </c>
      <c r="F375" s="5">
        <v>45033</v>
      </c>
      <c r="G375" s="3">
        <v>21</v>
      </c>
      <c r="H375" s="7">
        <v>2.6</v>
      </c>
      <c r="I375">
        <f>IF(MONTH(calls[[#This Row],[Date of Call]])&lt;=6,YEAR(calls[[#This Row],[Date of Call]]),YEAR(calls[[#This Row],[Date of Call]])+1)</f>
        <v>2023</v>
      </c>
      <c r="J375" t="str">
        <f>TEXT(calls[[#This Row],[Date of Call]],"DDDD")</f>
        <v>Monday</v>
      </c>
      <c r="K375" t="str">
        <f>_xlfn.IFS(calls[[#This Row],[Duration]]&lt;=10,"Under 10min",calls[[#This Row],[Duration]]&lt;=30,"btw 10 to 30",calls[[#This Row],[Duration]]&lt;=60,"under 60",calls[[#This Row],[Duration]]&lt;=120,"1 to 2hour",TRUE,"above 2hour")</f>
        <v>1 to 2hour</v>
      </c>
      <c r="L375" s="20">
        <f>_xlfn.IFS(calls[[#This Row],[Satisfaction Rating]]&lt;=1,1,calls[[#This Row],[Satisfaction Rating]]&lt;=2,2,calls[[#This Row],[Satisfaction Rating]]&lt;=3,3,calls[[#This Row],[Satisfaction Rating]]&lt;=4,4,TRUE,5)</f>
        <v>3</v>
      </c>
    </row>
    <row r="376" spans="2:12" x14ac:dyDescent="0.25">
      <c r="B376" s="6" t="s">
        <v>400</v>
      </c>
      <c r="C376" s="3" t="s">
        <v>81</v>
      </c>
      <c r="D376" s="3">
        <v>64</v>
      </c>
      <c r="E376" s="4" t="s">
        <v>10</v>
      </c>
      <c r="F376" s="5">
        <v>45033</v>
      </c>
      <c r="G376" s="3">
        <v>88</v>
      </c>
      <c r="H376" s="7">
        <v>4.3</v>
      </c>
      <c r="I376">
        <f>IF(MONTH(calls[[#This Row],[Date of Call]])&lt;=6,YEAR(calls[[#This Row],[Date of Call]]),YEAR(calls[[#This Row],[Date of Call]])+1)</f>
        <v>2023</v>
      </c>
      <c r="J376" t="str">
        <f>TEXT(calls[[#This Row],[Date of Call]],"DDDD")</f>
        <v>Monday</v>
      </c>
      <c r="K376" t="str">
        <f>_xlfn.IFS(calls[[#This Row],[Duration]]&lt;=10,"Under 10min",calls[[#This Row],[Duration]]&lt;=30,"btw 10 to 30",calls[[#This Row],[Duration]]&lt;=60,"under 60",calls[[#This Row],[Duration]]&lt;=120,"1 to 2hour",TRUE,"above 2hour")</f>
        <v>1 to 2hour</v>
      </c>
      <c r="L376" s="20">
        <f>_xlfn.IFS(calls[[#This Row],[Satisfaction Rating]]&lt;=1,1,calls[[#This Row],[Satisfaction Rating]]&lt;=2,2,calls[[#This Row],[Satisfaction Rating]]&lt;=3,3,calls[[#This Row],[Satisfaction Rating]]&lt;=4,4,TRUE,5)</f>
        <v>5</v>
      </c>
    </row>
    <row r="377" spans="2:12" x14ac:dyDescent="0.25">
      <c r="B377" s="6" t="s">
        <v>401</v>
      </c>
      <c r="C377" s="3" t="s">
        <v>14</v>
      </c>
      <c r="D377" s="3">
        <v>105</v>
      </c>
      <c r="E377" s="4" t="s">
        <v>29</v>
      </c>
      <c r="F377" s="5">
        <v>45033</v>
      </c>
      <c r="G377" s="3">
        <v>35</v>
      </c>
      <c r="H377" s="7">
        <v>4.4000000000000004</v>
      </c>
      <c r="I377">
        <f>IF(MONTH(calls[[#This Row],[Date of Call]])&lt;=6,YEAR(calls[[#This Row],[Date of Call]]),YEAR(calls[[#This Row],[Date of Call]])+1)</f>
        <v>2023</v>
      </c>
      <c r="J377" t="str">
        <f>TEXT(calls[[#This Row],[Date of Call]],"DDDD")</f>
        <v>Monday</v>
      </c>
      <c r="K377" t="str">
        <f>_xlfn.IFS(calls[[#This Row],[Duration]]&lt;=10,"Under 10min",calls[[#This Row],[Duration]]&lt;=30,"btw 10 to 30",calls[[#This Row],[Duration]]&lt;=60,"under 60",calls[[#This Row],[Duration]]&lt;=120,"1 to 2hour",TRUE,"above 2hour")</f>
        <v>1 to 2hour</v>
      </c>
      <c r="L377" s="20">
        <f>_xlfn.IFS(calls[[#This Row],[Satisfaction Rating]]&lt;=1,1,calls[[#This Row],[Satisfaction Rating]]&lt;=2,2,calls[[#This Row],[Satisfaction Rating]]&lt;=3,3,calls[[#This Row],[Satisfaction Rating]]&lt;=4,4,TRUE,5)</f>
        <v>5</v>
      </c>
    </row>
    <row r="378" spans="2:12" x14ac:dyDescent="0.25">
      <c r="B378" s="6" t="s">
        <v>402</v>
      </c>
      <c r="C378" s="3" t="s">
        <v>81</v>
      </c>
      <c r="D378" s="3">
        <v>165</v>
      </c>
      <c r="E378" s="4" t="s">
        <v>15</v>
      </c>
      <c r="F378" s="5">
        <v>45033</v>
      </c>
      <c r="G378" s="3">
        <v>68</v>
      </c>
      <c r="H378" s="7">
        <v>4.3</v>
      </c>
      <c r="I378">
        <f>IF(MONTH(calls[[#This Row],[Date of Call]])&lt;=6,YEAR(calls[[#This Row],[Date of Call]]),YEAR(calls[[#This Row],[Date of Call]])+1)</f>
        <v>2023</v>
      </c>
      <c r="J378" t="str">
        <f>TEXT(calls[[#This Row],[Date of Call]],"DDDD")</f>
        <v>Monday</v>
      </c>
      <c r="K378" t="str">
        <f>_xlfn.IFS(calls[[#This Row],[Duration]]&lt;=10,"Under 10min",calls[[#This Row],[Duration]]&lt;=30,"btw 10 to 30",calls[[#This Row],[Duration]]&lt;=60,"under 60",calls[[#This Row],[Duration]]&lt;=120,"1 to 2hour",TRUE,"above 2hour")</f>
        <v>above 2hour</v>
      </c>
      <c r="L378" s="20">
        <f>_xlfn.IFS(calls[[#This Row],[Satisfaction Rating]]&lt;=1,1,calls[[#This Row],[Satisfaction Rating]]&lt;=2,2,calls[[#This Row],[Satisfaction Rating]]&lt;=3,3,calls[[#This Row],[Satisfaction Rating]]&lt;=4,4,TRUE,5)</f>
        <v>5</v>
      </c>
    </row>
    <row r="379" spans="2:12" x14ac:dyDescent="0.25">
      <c r="B379" s="6" t="s">
        <v>403</v>
      </c>
      <c r="C379" s="3" t="s">
        <v>48</v>
      </c>
      <c r="D379" s="3">
        <v>125</v>
      </c>
      <c r="E379" s="4" t="s">
        <v>15</v>
      </c>
      <c r="F379" s="5">
        <v>45033</v>
      </c>
      <c r="G379" s="3">
        <v>148</v>
      </c>
      <c r="H379" s="7">
        <v>4.5</v>
      </c>
      <c r="I379">
        <f>IF(MONTH(calls[[#This Row],[Date of Call]])&lt;=6,YEAR(calls[[#This Row],[Date of Call]]),YEAR(calls[[#This Row],[Date of Call]])+1)</f>
        <v>2023</v>
      </c>
      <c r="J379" t="str">
        <f>TEXT(calls[[#This Row],[Date of Call]],"DDDD")</f>
        <v>Monday</v>
      </c>
      <c r="K379" t="str">
        <f>_xlfn.IFS(calls[[#This Row],[Duration]]&lt;=10,"Under 10min",calls[[#This Row],[Duration]]&lt;=30,"btw 10 to 30",calls[[#This Row],[Duration]]&lt;=60,"under 60",calls[[#This Row],[Duration]]&lt;=120,"1 to 2hour",TRUE,"above 2hour")</f>
        <v>above 2hour</v>
      </c>
      <c r="L379" s="20">
        <f>_xlfn.IFS(calls[[#This Row],[Satisfaction Rating]]&lt;=1,1,calls[[#This Row],[Satisfaction Rating]]&lt;=2,2,calls[[#This Row],[Satisfaction Rating]]&lt;=3,3,calls[[#This Row],[Satisfaction Rating]]&lt;=4,4,TRUE,5)</f>
        <v>5</v>
      </c>
    </row>
    <row r="380" spans="2:12" x14ac:dyDescent="0.25">
      <c r="B380" s="6" t="s">
        <v>404</v>
      </c>
      <c r="C380" s="3" t="s">
        <v>14</v>
      </c>
      <c r="D380" s="3">
        <v>88</v>
      </c>
      <c r="E380" s="4" t="s">
        <v>10</v>
      </c>
      <c r="F380" s="5">
        <v>45034</v>
      </c>
      <c r="G380" s="3">
        <v>81</v>
      </c>
      <c r="H380" s="7">
        <v>4.2</v>
      </c>
      <c r="I380">
        <f>IF(MONTH(calls[[#This Row],[Date of Call]])&lt;=6,YEAR(calls[[#This Row],[Date of Call]]),YEAR(calls[[#This Row],[Date of Call]])+1)</f>
        <v>2023</v>
      </c>
      <c r="J380" t="str">
        <f>TEXT(calls[[#This Row],[Date of Call]],"DDDD")</f>
        <v>Tuesday</v>
      </c>
      <c r="K380" t="str">
        <f>_xlfn.IFS(calls[[#This Row],[Duration]]&lt;=10,"Under 10min",calls[[#This Row],[Duration]]&lt;=30,"btw 10 to 30",calls[[#This Row],[Duration]]&lt;=60,"under 60",calls[[#This Row],[Duration]]&lt;=120,"1 to 2hour",TRUE,"above 2hour")</f>
        <v>1 to 2hour</v>
      </c>
      <c r="L380" s="20">
        <f>_xlfn.IFS(calls[[#This Row],[Satisfaction Rating]]&lt;=1,1,calls[[#This Row],[Satisfaction Rating]]&lt;=2,2,calls[[#This Row],[Satisfaction Rating]]&lt;=3,3,calls[[#This Row],[Satisfaction Rating]]&lt;=4,4,TRUE,5)</f>
        <v>5</v>
      </c>
    </row>
    <row r="381" spans="2:12" x14ac:dyDescent="0.25">
      <c r="B381" s="6" t="s">
        <v>405</v>
      </c>
      <c r="C381" s="3" t="s">
        <v>32</v>
      </c>
      <c r="D381" s="3">
        <v>6</v>
      </c>
      <c r="E381" s="4" t="s">
        <v>10</v>
      </c>
      <c r="F381" s="5">
        <v>45034</v>
      </c>
      <c r="G381" s="3">
        <v>75</v>
      </c>
      <c r="H381" s="7">
        <v>3.9</v>
      </c>
      <c r="I381">
        <f>IF(MONTH(calls[[#This Row],[Date of Call]])&lt;=6,YEAR(calls[[#This Row],[Date of Call]]),YEAR(calls[[#This Row],[Date of Call]])+1)</f>
        <v>2023</v>
      </c>
      <c r="J381" t="str">
        <f>TEXT(calls[[#This Row],[Date of Call]],"DDDD")</f>
        <v>Tuesday</v>
      </c>
      <c r="K381" t="str">
        <f>_xlfn.IFS(calls[[#This Row],[Duration]]&lt;=10,"Under 10min",calls[[#This Row],[Duration]]&lt;=30,"btw 10 to 30",calls[[#This Row],[Duration]]&lt;=60,"under 60",calls[[#This Row],[Duration]]&lt;=120,"1 to 2hour",TRUE,"above 2hour")</f>
        <v>Under 10min</v>
      </c>
      <c r="L381" s="20">
        <f>_xlfn.IFS(calls[[#This Row],[Satisfaction Rating]]&lt;=1,1,calls[[#This Row],[Satisfaction Rating]]&lt;=2,2,calls[[#This Row],[Satisfaction Rating]]&lt;=3,3,calls[[#This Row],[Satisfaction Rating]]&lt;=4,4,TRUE,5)</f>
        <v>4</v>
      </c>
    </row>
    <row r="382" spans="2:12" x14ac:dyDescent="0.25">
      <c r="B382" s="6" t="s">
        <v>406</v>
      </c>
      <c r="C382" s="3" t="s">
        <v>40</v>
      </c>
      <c r="D382" s="3">
        <v>69</v>
      </c>
      <c r="E382" s="4" t="s">
        <v>20</v>
      </c>
      <c r="F382" s="5">
        <v>45035</v>
      </c>
      <c r="G382" s="3">
        <v>32</v>
      </c>
      <c r="H382" s="7">
        <v>3.6</v>
      </c>
      <c r="I382">
        <f>IF(MONTH(calls[[#This Row],[Date of Call]])&lt;=6,YEAR(calls[[#This Row],[Date of Call]]),YEAR(calls[[#This Row],[Date of Call]])+1)</f>
        <v>2023</v>
      </c>
      <c r="J382" t="str">
        <f>TEXT(calls[[#This Row],[Date of Call]],"DDDD")</f>
        <v>Wednesday</v>
      </c>
      <c r="K382" t="str">
        <f>_xlfn.IFS(calls[[#This Row],[Duration]]&lt;=10,"Under 10min",calls[[#This Row],[Duration]]&lt;=30,"btw 10 to 30",calls[[#This Row],[Duration]]&lt;=60,"under 60",calls[[#This Row],[Duration]]&lt;=120,"1 to 2hour",TRUE,"above 2hour")</f>
        <v>1 to 2hour</v>
      </c>
      <c r="L382" s="20">
        <f>_xlfn.IFS(calls[[#This Row],[Satisfaction Rating]]&lt;=1,1,calls[[#This Row],[Satisfaction Rating]]&lt;=2,2,calls[[#This Row],[Satisfaction Rating]]&lt;=3,3,calls[[#This Row],[Satisfaction Rating]]&lt;=4,4,TRUE,5)</f>
        <v>4</v>
      </c>
    </row>
    <row r="383" spans="2:12" x14ac:dyDescent="0.25">
      <c r="B383" s="6" t="s">
        <v>407</v>
      </c>
      <c r="C383" s="3" t="s">
        <v>61</v>
      </c>
      <c r="D383" s="3">
        <v>107</v>
      </c>
      <c r="E383" s="4" t="s">
        <v>20</v>
      </c>
      <c r="F383" s="5">
        <v>45035</v>
      </c>
      <c r="G383" s="3">
        <v>156</v>
      </c>
      <c r="H383" s="7">
        <v>3.8</v>
      </c>
      <c r="I383">
        <f>IF(MONTH(calls[[#This Row],[Date of Call]])&lt;=6,YEAR(calls[[#This Row],[Date of Call]]),YEAR(calls[[#This Row],[Date of Call]])+1)</f>
        <v>2023</v>
      </c>
      <c r="J383" t="str">
        <f>TEXT(calls[[#This Row],[Date of Call]],"DDDD")</f>
        <v>Wednesday</v>
      </c>
      <c r="K383" t="str">
        <f>_xlfn.IFS(calls[[#This Row],[Duration]]&lt;=10,"Under 10min",calls[[#This Row],[Duration]]&lt;=30,"btw 10 to 30",calls[[#This Row],[Duration]]&lt;=60,"under 60",calls[[#This Row],[Duration]]&lt;=120,"1 to 2hour",TRUE,"above 2hour")</f>
        <v>1 to 2hour</v>
      </c>
      <c r="L383" s="20">
        <f>_xlfn.IFS(calls[[#This Row],[Satisfaction Rating]]&lt;=1,1,calls[[#This Row],[Satisfaction Rating]]&lt;=2,2,calls[[#This Row],[Satisfaction Rating]]&lt;=3,3,calls[[#This Row],[Satisfaction Rating]]&lt;=4,4,TRUE,5)</f>
        <v>4</v>
      </c>
    </row>
    <row r="384" spans="2:12" x14ac:dyDescent="0.25">
      <c r="B384" s="6" t="s">
        <v>408</v>
      </c>
      <c r="C384" s="3" t="s">
        <v>12</v>
      </c>
      <c r="D384" s="3">
        <v>90</v>
      </c>
      <c r="E384" s="4" t="s">
        <v>15</v>
      </c>
      <c r="F384" s="5">
        <v>45035</v>
      </c>
      <c r="G384" s="3">
        <v>99</v>
      </c>
      <c r="H384" s="7">
        <v>4.9000000000000004</v>
      </c>
      <c r="I384">
        <f>IF(MONTH(calls[[#This Row],[Date of Call]])&lt;=6,YEAR(calls[[#This Row],[Date of Call]]),YEAR(calls[[#This Row],[Date of Call]])+1)</f>
        <v>2023</v>
      </c>
      <c r="J384" t="str">
        <f>TEXT(calls[[#This Row],[Date of Call]],"DDDD")</f>
        <v>Wednesday</v>
      </c>
      <c r="K384" t="str">
        <f>_xlfn.IFS(calls[[#This Row],[Duration]]&lt;=10,"Under 10min",calls[[#This Row],[Duration]]&lt;=30,"btw 10 to 30",calls[[#This Row],[Duration]]&lt;=60,"under 60",calls[[#This Row],[Duration]]&lt;=120,"1 to 2hour",TRUE,"above 2hour")</f>
        <v>1 to 2hour</v>
      </c>
      <c r="L384" s="20">
        <f>_xlfn.IFS(calls[[#This Row],[Satisfaction Rating]]&lt;=1,1,calls[[#This Row],[Satisfaction Rating]]&lt;=2,2,calls[[#This Row],[Satisfaction Rating]]&lt;=3,3,calls[[#This Row],[Satisfaction Rating]]&lt;=4,4,TRUE,5)</f>
        <v>5</v>
      </c>
    </row>
    <row r="385" spans="2:12" x14ac:dyDescent="0.25">
      <c r="B385" s="6" t="s">
        <v>409</v>
      </c>
      <c r="C385" s="3" t="s">
        <v>9</v>
      </c>
      <c r="D385" s="3">
        <v>120</v>
      </c>
      <c r="E385" s="4" t="s">
        <v>29</v>
      </c>
      <c r="F385" s="5">
        <v>45035</v>
      </c>
      <c r="G385" s="3">
        <v>26</v>
      </c>
      <c r="H385" s="7">
        <v>4</v>
      </c>
      <c r="I385">
        <f>IF(MONTH(calls[[#This Row],[Date of Call]])&lt;=6,YEAR(calls[[#This Row],[Date of Call]]),YEAR(calls[[#This Row],[Date of Call]])+1)</f>
        <v>2023</v>
      </c>
      <c r="J385" t="str">
        <f>TEXT(calls[[#This Row],[Date of Call]],"DDDD")</f>
        <v>Wednesday</v>
      </c>
      <c r="K385" t="str">
        <f>_xlfn.IFS(calls[[#This Row],[Duration]]&lt;=10,"Under 10min",calls[[#This Row],[Duration]]&lt;=30,"btw 10 to 30",calls[[#This Row],[Duration]]&lt;=60,"under 60",calls[[#This Row],[Duration]]&lt;=120,"1 to 2hour",TRUE,"above 2hour")</f>
        <v>1 to 2hour</v>
      </c>
      <c r="L385" s="20">
        <f>_xlfn.IFS(calls[[#This Row],[Satisfaction Rating]]&lt;=1,1,calls[[#This Row],[Satisfaction Rating]]&lt;=2,2,calls[[#This Row],[Satisfaction Rating]]&lt;=3,3,calls[[#This Row],[Satisfaction Rating]]&lt;=4,4,TRUE,5)</f>
        <v>4</v>
      </c>
    </row>
    <row r="386" spans="2:12" x14ac:dyDescent="0.25">
      <c r="B386" s="6" t="s">
        <v>410</v>
      </c>
      <c r="C386" s="3" t="s">
        <v>19</v>
      </c>
      <c r="D386" s="3">
        <v>47</v>
      </c>
      <c r="E386" s="4" t="s">
        <v>20</v>
      </c>
      <c r="F386" s="5">
        <v>45035</v>
      </c>
      <c r="G386" s="3">
        <v>84</v>
      </c>
      <c r="H386" s="7">
        <v>4.0999999999999996</v>
      </c>
      <c r="I386">
        <f>IF(MONTH(calls[[#This Row],[Date of Call]])&lt;=6,YEAR(calls[[#This Row],[Date of Call]]),YEAR(calls[[#This Row],[Date of Call]])+1)</f>
        <v>2023</v>
      </c>
      <c r="J386" t="str">
        <f>TEXT(calls[[#This Row],[Date of Call]],"DDDD")</f>
        <v>Wednesday</v>
      </c>
      <c r="K386" t="str">
        <f>_xlfn.IFS(calls[[#This Row],[Duration]]&lt;=10,"Under 10min",calls[[#This Row],[Duration]]&lt;=30,"btw 10 to 30",calls[[#This Row],[Duration]]&lt;=60,"under 60",calls[[#This Row],[Duration]]&lt;=120,"1 to 2hour",TRUE,"above 2hour")</f>
        <v>under 60</v>
      </c>
      <c r="L386" s="20">
        <f>_xlfn.IFS(calls[[#This Row],[Satisfaction Rating]]&lt;=1,1,calls[[#This Row],[Satisfaction Rating]]&lt;=2,2,calls[[#This Row],[Satisfaction Rating]]&lt;=3,3,calls[[#This Row],[Satisfaction Rating]]&lt;=4,4,TRUE,5)</f>
        <v>5</v>
      </c>
    </row>
    <row r="387" spans="2:12" x14ac:dyDescent="0.25">
      <c r="B387" s="6" t="s">
        <v>411</v>
      </c>
      <c r="C387" s="3" t="s">
        <v>17</v>
      </c>
      <c r="D387" s="3">
        <v>60</v>
      </c>
      <c r="E387" s="4" t="s">
        <v>29</v>
      </c>
      <c r="F387" s="5">
        <v>45035</v>
      </c>
      <c r="G387" s="3">
        <v>84</v>
      </c>
      <c r="H387" s="7">
        <v>4.8</v>
      </c>
      <c r="I387">
        <f>IF(MONTH(calls[[#This Row],[Date of Call]])&lt;=6,YEAR(calls[[#This Row],[Date of Call]]),YEAR(calls[[#This Row],[Date of Call]])+1)</f>
        <v>2023</v>
      </c>
      <c r="J387" t="str">
        <f>TEXT(calls[[#This Row],[Date of Call]],"DDDD")</f>
        <v>Wednesday</v>
      </c>
      <c r="K387" t="str">
        <f>_xlfn.IFS(calls[[#This Row],[Duration]]&lt;=10,"Under 10min",calls[[#This Row],[Duration]]&lt;=30,"btw 10 to 30",calls[[#This Row],[Duration]]&lt;=60,"under 60",calls[[#This Row],[Duration]]&lt;=120,"1 to 2hour",TRUE,"above 2hour")</f>
        <v>under 60</v>
      </c>
      <c r="L387" s="20">
        <f>_xlfn.IFS(calls[[#This Row],[Satisfaction Rating]]&lt;=1,1,calls[[#This Row],[Satisfaction Rating]]&lt;=2,2,calls[[#This Row],[Satisfaction Rating]]&lt;=3,3,calls[[#This Row],[Satisfaction Rating]]&lt;=4,4,TRUE,5)</f>
        <v>5</v>
      </c>
    </row>
    <row r="388" spans="2:12" x14ac:dyDescent="0.25">
      <c r="B388" s="6" t="s">
        <v>412</v>
      </c>
      <c r="C388" s="3" t="s">
        <v>43</v>
      </c>
      <c r="D388" s="3">
        <v>64</v>
      </c>
      <c r="E388" s="4" t="s">
        <v>15</v>
      </c>
      <c r="F388" s="5">
        <v>45035</v>
      </c>
      <c r="G388" s="3">
        <v>170</v>
      </c>
      <c r="H388" s="7">
        <v>2.2999999999999998</v>
      </c>
      <c r="I388">
        <f>IF(MONTH(calls[[#This Row],[Date of Call]])&lt;=6,YEAR(calls[[#This Row],[Date of Call]]),YEAR(calls[[#This Row],[Date of Call]])+1)</f>
        <v>2023</v>
      </c>
      <c r="J388" t="str">
        <f>TEXT(calls[[#This Row],[Date of Call]],"DDDD")</f>
        <v>Wednesday</v>
      </c>
      <c r="K388" t="str">
        <f>_xlfn.IFS(calls[[#This Row],[Duration]]&lt;=10,"Under 10min",calls[[#This Row],[Duration]]&lt;=30,"btw 10 to 30",calls[[#This Row],[Duration]]&lt;=60,"under 60",calls[[#This Row],[Duration]]&lt;=120,"1 to 2hour",TRUE,"above 2hour")</f>
        <v>1 to 2hour</v>
      </c>
      <c r="L388" s="20">
        <f>_xlfn.IFS(calls[[#This Row],[Satisfaction Rating]]&lt;=1,1,calls[[#This Row],[Satisfaction Rating]]&lt;=2,2,calls[[#This Row],[Satisfaction Rating]]&lt;=3,3,calls[[#This Row],[Satisfaction Rating]]&lt;=4,4,TRUE,5)</f>
        <v>3</v>
      </c>
    </row>
    <row r="389" spans="2:12" x14ac:dyDescent="0.25">
      <c r="B389" s="6" t="s">
        <v>413</v>
      </c>
      <c r="C389" s="3" t="s">
        <v>81</v>
      </c>
      <c r="D389" s="3">
        <v>62</v>
      </c>
      <c r="E389" s="4" t="s">
        <v>20</v>
      </c>
      <c r="F389" s="5">
        <v>45035</v>
      </c>
      <c r="G389" s="3">
        <v>35</v>
      </c>
      <c r="H389" s="7">
        <v>4.4000000000000004</v>
      </c>
      <c r="I389">
        <f>IF(MONTH(calls[[#This Row],[Date of Call]])&lt;=6,YEAR(calls[[#This Row],[Date of Call]]),YEAR(calls[[#This Row],[Date of Call]])+1)</f>
        <v>2023</v>
      </c>
      <c r="J389" t="str">
        <f>TEXT(calls[[#This Row],[Date of Call]],"DDDD")</f>
        <v>Wednesday</v>
      </c>
      <c r="K389" t="str">
        <f>_xlfn.IFS(calls[[#This Row],[Duration]]&lt;=10,"Under 10min",calls[[#This Row],[Duration]]&lt;=30,"btw 10 to 30",calls[[#This Row],[Duration]]&lt;=60,"under 60",calls[[#This Row],[Duration]]&lt;=120,"1 to 2hour",TRUE,"above 2hour")</f>
        <v>1 to 2hour</v>
      </c>
      <c r="L389" s="20">
        <f>_xlfn.IFS(calls[[#This Row],[Satisfaction Rating]]&lt;=1,1,calls[[#This Row],[Satisfaction Rating]]&lt;=2,2,calls[[#This Row],[Satisfaction Rating]]&lt;=3,3,calls[[#This Row],[Satisfaction Rating]]&lt;=4,4,TRUE,5)</f>
        <v>5</v>
      </c>
    </row>
    <row r="390" spans="2:12" x14ac:dyDescent="0.25">
      <c r="B390" s="6" t="s">
        <v>414</v>
      </c>
      <c r="C390" s="3" t="s">
        <v>28</v>
      </c>
      <c r="D390" s="3">
        <v>88</v>
      </c>
      <c r="E390" s="4" t="s">
        <v>20</v>
      </c>
      <c r="F390" s="5">
        <v>45036</v>
      </c>
      <c r="G390" s="3">
        <v>35</v>
      </c>
      <c r="H390" s="7">
        <v>3.8</v>
      </c>
      <c r="I390">
        <f>IF(MONTH(calls[[#This Row],[Date of Call]])&lt;=6,YEAR(calls[[#This Row],[Date of Call]]),YEAR(calls[[#This Row],[Date of Call]])+1)</f>
        <v>2023</v>
      </c>
      <c r="J390" t="str">
        <f>TEXT(calls[[#This Row],[Date of Call]],"DDDD")</f>
        <v>Thursday</v>
      </c>
      <c r="K390" t="str">
        <f>_xlfn.IFS(calls[[#This Row],[Duration]]&lt;=10,"Under 10min",calls[[#This Row],[Duration]]&lt;=30,"btw 10 to 30",calls[[#This Row],[Duration]]&lt;=60,"under 60",calls[[#This Row],[Duration]]&lt;=120,"1 to 2hour",TRUE,"above 2hour")</f>
        <v>1 to 2hour</v>
      </c>
      <c r="L390" s="20">
        <f>_xlfn.IFS(calls[[#This Row],[Satisfaction Rating]]&lt;=1,1,calls[[#This Row],[Satisfaction Rating]]&lt;=2,2,calls[[#This Row],[Satisfaction Rating]]&lt;=3,3,calls[[#This Row],[Satisfaction Rating]]&lt;=4,4,TRUE,5)</f>
        <v>4</v>
      </c>
    </row>
    <row r="391" spans="2:12" x14ac:dyDescent="0.25">
      <c r="B391" s="6" t="s">
        <v>415</v>
      </c>
      <c r="C391" s="3" t="s">
        <v>48</v>
      </c>
      <c r="D391" s="3">
        <v>116</v>
      </c>
      <c r="E391" s="4" t="s">
        <v>20</v>
      </c>
      <c r="F391" s="5">
        <v>45036</v>
      </c>
      <c r="G391" s="3">
        <v>132</v>
      </c>
      <c r="H391" s="7">
        <v>5</v>
      </c>
      <c r="I391">
        <f>IF(MONTH(calls[[#This Row],[Date of Call]])&lt;=6,YEAR(calls[[#This Row],[Date of Call]]),YEAR(calls[[#This Row],[Date of Call]])+1)</f>
        <v>2023</v>
      </c>
      <c r="J391" t="str">
        <f>TEXT(calls[[#This Row],[Date of Call]],"DDDD")</f>
        <v>Thursday</v>
      </c>
      <c r="K391" t="str">
        <f>_xlfn.IFS(calls[[#This Row],[Duration]]&lt;=10,"Under 10min",calls[[#This Row],[Duration]]&lt;=30,"btw 10 to 30",calls[[#This Row],[Duration]]&lt;=60,"under 60",calls[[#This Row],[Duration]]&lt;=120,"1 to 2hour",TRUE,"above 2hour")</f>
        <v>1 to 2hour</v>
      </c>
      <c r="L391" s="20">
        <f>_xlfn.IFS(calls[[#This Row],[Satisfaction Rating]]&lt;=1,1,calls[[#This Row],[Satisfaction Rating]]&lt;=2,2,calls[[#This Row],[Satisfaction Rating]]&lt;=3,3,calls[[#This Row],[Satisfaction Rating]]&lt;=4,4,TRUE,5)</f>
        <v>5</v>
      </c>
    </row>
    <row r="392" spans="2:12" x14ac:dyDescent="0.25">
      <c r="B392" s="6" t="s">
        <v>416</v>
      </c>
      <c r="C392" s="3" t="s">
        <v>12</v>
      </c>
      <c r="D392" s="3">
        <v>82</v>
      </c>
      <c r="E392" s="4" t="s">
        <v>10</v>
      </c>
      <c r="F392" s="5">
        <v>45037</v>
      </c>
      <c r="G392" s="3">
        <v>144</v>
      </c>
      <c r="H392" s="7">
        <v>3.3</v>
      </c>
      <c r="I392">
        <f>IF(MONTH(calls[[#This Row],[Date of Call]])&lt;=6,YEAR(calls[[#This Row],[Date of Call]]),YEAR(calls[[#This Row],[Date of Call]])+1)</f>
        <v>2023</v>
      </c>
      <c r="J392" t="str">
        <f>TEXT(calls[[#This Row],[Date of Call]],"DDDD")</f>
        <v>Friday</v>
      </c>
      <c r="K392" t="str">
        <f>_xlfn.IFS(calls[[#This Row],[Duration]]&lt;=10,"Under 10min",calls[[#This Row],[Duration]]&lt;=30,"btw 10 to 30",calls[[#This Row],[Duration]]&lt;=60,"under 60",calls[[#This Row],[Duration]]&lt;=120,"1 to 2hour",TRUE,"above 2hour")</f>
        <v>1 to 2hour</v>
      </c>
      <c r="L392" s="20">
        <f>_xlfn.IFS(calls[[#This Row],[Satisfaction Rating]]&lt;=1,1,calls[[#This Row],[Satisfaction Rating]]&lt;=2,2,calls[[#This Row],[Satisfaction Rating]]&lt;=3,3,calls[[#This Row],[Satisfaction Rating]]&lt;=4,4,TRUE,5)</f>
        <v>4</v>
      </c>
    </row>
    <row r="393" spans="2:12" x14ac:dyDescent="0.25">
      <c r="B393" s="6" t="s">
        <v>417</v>
      </c>
      <c r="C393" s="3" t="s">
        <v>81</v>
      </c>
      <c r="D393" s="3">
        <v>99</v>
      </c>
      <c r="E393" s="4" t="s">
        <v>15</v>
      </c>
      <c r="F393" s="5">
        <v>45037</v>
      </c>
      <c r="G393" s="3">
        <v>48</v>
      </c>
      <c r="H393" s="7">
        <v>5</v>
      </c>
      <c r="I393">
        <f>IF(MONTH(calls[[#This Row],[Date of Call]])&lt;=6,YEAR(calls[[#This Row],[Date of Call]]),YEAR(calls[[#This Row],[Date of Call]])+1)</f>
        <v>2023</v>
      </c>
      <c r="J393" t="str">
        <f>TEXT(calls[[#This Row],[Date of Call]],"DDDD")</f>
        <v>Friday</v>
      </c>
      <c r="K393" t="str">
        <f>_xlfn.IFS(calls[[#This Row],[Duration]]&lt;=10,"Under 10min",calls[[#This Row],[Duration]]&lt;=30,"btw 10 to 30",calls[[#This Row],[Duration]]&lt;=60,"under 60",calls[[#This Row],[Duration]]&lt;=120,"1 to 2hour",TRUE,"above 2hour")</f>
        <v>1 to 2hour</v>
      </c>
      <c r="L393" s="20">
        <f>_xlfn.IFS(calls[[#This Row],[Satisfaction Rating]]&lt;=1,1,calls[[#This Row],[Satisfaction Rating]]&lt;=2,2,calls[[#This Row],[Satisfaction Rating]]&lt;=3,3,calls[[#This Row],[Satisfaction Rating]]&lt;=4,4,TRUE,5)</f>
        <v>5</v>
      </c>
    </row>
    <row r="394" spans="2:12" x14ac:dyDescent="0.25">
      <c r="B394" s="6" t="s">
        <v>418</v>
      </c>
      <c r="C394" s="3" t="s">
        <v>81</v>
      </c>
      <c r="D394" s="3">
        <v>55</v>
      </c>
      <c r="E394" s="4" t="s">
        <v>10</v>
      </c>
      <c r="F394" s="5">
        <v>45037</v>
      </c>
      <c r="G394" s="3">
        <v>200</v>
      </c>
      <c r="H394" s="7">
        <v>2.2999999999999998</v>
      </c>
      <c r="I394">
        <f>IF(MONTH(calls[[#This Row],[Date of Call]])&lt;=6,YEAR(calls[[#This Row],[Date of Call]]),YEAR(calls[[#This Row],[Date of Call]])+1)</f>
        <v>2023</v>
      </c>
      <c r="J394" t="str">
        <f>TEXT(calls[[#This Row],[Date of Call]],"DDDD")</f>
        <v>Friday</v>
      </c>
      <c r="K394" t="str">
        <f>_xlfn.IFS(calls[[#This Row],[Duration]]&lt;=10,"Under 10min",calls[[#This Row],[Duration]]&lt;=30,"btw 10 to 30",calls[[#This Row],[Duration]]&lt;=60,"under 60",calls[[#This Row],[Duration]]&lt;=120,"1 to 2hour",TRUE,"above 2hour")</f>
        <v>under 60</v>
      </c>
      <c r="L394" s="20">
        <f>_xlfn.IFS(calls[[#This Row],[Satisfaction Rating]]&lt;=1,1,calls[[#This Row],[Satisfaction Rating]]&lt;=2,2,calls[[#This Row],[Satisfaction Rating]]&lt;=3,3,calls[[#This Row],[Satisfaction Rating]]&lt;=4,4,TRUE,5)</f>
        <v>3</v>
      </c>
    </row>
    <row r="395" spans="2:12" x14ac:dyDescent="0.25">
      <c r="B395" s="6" t="s">
        <v>419</v>
      </c>
      <c r="C395" s="3" t="s">
        <v>43</v>
      </c>
      <c r="D395" s="3">
        <v>61</v>
      </c>
      <c r="E395" s="4" t="s">
        <v>29</v>
      </c>
      <c r="F395" s="5">
        <v>45037</v>
      </c>
      <c r="G395" s="3">
        <v>38</v>
      </c>
      <c r="H395" s="7">
        <v>4.8</v>
      </c>
      <c r="I395">
        <f>IF(MONTH(calls[[#This Row],[Date of Call]])&lt;=6,YEAR(calls[[#This Row],[Date of Call]]),YEAR(calls[[#This Row],[Date of Call]])+1)</f>
        <v>2023</v>
      </c>
      <c r="J395" t="str">
        <f>TEXT(calls[[#This Row],[Date of Call]],"DDDD")</f>
        <v>Friday</v>
      </c>
      <c r="K395" t="str">
        <f>_xlfn.IFS(calls[[#This Row],[Duration]]&lt;=10,"Under 10min",calls[[#This Row],[Duration]]&lt;=30,"btw 10 to 30",calls[[#This Row],[Duration]]&lt;=60,"under 60",calls[[#This Row],[Duration]]&lt;=120,"1 to 2hour",TRUE,"above 2hour")</f>
        <v>1 to 2hour</v>
      </c>
      <c r="L395" s="20">
        <f>_xlfn.IFS(calls[[#This Row],[Satisfaction Rating]]&lt;=1,1,calls[[#This Row],[Satisfaction Rating]]&lt;=2,2,calls[[#This Row],[Satisfaction Rating]]&lt;=3,3,calls[[#This Row],[Satisfaction Rating]]&lt;=4,4,TRUE,5)</f>
        <v>5</v>
      </c>
    </row>
    <row r="396" spans="2:12" x14ac:dyDescent="0.25">
      <c r="B396" s="6" t="s">
        <v>420</v>
      </c>
      <c r="C396" s="3" t="s">
        <v>48</v>
      </c>
      <c r="D396" s="3">
        <v>36</v>
      </c>
      <c r="E396" s="4" t="s">
        <v>25</v>
      </c>
      <c r="F396" s="5">
        <v>45037</v>
      </c>
      <c r="G396" s="3">
        <v>81</v>
      </c>
      <c r="H396" s="7">
        <v>3.7</v>
      </c>
      <c r="I396">
        <f>IF(MONTH(calls[[#This Row],[Date of Call]])&lt;=6,YEAR(calls[[#This Row],[Date of Call]]),YEAR(calls[[#This Row],[Date of Call]])+1)</f>
        <v>2023</v>
      </c>
      <c r="J396" t="str">
        <f>TEXT(calls[[#This Row],[Date of Call]],"DDDD")</f>
        <v>Friday</v>
      </c>
      <c r="K396" t="str">
        <f>_xlfn.IFS(calls[[#This Row],[Duration]]&lt;=10,"Under 10min",calls[[#This Row],[Duration]]&lt;=30,"btw 10 to 30",calls[[#This Row],[Duration]]&lt;=60,"under 60",calls[[#This Row],[Duration]]&lt;=120,"1 to 2hour",TRUE,"above 2hour")</f>
        <v>under 60</v>
      </c>
      <c r="L396" s="20">
        <f>_xlfn.IFS(calls[[#This Row],[Satisfaction Rating]]&lt;=1,1,calls[[#This Row],[Satisfaction Rating]]&lt;=2,2,calls[[#This Row],[Satisfaction Rating]]&lt;=3,3,calls[[#This Row],[Satisfaction Rating]]&lt;=4,4,TRUE,5)</f>
        <v>4</v>
      </c>
    </row>
    <row r="397" spans="2:12" x14ac:dyDescent="0.25">
      <c r="B397" s="6" t="s">
        <v>421</v>
      </c>
      <c r="C397" s="3" t="s">
        <v>12</v>
      </c>
      <c r="D397" s="3">
        <v>123</v>
      </c>
      <c r="E397" s="4" t="s">
        <v>20</v>
      </c>
      <c r="F397" s="5">
        <v>45037</v>
      </c>
      <c r="G397" s="3">
        <v>120</v>
      </c>
      <c r="H397" s="7">
        <v>4.2</v>
      </c>
      <c r="I397">
        <f>IF(MONTH(calls[[#This Row],[Date of Call]])&lt;=6,YEAR(calls[[#This Row],[Date of Call]]),YEAR(calls[[#This Row],[Date of Call]])+1)</f>
        <v>2023</v>
      </c>
      <c r="J397" t="str">
        <f>TEXT(calls[[#This Row],[Date of Call]],"DDDD")</f>
        <v>Friday</v>
      </c>
      <c r="K397" t="str">
        <f>_xlfn.IFS(calls[[#This Row],[Duration]]&lt;=10,"Under 10min",calls[[#This Row],[Duration]]&lt;=30,"btw 10 to 30",calls[[#This Row],[Duration]]&lt;=60,"under 60",calls[[#This Row],[Duration]]&lt;=120,"1 to 2hour",TRUE,"above 2hour")</f>
        <v>above 2hour</v>
      </c>
      <c r="L397" s="20">
        <f>_xlfn.IFS(calls[[#This Row],[Satisfaction Rating]]&lt;=1,1,calls[[#This Row],[Satisfaction Rating]]&lt;=2,2,calls[[#This Row],[Satisfaction Rating]]&lt;=3,3,calls[[#This Row],[Satisfaction Rating]]&lt;=4,4,TRUE,5)</f>
        <v>5</v>
      </c>
    </row>
    <row r="398" spans="2:12" x14ac:dyDescent="0.25">
      <c r="B398" s="6" t="s">
        <v>422</v>
      </c>
      <c r="C398" s="3" t="s">
        <v>34</v>
      </c>
      <c r="D398" s="3">
        <v>24</v>
      </c>
      <c r="E398" s="4" t="s">
        <v>29</v>
      </c>
      <c r="F398" s="5">
        <v>45037</v>
      </c>
      <c r="G398" s="3">
        <v>74</v>
      </c>
      <c r="H398" s="7">
        <v>4.8</v>
      </c>
      <c r="I398">
        <f>IF(MONTH(calls[[#This Row],[Date of Call]])&lt;=6,YEAR(calls[[#This Row],[Date of Call]]),YEAR(calls[[#This Row],[Date of Call]])+1)</f>
        <v>2023</v>
      </c>
      <c r="J398" t="str">
        <f>TEXT(calls[[#This Row],[Date of Call]],"DDDD")</f>
        <v>Friday</v>
      </c>
      <c r="K398" t="str">
        <f>_xlfn.IFS(calls[[#This Row],[Duration]]&lt;=10,"Under 10min",calls[[#This Row],[Duration]]&lt;=30,"btw 10 to 30",calls[[#This Row],[Duration]]&lt;=60,"under 60",calls[[#This Row],[Duration]]&lt;=120,"1 to 2hour",TRUE,"above 2hour")</f>
        <v>btw 10 to 30</v>
      </c>
      <c r="L398" s="20">
        <f>_xlfn.IFS(calls[[#This Row],[Satisfaction Rating]]&lt;=1,1,calls[[#This Row],[Satisfaction Rating]]&lt;=2,2,calls[[#This Row],[Satisfaction Rating]]&lt;=3,3,calls[[#This Row],[Satisfaction Rating]]&lt;=4,4,TRUE,5)</f>
        <v>5</v>
      </c>
    </row>
    <row r="399" spans="2:12" x14ac:dyDescent="0.25">
      <c r="B399" s="6" t="s">
        <v>423</v>
      </c>
      <c r="C399" s="3" t="s">
        <v>12</v>
      </c>
      <c r="D399" s="3">
        <v>43</v>
      </c>
      <c r="E399" s="4" t="s">
        <v>20</v>
      </c>
      <c r="F399" s="5">
        <v>45038</v>
      </c>
      <c r="G399" s="3">
        <v>128</v>
      </c>
      <c r="H399" s="7">
        <v>4.7</v>
      </c>
      <c r="I399">
        <f>IF(MONTH(calls[[#This Row],[Date of Call]])&lt;=6,YEAR(calls[[#This Row],[Date of Call]]),YEAR(calls[[#This Row],[Date of Call]])+1)</f>
        <v>2023</v>
      </c>
      <c r="J399" t="str">
        <f>TEXT(calls[[#This Row],[Date of Call]],"DDDD")</f>
        <v>Saturday</v>
      </c>
      <c r="K399" t="str">
        <f>_xlfn.IFS(calls[[#This Row],[Duration]]&lt;=10,"Under 10min",calls[[#This Row],[Duration]]&lt;=30,"btw 10 to 30",calls[[#This Row],[Duration]]&lt;=60,"under 60",calls[[#This Row],[Duration]]&lt;=120,"1 to 2hour",TRUE,"above 2hour")</f>
        <v>under 60</v>
      </c>
      <c r="L399" s="20">
        <f>_xlfn.IFS(calls[[#This Row],[Satisfaction Rating]]&lt;=1,1,calls[[#This Row],[Satisfaction Rating]]&lt;=2,2,calls[[#This Row],[Satisfaction Rating]]&lt;=3,3,calls[[#This Row],[Satisfaction Rating]]&lt;=4,4,TRUE,5)</f>
        <v>5</v>
      </c>
    </row>
    <row r="400" spans="2:12" x14ac:dyDescent="0.25">
      <c r="B400" s="6" t="s">
        <v>424</v>
      </c>
      <c r="C400" s="3" t="s">
        <v>17</v>
      </c>
      <c r="D400" s="3">
        <v>95</v>
      </c>
      <c r="E400" s="4" t="s">
        <v>15</v>
      </c>
      <c r="F400" s="5">
        <v>45038</v>
      </c>
      <c r="G400" s="3">
        <v>21</v>
      </c>
      <c r="H400" s="7">
        <v>3.9</v>
      </c>
      <c r="I400">
        <f>IF(MONTH(calls[[#This Row],[Date of Call]])&lt;=6,YEAR(calls[[#This Row],[Date of Call]]),YEAR(calls[[#This Row],[Date of Call]])+1)</f>
        <v>2023</v>
      </c>
      <c r="J400" t="str">
        <f>TEXT(calls[[#This Row],[Date of Call]],"DDDD")</f>
        <v>Saturday</v>
      </c>
      <c r="K400" t="str">
        <f>_xlfn.IFS(calls[[#This Row],[Duration]]&lt;=10,"Under 10min",calls[[#This Row],[Duration]]&lt;=30,"btw 10 to 30",calls[[#This Row],[Duration]]&lt;=60,"under 60",calls[[#This Row],[Duration]]&lt;=120,"1 to 2hour",TRUE,"above 2hour")</f>
        <v>1 to 2hour</v>
      </c>
      <c r="L400" s="20">
        <f>_xlfn.IFS(calls[[#This Row],[Satisfaction Rating]]&lt;=1,1,calls[[#This Row],[Satisfaction Rating]]&lt;=2,2,calls[[#This Row],[Satisfaction Rating]]&lt;=3,3,calls[[#This Row],[Satisfaction Rating]]&lt;=4,4,TRUE,5)</f>
        <v>4</v>
      </c>
    </row>
    <row r="401" spans="2:12" x14ac:dyDescent="0.25">
      <c r="B401" s="6" t="s">
        <v>425</v>
      </c>
      <c r="C401" s="3" t="s">
        <v>81</v>
      </c>
      <c r="D401" s="3">
        <v>53</v>
      </c>
      <c r="E401" s="4" t="s">
        <v>20</v>
      </c>
      <c r="F401" s="5">
        <v>45038</v>
      </c>
      <c r="G401" s="3">
        <v>110</v>
      </c>
      <c r="H401" s="7">
        <v>4.3</v>
      </c>
      <c r="I401">
        <f>IF(MONTH(calls[[#This Row],[Date of Call]])&lt;=6,YEAR(calls[[#This Row],[Date of Call]]),YEAR(calls[[#This Row],[Date of Call]])+1)</f>
        <v>2023</v>
      </c>
      <c r="J401" t="str">
        <f>TEXT(calls[[#This Row],[Date of Call]],"DDDD")</f>
        <v>Saturday</v>
      </c>
      <c r="K401" t="str">
        <f>_xlfn.IFS(calls[[#This Row],[Duration]]&lt;=10,"Under 10min",calls[[#This Row],[Duration]]&lt;=30,"btw 10 to 30",calls[[#This Row],[Duration]]&lt;=60,"under 60",calls[[#This Row],[Duration]]&lt;=120,"1 to 2hour",TRUE,"above 2hour")</f>
        <v>under 60</v>
      </c>
      <c r="L401" s="20">
        <f>_xlfn.IFS(calls[[#This Row],[Satisfaction Rating]]&lt;=1,1,calls[[#This Row],[Satisfaction Rating]]&lt;=2,2,calls[[#This Row],[Satisfaction Rating]]&lt;=3,3,calls[[#This Row],[Satisfaction Rating]]&lt;=4,4,TRUE,5)</f>
        <v>5</v>
      </c>
    </row>
    <row r="402" spans="2:12" x14ac:dyDescent="0.25">
      <c r="B402" s="6" t="s">
        <v>426</v>
      </c>
      <c r="C402" s="3" t="s">
        <v>12</v>
      </c>
      <c r="D402" s="3">
        <v>113</v>
      </c>
      <c r="E402" s="4" t="s">
        <v>20</v>
      </c>
      <c r="F402" s="5">
        <v>45038</v>
      </c>
      <c r="G402" s="3">
        <v>145</v>
      </c>
      <c r="H402" s="7">
        <v>4</v>
      </c>
      <c r="I402">
        <f>IF(MONTH(calls[[#This Row],[Date of Call]])&lt;=6,YEAR(calls[[#This Row],[Date of Call]]),YEAR(calls[[#This Row],[Date of Call]])+1)</f>
        <v>2023</v>
      </c>
      <c r="J402" t="str">
        <f>TEXT(calls[[#This Row],[Date of Call]],"DDDD")</f>
        <v>Saturday</v>
      </c>
      <c r="K402" t="str">
        <f>_xlfn.IFS(calls[[#This Row],[Duration]]&lt;=10,"Under 10min",calls[[#This Row],[Duration]]&lt;=30,"btw 10 to 30",calls[[#This Row],[Duration]]&lt;=60,"under 60",calls[[#This Row],[Duration]]&lt;=120,"1 to 2hour",TRUE,"above 2hour")</f>
        <v>1 to 2hour</v>
      </c>
      <c r="L402" s="20">
        <f>_xlfn.IFS(calls[[#This Row],[Satisfaction Rating]]&lt;=1,1,calls[[#This Row],[Satisfaction Rating]]&lt;=2,2,calls[[#This Row],[Satisfaction Rating]]&lt;=3,3,calls[[#This Row],[Satisfaction Rating]]&lt;=4,4,TRUE,5)</f>
        <v>4</v>
      </c>
    </row>
    <row r="403" spans="2:12" x14ac:dyDescent="0.25">
      <c r="B403" s="6" t="s">
        <v>427</v>
      </c>
      <c r="C403" s="3" t="s">
        <v>81</v>
      </c>
      <c r="D403" s="3">
        <v>89</v>
      </c>
      <c r="E403" s="4" t="s">
        <v>25</v>
      </c>
      <c r="F403" s="5">
        <v>45038</v>
      </c>
      <c r="G403" s="3">
        <v>129</v>
      </c>
      <c r="H403" s="7">
        <v>4</v>
      </c>
      <c r="I403">
        <f>IF(MONTH(calls[[#This Row],[Date of Call]])&lt;=6,YEAR(calls[[#This Row],[Date of Call]]),YEAR(calls[[#This Row],[Date of Call]])+1)</f>
        <v>2023</v>
      </c>
      <c r="J403" t="str">
        <f>TEXT(calls[[#This Row],[Date of Call]],"DDDD")</f>
        <v>Saturday</v>
      </c>
      <c r="K403" t="str">
        <f>_xlfn.IFS(calls[[#This Row],[Duration]]&lt;=10,"Under 10min",calls[[#This Row],[Duration]]&lt;=30,"btw 10 to 30",calls[[#This Row],[Duration]]&lt;=60,"under 60",calls[[#This Row],[Duration]]&lt;=120,"1 to 2hour",TRUE,"above 2hour")</f>
        <v>1 to 2hour</v>
      </c>
      <c r="L403" s="20">
        <f>_xlfn.IFS(calls[[#This Row],[Satisfaction Rating]]&lt;=1,1,calls[[#This Row],[Satisfaction Rating]]&lt;=2,2,calls[[#This Row],[Satisfaction Rating]]&lt;=3,3,calls[[#This Row],[Satisfaction Rating]]&lt;=4,4,TRUE,5)</f>
        <v>4</v>
      </c>
    </row>
    <row r="404" spans="2:12" x14ac:dyDescent="0.25">
      <c r="B404" s="6" t="s">
        <v>428</v>
      </c>
      <c r="C404" s="3" t="s">
        <v>28</v>
      </c>
      <c r="D404" s="3">
        <v>84</v>
      </c>
      <c r="E404" s="4" t="s">
        <v>10</v>
      </c>
      <c r="F404" s="5">
        <v>45038</v>
      </c>
      <c r="G404" s="3">
        <v>156</v>
      </c>
      <c r="H404" s="7">
        <v>3.2</v>
      </c>
      <c r="I404">
        <f>IF(MONTH(calls[[#This Row],[Date of Call]])&lt;=6,YEAR(calls[[#This Row],[Date of Call]]),YEAR(calls[[#This Row],[Date of Call]])+1)</f>
        <v>2023</v>
      </c>
      <c r="J404" t="str">
        <f>TEXT(calls[[#This Row],[Date of Call]],"DDDD")</f>
        <v>Saturday</v>
      </c>
      <c r="K404" t="str">
        <f>_xlfn.IFS(calls[[#This Row],[Duration]]&lt;=10,"Under 10min",calls[[#This Row],[Duration]]&lt;=30,"btw 10 to 30",calls[[#This Row],[Duration]]&lt;=60,"under 60",calls[[#This Row],[Duration]]&lt;=120,"1 to 2hour",TRUE,"above 2hour")</f>
        <v>1 to 2hour</v>
      </c>
      <c r="L404" s="20">
        <f>_xlfn.IFS(calls[[#This Row],[Satisfaction Rating]]&lt;=1,1,calls[[#This Row],[Satisfaction Rating]]&lt;=2,2,calls[[#This Row],[Satisfaction Rating]]&lt;=3,3,calls[[#This Row],[Satisfaction Rating]]&lt;=4,4,TRUE,5)</f>
        <v>4</v>
      </c>
    </row>
    <row r="405" spans="2:12" x14ac:dyDescent="0.25">
      <c r="B405" s="6" t="s">
        <v>429</v>
      </c>
      <c r="C405" s="3" t="s">
        <v>34</v>
      </c>
      <c r="D405" s="3">
        <v>130</v>
      </c>
      <c r="E405" s="4" t="s">
        <v>20</v>
      </c>
      <c r="F405" s="5">
        <v>45039</v>
      </c>
      <c r="G405" s="3">
        <v>120</v>
      </c>
      <c r="H405" s="7">
        <v>3.8</v>
      </c>
      <c r="I405">
        <f>IF(MONTH(calls[[#This Row],[Date of Call]])&lt;=6,YEAR(calls[[#This Row],[Date of Call]]),YEAR(calls[[#This Row],[Date of Call]])+1)</f>
        <v>2023</v>
      </c>
      <c r="J405" t="str">
        <f>TEXT(calls[[#This Row],[Date of Call]],"DDDD")</f>
        <v>Sunday</v>
      </c>
      <c r="K405" t="str">
        <f>_xlfn.IFS(calls[[#This Row],[Duration]]&lt;=10,"Under 10min",calls[[#This Row],[Duration]]&lt;=30,"btw 10 to 30",calls[[#This Row],[Duration]]&lt;=60,"under 60",calls[[#This Row],[Duration]]&lt;=120,"1 to 2hour",TRUE,"above 2hour")</f>
        <v>above 2hour</v>
      </c>
      <c r="L405" s="20">
        <f>_xlfn.IFS(calls[[#This Row],[Satisfaction Rating]]&lt;=1,1,calls[[#This Row],[Satisfaction Rating]]&lt;=2,2,calls[[#This Row],[Satisfaction Rating]]&lt;=3,3,calls[[#This Row],[Satisfaction Rating]]&lt;=4,4,TRUE,5)</f>
        <v>4</v>
      </c>
    </row>
    <row r="406" spans="2:12" x14ac:dyDescent="0.25">
      <c r="B406" s="6" t="s">
        <v>430</v>
      </c>
      <c r="C406" s="3" t="s">
        <v>17</v>
      </c>
      <c r="D406" s="3">
        <v>163</v>
      </c>
      <c r="E406" s="4" t="s">
        <v>25</v>
      </c>
      <c r="F406" s="5">
        <v>45039</v>
      </c>
      <c r="G406" s="3">
        <v>62</v>
      </c>
      <c r="H406" s="7">
        <v>3.4</v>
      </c>
      <c r="I406">
        <f>IF(MONTH(calls[[#This Row],[Date of Call]])&lt;=6,YEAR(calls[[#This Row],[Date of Call]]),YEAR(calls[[#This Row],[Date of Call]])+1)</f>
        <v>2023</v>
      </c>
      <c r="J406" t="str">
        <f>TEXT(calls[[#This Row],[Date of Call]],"DDDD")</f>
        <v>Sunday</v>
      </c>
      <c r="K406" t="str">
        <f>_xlfn.IFS(calls[[#This Row],[Duration]]&lt;=10,"Under 10min",calls[[#This Row],[Duration]]&lt;=30,"btw 10 to 30",calls[[#This Row],[Duration]]&lt;=60,"under 60",calls[[#This Row],[Duration]]&lt;=120,"1 to 2hour",TRUE,"above 2hour")</f>
        <v>above 2hour</v>
      </c>
      <c r="L406" s="20">
        <f>_xlfn.IFS(calls[[#This Row],[Satisfaction Rating]]&lt;=1,1,calls[[#This Row],[Satisfaction Rating]]&lt;=2,2,calls[[#This Row],[Satisfaction Rating]]&lt;=3,3,calls[[#This Row],[Satisfaction Rating]]&lt;=4,4,TRUE,5)</f>
        <v>4</v>
      </c>
    </row>
    <row r="407" spans="2:12" x14ac:dyDescent="0.25">
      <c r="B407" s="6" t="s">
        <v>431</v>
      </c>
      <c r="C407" s="3" t="s">
        <v>40</v>
      </c>
      <c r="D407" s="3">
        <v>127</v>
      </c>
      <c r="E407" s="4" t="s">
        <v>20</v>
      </c>
      <c r="F407" s="5">
        <v>45039</v>
      </c>
      <c r="G407" s="3">
        <v>160</v>
      </c>
      <c r="H407" s="7">
        <v>3.2</v>
      </c>
      <c r="I407">
        <f>IF(MONTH(calls[[#This Row],[Date of Call]])&lt;=6,YEAR(calls[[#This Row],[Date of Call]]),YEAR(calls[[#This Row],[Date of Call]])+1)</f>
        <v>2023</v>
      </c>
      <c r="J407" t="str">
        <f>TEXT(calls[[#This Row],[Date of Call]],"DDDD")</f>
        <v>Sunday</v>
      </c>
      <c r="K407" t="str">
        <f>_xlfn.IFS(calls[[#This Row],[Duration]]&lt;=10,"Under 10min",calls[[#This Row],[Duration]]&lt;=30,"btw 10 to 30",calls[[#This Row],[Duration]]&lt;=60,"under 60",calls[[#This Row],[Duration]]&lt;=120,"1 to 2hour",TRUE,"above 2hour")</f>
        <v>above 2hour</v>
      </c>
      <c r="L407" s="20">
        <f>_xlfn.IFS(calls[[#This Row],[Satisfaction Rating]]&lt;=1,1,calls[[#This Row],[Satisfaction Rating]]&lt;=2,2,calls[[#This Row],[Satisfaction Rating]]&lt;=3,3,calls[[#This Row],[Satisfaction Rating]]&lt;=4,4,TRUE,5)</f>
        <v>4</v>
      </c>
    </row>
    <row r="408" spans="2:12" x14ac:dyDescent="0.25">
      <c r="B408" s="6" t="s">
        <v>432</v>
      </c>
      <c r="C408" s="3" t="s">
        <v>12</v>
      </c>
      <c r="D408" s="3">
        <v>50</v>
      </c>
      <c r="E408" s="4" t="s">
        <v>20</v>
      </c>
      <c r="F408" s="5">
        <v>45039</v>
      </c>
      <c r="G408" s="3">
        <v>56</v>
      </c>
      <c r="H408" s="7">
        <v>4.7</v>
      </c>
      <c r="I408">
        <f>IF(MONTH(calls[[#This Row],[Date of Call]])&lt;=6,YEAR(calls[[#This Row],[Date of Call]]),YEAR(calls[[#This Row],[Date of Call]])+1)</f>
        <v>2023</v>
      </c>
      <c r="J408" t="str">
        <f>TEXT(calls[[#This Row],[Date of Call]],"DDDD")</f>
        <v>Sunday</v>
      </c>
      <c r="K408" t="str">
        <f>_xlfn.IFS(calls[[#This Row],[Duration]]&lt;=10,"Under 10min",calls[[#This Row],[Duration]]&lt;=30,"btw 10 to 30",calls[[#This Row],[Duration]]&lt;=60,"under 60",calls[[#This Row],[Duration]]&lt;=120,"1 to 2hour",TRUE,"above 2hour")</f>
        <v>under 60</v>
      </c>
      <c r="L408" s="20">
        <f>_xlfn.IFS(calls[[#This Row],[Satisfaction Rating]]&lt;=1,1,calls[[#This Row],[Satisfaction Rating]]&lt;=2,2,calls[[#This Row],[Satisfaction Rating]]&lt;=3,3,calls[[#This Row],[Satisfaction Rating]]&lt;=4,4,TRUE,5)</f>
        <v>5</v>
      </c>
    </row>
    <row r="409" spans="2:12" x14ac:dyDescent="0.25">
      <c r="B409" s="6" t="s">
        <v>433</v>
      </c>
      <c r="C409" s="3" t="s">
        <v>23</v>
      </c>
      <c r="D409" s="3">
        <v>88</v>
      </c>
      <c r="E409" s="4" t="s">
        <v>29</v>
      </c>
      <c r="F409" s="5">
        <v>45039</v>
      </c>
      <c r="G409" s="3">
        <v>72</v>
      </c>
      <c r="H409" s="7">
        <v>4</v>
      </c>
      <c r="I409">
        <f>IF(MONTH(calls[[#This Row],[Date of Call]])&lt;=6,YEAR(calls[[#This Row],[Date of Call]]),YEAR(calls[[#This Row],[Date of Call]])+1)</f>
        <v>2023</v>
      </c>
      <c r="J409" t="str">
        <f>TEXT(calls[[#This Row],[Date of Call]],"DDDD")</f>
        <v>Sunday</v>
      </c>
      <c r="K409" t="str">
        <f>_xlfn.IFS(calls[[#This Row],[Duration]]&lt;=10,"Under 10min",calls[[#This Row],[Duration]]&lt;=30,"btw 10 to 30",calls[[#This Row],[Duration]]&lt;=60,"under 60",calls[[#This Row],[Duration]]&lt;=120,"1 to 2hour",TRUE,"above 2hour")</f>
        <v>1 to 2hour</v>
      </c>
      <c r="L409" s="20">
        <f>_xlfn.IFS(calls[[#This Row],[Satisfaction Rating]]&lt;=1,1,calls[[#This Row],[Satisfaction Rating]]&lt;=2,2,calls[[#This Row],[Satisfaction Rating]]&lt;=3,3,calls[[#This Row],[Satisfaction Rating]]&lt;=4,4,TRUE,5)</f>
        <v>4</v>
      </c>
    </row>
    <row r="410" spans="2:12" x14ac:dyDescent="0.25">
      <c r="B410" s="6" t="s">
        <v>434</v>
      </c>
      <c r="C410" s="3" t="s">
        <v>12</v>
      </c>
      <c r="D410" s="3">
        <v>139</v>
      </c>
      <c r="E410" s="4" t="s">
        <v>15</v>
      </c>
      <c r="F410" s="5">
        <v>45040</v>
      </c>
      <c r="G410" s="3">
        <v>81</v>
      </c>
      <c r="H410" s="7">
        <v>4.8</v>
      </c>
      <c r="I410">
        <f>IF(MONTH(calls[[#This Row],[Date of Call]])&lt;=6,YEAR(calls[[#This Row],[Date of Call]]),YEAR(calls[[#This Row],[Date of Call]])+1)</f>
        <v>2023</v>
      </c>
      <c r="J410" t="str">
        <f>TEXT(calls[[#This Row],[Date of Call]],"DDDD")</f>
        <v>Monday</v>
      </c>
      <c r="K410" t="str">
        <f>_xlfn.IFS(calls[[#This Row],[Duration]]&lt;=10,"Under 10min",calls[[#This Row],[Duration]]&lt;=30,"btw 10 to 30",calls[[#This Row],[Duration]]&lt;=60,"under 60",calls[[#This Row],[Duration]]&lt;=120,"1 to 2hour",TRUE,"above 2hour")</f>
        <v>above 2hour</v>
      </c>
      <c r="L410" s="20">
        <f>_xlfn.IFS(calls[[#This Row],[Satisfaction Rating]]&lt;=1,1,calls[[#This Row],[Satisfaction Rating]]&lt;=2,2,calls[[#This Row],[Satisfaction Rating]]&lt;=3,3,calls[[#This Row],[Satisfaction Rating]]&lt;=4,4,TRUE,5)</f>
        <v>5</v>
      </c>
    </row>
    <row r="411" spans="2:12" x14ac:dyDescent="0.25">
      <c r="B411" s="6" t="s">
        <v>435</v>
      </c>
      <c r="C411" s="3" t="s">
        <v>17</v>
      </c>
      <c r="D411" s="3">
        <v>111</v>
      </c>
      <c r="E411" s="4" t="s">
        <v>20</v>
      </c>
      <c r="F411" s="5">
        <v>45040</v>
      </c>
      <c r="G411" s="3">
        <v>144</v>
      </c>
      <c r="H411" s="7">
        <v>3.9</v>
      </c>
      <c r="I411">
        <f>IF(MONTH(calls[[#This Row],[Date of Call]])&lt;=6,YEAR(calls[[#This Row],[Date of Call]]),YEAR(calls[[#This Row],[Date of Call]])+1)</f>
        <v>2023</v>
      </c>
      <c r="J411" t="str">
        <f>TEXT(calls[[#This Row],[Date of Call]],"DDDD")</f>
        <v>Monday</v>
      </c>
      <c r="K411" t="str">
        <f>_xlfn.IFS(calls[[#This Row],[Duration]]&lt;=10,"Under 10min",calls[[#This Row],[Duration]]&lt;=30,"btw 10 to 30",calls[[#This Row],[Duration]]&lt;=60,"under 60",calls[[#This Row],[Duration]]&lt;=120,"1 to 2hour",TRUE,"above 2hour")</f>
        <v>1 to 2hour</v>
      </c>
      <c r="L411" s="20">
        <f>_xlfn.IFS(calls[[#This Row],[Satisfaction Rating]]&lt;=1,1,calls[[#This Row],[Satisfaction Rating]]&lt;=2,2,calls[[#This Row],[Satisfaction Rating]]&lt;=3,3,calls[[#This Row],[Satisfaction Rating]]&lt;=4,4,TRUE,5)</f>
        <v>4</v>
      </c>
    </row>
    <row r="412" spans="2:12" x14ac:dyDescent="0.25">
      <c r="B412" s="6" t="s">
        <v>436</v>
      </c>
      <c r="C412" s="3" t="s">
        <v>14</v>
      </c>
      <c r="D412" s="3">
        <v>115</v>
      </c>
      <c r="E412" s="4" t="s">
        <v>15</v>
      </c>
      <c r="F412" s="5">
        <v>45040</v>
      </c>
      <c r="G412" s="3">
        <v>111</v>
      </c>
      <c r="H412" s="7">
        <v>4.3</v>
      </c>
      <c r="I412">
        <f>IF(MONTH(calls[[#This Row],[Date of Call]])&lt;=6,YEAR(calls[[#This Row],[Date of Call]]),YEAR(calls[[#This Row],[Date of Call]])+1)</f>
        <v>2023</v>
      </c>
      <c r="J412" t="str">
        <f>TEXT(calls[[#This Row],[Date of Call]],"DDDD")</f>
        <v>Monday</v>
      </c>
      <c r="K412" t="str">
        <f>_xlfn.IFS(calls[[#This Row],[Duration]]&lt;=10,"Under 10min",calls[[#This Row],[Duration]]&lt;=30,"btw 10 to 30",calls[[#This Row],[Duration]]&lt;=60,"under 60",calls[[#This Row],[Duration]]&lt;=120,"1 to 2hour",TRUE,"above 2hour")</f>
        <v>1 to 2hour</v>
      </c>
      <c r="L412" s="20">
        <f>_xlfn.IFS(calls[[#This Row],[Satisfaction Rating]]&lt;=1,1,calls[[#This Row],[Satisfaction Rating]]&lt;=2,2,calls[[#This Row],[Satisfaction Rating]]&lt;=3,3,calls[[#This Row],[Satisfaction Rating]]&lt;=4,4,TRUE,5)</f>
        <v>5</v>
      </c>
    </row>
    <row r="413" spans="2:12" x14ac:dyDescent="0.25">
      <c r="B413" s="6" t="s">
        <v>437</v>
      </c>
      <c r="C413" s="3" t="s">
        <v>81</v>
      </c>
      <c r="D413" s="3">
        <v>26</v>
      </c>
      <c r="E413" s="4" t="s">
        <v>25</v>
      </c>
      <c r="F413" s="5">
        <v>45040</v>
      </c>
      <c r="G413" s="3">
        <v>43</v>
      </c>
      <c r="H413" s="7">
        <v>4.2</v>
      </c>
      <c r="I413">
        <f>IF(MONTH(calls[[#This Row],[Date of Call]])&lt;=6,YEAR(calls[[#This Row],[Date of Call]]),YEAR(calls[[#This Row],[Date of Call]])+1)</f>
        <v>2023</v>
      </c>
      <c r="J413" t="str">
        <f>TEXT(calls[[#This Row],[Date of Call]],"DDDD")</f>
        <v>Monday</v>
      </c>
      <c r="K413" t="str">
        <f>_xlfn.IFS(calls[[#This Row],[Duration]]&lt;=10,"Under 10min",calls[[#This Row],[Duration]]&lt;=30,"btw 10 to 30",calls[[#This Row],[Duration]]&lt;=60,"under 60",calls[[#This Row],[Duration]]&lt;=120,"1 to 2hour",TRUE,"above 2hour")</f>
        <v>btw 10 to 30</v>
      </c>
      <c r="L413" s="20">
        <f>_xlfn.IFS(calls[[#This Row],[Satisfaction Rating]]&lt;=1,1,calls[[#This Row],[Satisfaction Rating]]&lt;=2,2,calls[[#This Row],[Satisfaction Rating]]&lt;=3,3,calls[[#This Row],[Satisfaction Rating]]&lt;=4,4,TRUE,5)</f>
        <v>5</v>
      </c>
    </row>
    <row r="414" spans="2:12" x14ac:dyDescent="0.25">
      <c r="B414" s="6" t="s">
        <v>438</v>
      </c>
      <c r="C414" s="3" t="s">
        <v>28</v>
      </c>
      <c r="D414" s="3">
        <v>131</v>
      </c>
      <c r="E414" s="4" t="s">
        <v>29</v>
      </c>
      <c r="F414" s="5">
        <v>45040</v>
      </c>
      <c r="G414" s="3">
        <v>41</v>
      </c>
      <c r="H414" s="7">
        <v>4.9000000000000004</v>
      </c>
      <c r="I414">
        <f>IF(MONTH(calls[[#This Row],[Date of Call]])&lt;=6,YEAR(calls[[#This Row],[Date of Call]]),YEAR(calls[[#This Row],[Date of Call]])+1)</f>
        <v>2023</v>
      </c>
      <c r="J414" t="str">
        <f>TEXT(calls[[#This Row],[Date of Call]],"DDDD")</f>
        <v>Monday</v>
      </c>
      <c r="K414" t="str">
        <f>_xlfn.IFS(calls[[#This Row],[Duration]]&lt;=10,"Under 10min",calls[[#This Row],[Duration]]&lt;=30,"btw 10 to 30",calls[[#This Row],[Duration]]&lt;=60,"under 60",calls[[#This Row],[Duration]]&lt;=120,"1 to 2hour",TRUE,"above 2hour")</f>
        <v>above 2hour</v>
      </c>
      <c r="L414" s="20">
        <f>_xlfn.IFS(calls[[#This Row],[Satisfaction Rating]]&lt;=1,1,calls[[#This Row],[Satisfaction Rating]]&lt;=2,2,calls[[#This Row],[Satisfaction Rating]]&lt;=3,3,calls[[#This Row],[Satisfaction Rating]]&lt;=4,4,TRUE,5)</f>
        <v>5</v>
      </c>
    </row>
    <row r="415" spans="2:12" x14ac:dyDescent="0.25">
      <c r="B415" s="6" t="s">
        <v>439</v>
      </c>
      <c r="C415" s="3" t="s">
        <v>14</v>
      </c>
      <c r="D415" s="3">
        <v>27</v>
      </c>
      <c r="E415" s="4" t="s">
        <v>29</v>
      </c>
      <c r="F415" s="5">
        <v>45040</v>
      </c>
      <c r="G415" s="3">
        <v>74</v>
      </c>
      <c r="H415" s="7">
        <v>4</v>
      </c>
      <c r="I415">
        <f>IF(MONTH(calls[[#This Row],[Date of Call]])&lt;=6,YEAR(calls[[#This Row],[Date of Call]]),YEAR(calls[[#This Row],[Date of Call]])+1)</f>
        <v>2023</v>
      </c>
      <c r="J415" t="str">
        <f>TEXT(calls[[#This Row],[Date of Call]],"DDDD")</f>
        <v>Monday</v>
      </c>
      <c r="K415" t="str">
        <f>_xlfn.IFS(calls[[#This Row],[Duration]]&lt;=10,"Under 10min",calls[[#This Row],[Duration]]&lt;=30,"btw 10 to 30",calls[[#This Row],[Duration]]&lt;=60,"under 60",calls[[#This Row],[Duration]]&lt;=120,"1 to 2hour",TRUE,"above 2hour")</f>
        <v>btw 10 to 30</v>
      </c>
      <c r="L415" s="20">
        <f>_xlfn.IFS(calls[[#This Row],[Satisfaction Rating]]&lt;=1,1,calls[[#This Row],[Satisfaction Rating]]&lt;=2,2,calls[[#This Row],[Satisfaction Rating]]&lt;=3,3,calls[[#This Row],[Satisfaction Rating]]&lt;=4,4,TRUE,5)</f>
        <v>4</v>
      </c>
    </row>
    <row r="416" spans="2:12" x14ac:dyDescent="0.25">
      <c r="B416" s="6" t="s">
        <v>440</v>
      </c>
      <c r="C416" s="3" t="s">
        <v>51</v>
      </c>
      <c r="D416" s="3">
        <v>75</v>
      </c>
      <c r="E416" s="4" t="s">
        <v>20</v>
      </c>
      <c r="F416" s="5">
        <v>45040</v>
      </c>
      <c r="G416" s="3">
        <v>43</v>
      </c>
      <c r="H416" s="7">
        <v>4.9000000000000004</v>
      </c>
      <c r="I416">
        <f>IF(MONTH(calls[[#This Row],[Date of Call]])&lt;=6,YEAR(calls[[#This Row],[Date of Call]]),YEAR(calls[[#This Row],[Date of Call]])+1)</f>
        <v>2023</v>
      </c>
      <c r="J416" t="str">
        <f>TEXT(calls[[#This Row],[Date of Call]],"DDDD")</f>
        <v>Monday</v>
      </c>
      <c r="K416" t="str">
        <f>_xlfn.IFS(calls[[#This Row],[Duration]]&lt;=10,"Under 10min",calls[[#This Row],[Duration]]&lt;=30,"btw 10 to 30",calls[[#This Row],[Duration]]&lt;=60,"under 60",calls[[#This Row],[Duration]]&lt;=120,"1 to 2hour",TRUE,"above 2hour")</f>
        <v>1 to 2hour</v>
      </c>
      <c r="L416" s="20">
        <f>_xlfn.IFS(calls[[#This Row],[Satisfaction Rating]]&lt;=1,1,calls[[#This Row],[Satisfaction Rating]]&lt;=2,2,calls[[#This Row],[Satisfaction Rating]]&lt;=3,3,calls[[#This Row],[Satisfaction Rating]]&lt;=4,4,TRUE,5)</f>
        <v>5</v>
      </c>
    </row>
    <row r="417" spans="2:12" x14ac:dyDescent="0.25">
      <c r="B417" s="6" t="s">
        <v>441</v>
      </c>
      <c r="C417" s="3" t="s">
        <v>43</v>
      </c>
      <c r="D417" s="3">
        <v>123</v>
      </c>
      <c r="E417" s="4" t="s">
        <v>29</v>
      </c>
      <c r="F417" s="5">
        <v>45040</v>
      </c>
      <c r="G417" s="3">
        <v>128</v>
      </c>
      <c r="H417" s="7">
        <v>3.6</v>
      </c>
      <c r="I417">
        <f>IF(MONTH(calls[[#This Row],[Date of Call]])&lt;=6,YEAR(calls[[#This Row],[Date of Call]]),YEAR(calls[[#This Row],[Date of Call]])+1)</f>
        <v>2023</v>
      </c>
      <c r="J417" t="str">
        <f>TEXT(calls[[#This Row],[Date of Call]],"DDDD")</f>
        <v>Monday</v>
      </c>
      <c r="K417" t="str">
        <f>_xlfn.IFS(calls[[#This Row],[Duration]]&lt;=10,"Under 10min",calls[[#This Row],[Duration]]&lt;=30,"btw 10 to 30",calls[[#This Row],[Duration]]&lt;=60,"under 60",calls[[#This Row],[Duration]]&lt;=120,"1 to 2hour",TRUE,"above 2hour")</f>
        <v>above 2hour</v>
      </c>
      <c r="L417" s="20">
        <f>_xlfn.IFS(calls[[#This Row],[Satisfaction Rating]]&lt;=1,1,calls[[#This Row],[Satisfaction Rating]]&lt;=2,2,calls[[#This Row],[Satisfaction Rating]]&lt;=3,3,calls[[#This Row],[Satisfaction Rating]]&lt;=4,4,TRUE,5)</f>
        <v>4</v>
      </c>
    </row>
    <row r="418" spans="2:12" x14ac:dyDescent="0.25">
      <c r="B418" s="6" t="s">
        <v>442</v>
      </c>
      <c r="C418" s="3" t="s">
        <v>9</v>
      </c>
      <c r="D418" s="3">
        <v>129</v>
      </c>
      <c r="E418" s="4" t="s">
        <v>29</v>
      </c>
      <c r="F418" s="5">
        <v>45041</v>
      </c>
      <c r="G418" s="3">
        <v>144</v>
      </c>
      <c r="H418" s="7">
        <v>4.0999999999999996</v>
      </c>
      <c r="I418">
        <f>IF(MONTH(calls[[#This Row],[Date of Call]])&lt;=6,YEAR(calls[[#This Row],[Date of Call]]),YEAR(calls[[#This Row],[Date of Call]])+1)</f>
        <v>2023</v>
      </c>
      <c r="J418" t="str">
        <f>TEXT(calls[[#This Row],[Date of Call]],"DDDD")</f>
        <v>Tuesday</v>
      </c>
      <c r="K418" t="str">
        <f>_xlfn.IFS(calls[[#This Row],[Duration]]&lt;=10,"Under 10min",calls[[#This Row],[Duration]]&lt;=30,"btw 10 to 30",calls[[#This Row],[Duration]]&lt;=60,"under 60",calls[[#This Row],[Duration]]&lt;=120,"1 to 2hour",TRUE,"above 2hour")</f>
        <v>above 2hour</v>
      </c>
      <c r="L418" s="20">
        <f>_xlfn.IFS(calls[[#This Row],[Satisfaction Rating]]&lt;=1,1,calls[[#This Row],[Satisfaction Rating]]&lt;=2,2,calls[[#This Row],[Satisfaction Rating]]&lt;=3,3,calls[[#This Row],[Satisfaction Rating]]&lt;=4,4,TRUE,5)</f>
        <v>5</v>
      </c>
    </row>
    <row r="419" spans="2:12" x14ac:dyDescent="0.25">
      <c r="B419" s="6" t="s">
        <v>443</v>
      </c>
      <c r="C419" s="3" t="s">
        <v>51</v>
      </c>
      <c r="D419" s="3">
        <v>124</v>
      </c>
      <c r="E419" s="4" t="s">
        <v>15</v>
      </c>
      <c r="F419" s="5">
        <v>45041</v>
      </c>
      <c r="G419" s="3">
        <v>132</v>
      </c>
      <c r="H419" s="7">
        <v>4.9000000000000004</v>
      </c>
      <c r="I419">
        <f>IF(MONTH(calls[[#This Row],[Date of Call]])&lt;=6,YEAR(calls[[#This Row],[Date of Call]]),YEAR(calls[[#This Row],[Date of Call]])+1)</f>
        <v>2023</v>
      </c>
      <c r="J419" t="str">
        <f>TEXT(calls[[#This Row],[Date of Call]],"DDDD")</f>
        <v>Tuesday</v>
      </c>
      <c r="K419" t="str">
        <f>_xlfn.IFS(calls[[#This Row],[Duration]]&lt;=10,"Under 10min",calls[[#This Row],[Duration]]&lt;=30,"btw 10 to 30",calls[[#This Row],[Duration]]&lt;=60,"under 60",calls[[#This Row],[Duration]]&lt;=120,"1 to 2hour",TRUE,"above 2hour")</f>
        <v>above 2hour</v>
      </c>
      <c r="L419" s="20">
        <f>_xlfn.IFS(calls[[#This Row],[Satisfaction Rating]]&lt;=1,1,calls[[#This Row],[Satisfaction Rating]]&lt;=2,2,calls[[#This Row],[Satisfaction Rating]]&lt;=3,3,calls[[#This Row],[Satisfaction Rating]]&lt;=4,4,TRUE,5)</f>
        <v>5</v>
      </c>
    </row>
    <row r="420" spans="2:12" x14ac:dyDescent="0.25">
      <c r="B420" s="6" t="s">
        <v>444</v>
      </c>
      <c r="C420" s="3" t="s">
        <v>14</v>
      </c>
      <c r="D420" s="3">
        <v>108</v>
      </c>
      <c r="E420" s="4" t="s">
        <v>15</v>
      </c>
      <c r="F420" s="5">
        <v>45041</v>
      </c>
      <c r="G420" s="3">
        <v>180</v>
      </c>
      <c r="H420" s="7">
        <v>3.9</v>
      </c>
      <c r="I420">
        <f>IF(MONTH(calls[[#This Row],[Date of Call]])&lt;=6,YEAR(calls[[#This Row],[Date of Call]]),YEAR(calls[[#This Row],[Date of Call]])+1)</f>
        <v>2023</v>
      </c>
      <c r="J420" t="str">
        <f>TEXT(calls[[#This Row],[Date of Call]],"DDDD")</f>
        <v>Tuesday</v>
      </c>
      <c r="K420" t="str">
        <f>_xlfn.IFS(calls[[#This Row],[Duration]]&lt;=10,"Under 10min",calls[[#This Row],[Duration]]&lt;=30,"btw 10 to 30",calls[[#This Row],[Duration]]&lt;=60,"under 60",calls[[#This Row],[Duration]]&lt;=120,"1 to 2hour",TRUE,"above 2hour")</f>
        <v>1 to 2hour</v>
      </c>
      <c r="L420" s="20">
        <f>_xlfn.IFS(calls[[#This Row],[Satisfaction Rating]]&lt;=1,1,calls[[#This Row],[Satisfaction Rating]]&lt;=2,2,calls[[#This Row],[Satisfaction Rating]]&lt;=3,3,calls[[#This Row],[Satisfaction Rating]]&lt;=4,4,TRUE,5)</f>
        <v>4</v>
      </c>
    </row>
    <row r="421" spans="2:12" x14ac:dyDescent="0.25">
      <c r="B421" s="6" t="s">
        <v>445</v>
      </c>
      <c r="C421" s="3" t="s">
        <v>19</v>
      </c>
      <c r="D421" s="3">
        <v>15</v>
      </c>
      <c r="E421" s="4" t="s">
        <v>15</v>
      </c>
      <c r="F421" s="5">
        <v>45041</v>
      </c>
      <c r="G421" s="3">
        <v>31</v>
      </c>
      <c r="H421" s="7">
        <v>4.0999999999999996</v>
      </c>
      <c r="I421">
        <f>IF(MONTH(calls[[#This Row],[Date of Call]])&lt;=6,YEAR(calls[[#This Row],[Date of Call]]),YEAR(calls[[#This Row],[Date of Call]])+1)</f>
        <v>2023</v>
      </c>
      <c r="J421" t="str">
        <f>TEXT(calls[[#This Row],[Date of Call]],"DDDD")</f>
        <v>Tuesday</v>
      </c>
      <c r="K421" t="str">
        <f>_xlfn.IFS(calls[[#This Row],[Duration]]&lt;=10,"Under 10min",calls[[#This Row],[Duration]]&lt;=30,"btw 10 to 30",calls[[#This Row],[Duration]]&lt;=60,"under 60",calls[[#This Row],[Duration]]&lt;=120,"1 to 2hour",TRUE,"above 2hour")</f>
        <v>btw 10 to 30</v>
      </c>
      <c r="L421" s="20">
        <f>_xlfn.IFS(calls[[#This Row],[Satisfaction Rating]]&lt;=1,1,calls[[#This Row],[Satisfaction Rating]]&lt;=2,2,calls[[#This Row],[Satisfaction Rating]]&lt;=3,3,calls[[#This Row],[Satisfaction Rating]]&lt;=4,4,TRUE,5)</f>
        <v>5</v>
      </c>
    </row>
    <row r="422" spans="2:12" x14ac:dyDescent="0.25">
      <c r="B422" s="6" t="s">
        <v>446</v>
      </c>
      <c r="C422" s="3" t="s">
        <v>14</v>
      </c>
      <c r="D422" s="3">
        <v>66</v>
      </c>
      <c r="E422" s="4" t="s">
        <v>15</v>
      </c>
      <c r="F422" s="5">
        <v>45041</v>
      </c>
      <c r="G422" s="3">
        <v>102</v>
      </c>
      <c r="H422" s="7">
        <v>3.8</v>
      </c>
      <c r="I422">
        <f>IF(MONTH(calls[[#This Row],[Date of Call]])&lt;=6,YEAR(calls[[#This Row],[Date of Call]]),YEAR(calls[[#This Row],[Date of Call]])+1)</f>
        <v>2023</v>
      </c>
      <c r="J422" t="str">
        <f>TEXT(calls[[#This Row],[Date of Call]],"DDDD")</f>
        <v>Tuesday</v>
      </c>
      <c r="K422" t="str">
        <f>_xlfn.IFS(calls[[#This Row],[Duration]]&lt;=10,"Under 10min",calls[[#This Row],[Duration]]&lt;=30,"btw 10 to 30",calls[[#This Row],[Duration]]&lt;=60,"under 60",calls[[#This Row],[Duration]]&lt;=120,"1 to 2hour",TRUE,"above 2hour")</f>
        <v>1 to 2hour</v>
      </c>
      <c r="L422" s="20">
        <f>_xlfn.IFS(calls[[#This Row],[Satisfaction Rating]]&lt;=1,1,calls[[#This Row],[Satisfaction Rating]]&lt;=2,2,calls[[#This Row],[Satisfaction Rating]]&lt;=3,3,calls[[#This Row],[Satisfaction Rating]]&lt;=4,4,TRUE,5)</f>
        <v>4</v>
      </c>
    </row>
    <row r="423" spans="2:12" x14ac:dyDescent="0.25">
      <c r="B423" s="6" t="s">
        <v>447</v>
      </c>
      <c r="C423" s="3" t="s">
        <v>23</v>
      </c>
      <c r="D423" s="3">
        <v>126</v>
      </c>
      <c r="E423" s="4" t="s">
        <v>20</v>
      </c>
      <c r="F423" s="5">
        <v>45042</v>
      </c>
      <c r="G423" s="3">
        <v>175</v>
      </c>
      <c r="H423" s="7">
        <v>4.8</v>
      </c>
      <c r="I423">
        <f>IF(MONTH(calls[[#This Row],[Date of Call]])&lt;=6,YEAR(calls[[#This Row],[Date of Call]]),YEAR(calls[[#This Row],[Date of Call]])+1)</f>
        <v>2023</v>
      </c>
      <c r="J423" t="str">
        <f>TEXT(calls[[#This Row],[Date of Call]],"DDDD")</f>
        <v>Wednesday</v>
      </c>
      <c r="K423" t="str">
        <f>_xlfn.IFS(calls[[#This Row],[Duration]]&lt;=10,"Under 10min",calls[[#This Row],[Duration]]&lt;=30,"btw 10 to 30",calls[[#This Row],[Duration]]&lt;=60,"under 60",calls[[#This Row],[Duration]]&lt;=120,"1 to 2hour",TRUE,"above 2hour")</f>
        <v>above 2hour</v>
      </c>
      <c r="L423" s="20">
        <f>_xlfn.IFS(calls[[#This Row],[Satisfaction Rating]]&lt;=1,1,calls[[#This Row],[Satisfaction Rating]]&lt;=2,2,calls[[#This Row],[Satisfaction Rating]]&lt;=3,3,calls[[#This Row],[Satisfaction Rating]]&lt;=4,4,TRUE,5)</f>
        <v>5</v>
      </c>
    </row>
    <row r="424" spans="2:12" x14ac:dyDescent="0.25">
      <c r="B424" s="6" t="s">
        <v>448</v>
      </c>
      <c r="C424" s="3" t="s">
        <v>51</v>
      </c>
      <c r="D424" s="3">
        <v>26</v>
      </c>
      <c r="E424" s="4" t="s">
        <v>10</v>
      </c>
      <c r="F424" s="5">
        <v>45042</v>
      </c>
      <c r="G424" s="3">
        <v>87</v>
      </c>
      <c r="H424" s="7">
        <v>4.7</v>
      </c>
      <c r="I424">
        <f>IF(MONTH(calls[[#This Row],[Date of Call]])&lt;=6,YEAR(calls[[#This Row],[Date of Call]]),YEAR(calls[[#This Row],[Date of Call]])+1)</f>
        <v>2023</v>
      </c>
      <c r="J424" t="str">
        <f>TEXT(calls[[#This Row],[Date of Call]],"DDDD")</f>
        <v>Wednesday</v>
      </c>
      <c r="K424" t="str">
        <f>_xlfn.IFS(calls[[#This Row],[Duration]]&lt;=10,"Under 10min",calls[[#This Row],[Duration]]&lt;=30,"btw 10 to 30",calls[[#This Row],[Duration]]&lt;=60,"under 60",calls[[#This Row],[Duration]]&lt;=120,"1 to 2hour",TRUE,"above 2hour")</f>
        <v>btw 10 to 30</v>
      </c>
      <c r="L424" s="20">
        <f>_xlfn.IFS(calls[[#This Row],[Satisfaction Rating]]&lt;=1,1,calls[[#This Row],[Satisfaction Rating]]&lt;=2,2,calls[[#This Row],[Satisfaction Rating]]&lt;=3,3,calls[[#This Row],[Satisfaction Rating]]&lt;=4,4,TRUE,5)</f>
        <v>5</v>
      </c>
    </row>
    <row r="425" spans="2:12" x14ac:dyDescent="0.25">
      <c r="B425" s="6" t="s">
        <v>449</v>
      </c>
      <c r="C425" s="3" t="s">
        <v>34</v>
      </c>
      <c r="D425" s="3">
        <v>105</v>
      </c>
      <c r="E425" s="4" t="s">
        <v>20</v>
      </c>
      <c r="F425" s="5">
        <v>45042</v>
      </c>
      <c r="G425" s="3">
        <v>66</v>
      </c>
      <c r="H425" s="7">
        <v>4.2</v>
      </c>
      <c r="I425">
        <f>IF(MONTH(calls[[#This Row],[Date of Call]])&lt;=6,YEAR(calls[[#This Row],[Date of Call]]),YEAR(calls[[#This Row],[Date of Call]])+1)</f>
        <v>2023</v>
      </c>
      <c r="J425" t="str">
        <f>TEXT(calls[[#This Row],[Date of Call]],"DDDD")</f>
        <v>Wednesday</v>
      </c>
      <c r="K425" t="str">
        <f>_xlfn.IFS(calls[[#This Row],[Duration]]&lt;=10,"Under 10min",calls[[#This Row],[Duration]]&lt;=30,"btw 10 to 30",calls[[#This Row],[Duration]]&lt;=60,"under 60",calls[[#This Row],[Duration]]&lt;=120,"1 to 2hour",TRUE,"above 2hour")</f>
        <v>1 to 2hour</v>
      </c>
      <c r="L425" s="20">
        <f>_xlfn.IFS(calls[[#This Row],[Satisfaction Rating]]&lt;=1,1,calls[[#This Row],[Satisfaction Rating]]&lt;=2,2,calls[[#This Row],[Satisfaction Rating]]&lt;=3,3,calls[[#This Row],[Satisfaction Rating]]&lt;=4,4,TRUE,5)</f>
        <v>5</v>
      </c>
    </row>
    <row r="426" spans="2:12" x14ac:dyDescent="0.25">
      <c r="B426" s="6" t="s">
        <v>450</v>
      </c>
      <c r="C426" s="3" t="s">
        <v>34</v>
      </c>
      <c r="D426" s="3">
        <v>31</v>
      </c>
      <c r="E426" s="4" t="s">
        <v>20</v>
      </c>
      <c r="F426" s="5">
        <v>45042</v>
      </c>
      <c r="G426" s="3">
        <v>25</v>
      </c>
      <c r="H426" s="7">
        <v>3.2</v>
      </c>
      <c r="I426">
        <f>IF(MONTH(calls[[#This Row],[Date of Call]])&lt;=6,YEAR(calls[[#This Row],[Date of Call]]),YEAR(calls[[#This Row],[Date of Call]])+1)</f>
        <v>2023</v>
      </c>
      <c r="J426" t="str">
        <f>TEXT(calls[[#This Row],[Date of Call]],"DDDD")</f>
        <v>Wednesday</v>
      </c>
      <c r="K426" t="str">
        <f>_xlfn.IFS(calls[[#This Row],[Duration]]&lt;=10,"Under 10min",calls[[#This Row],[Duration]]&lt;=30,"btw 10 to 30",calls[[#This Row],[Duration]]&lt;=60,"under 60",calls[[#This Row],[Duration]]&lt;=120,"1 to 2hour",TRUE,"above 2hour")</f>
        <v>under 60</v>
      </c>
      <c r="L426" s="20">
        <f>_xlfn.IFS(calls[[#This Row],[Satisfaction Rating]]&lt;=1,1,calls[[#This Row],[Satisfaction Rating]]&lt;=2,2,calls[[#This Row],[Satisfaction Rating]]&lt;=3,3,calls[[#This Row],[Satisfaction Rating]]&lt;=4,4,TRUE,5)</f>
        <v>4</v>
      </c>
    </row>
    <row r="427" spans="2:12" x14ac:dyDescent="0.25">
      <c r="B427" s="6" t="s">
        <v>451</v>
      </c>
      <c r="C427" s="3" t="s">
        <v>14</v>
      </c>
      <c r="D427" s="3">
        <v>109</v>
      </c>
      <c r="E427" s="4" t="s">
        <v>15</v>
      </c>
      <c r="F427" s="5">
        <v>45042</v>
      </c>
      <c r="G427" s="3">
        <v>126</v>
      </c>
      <c r="H427" s="7">
        <v>3.4</v>
      </c>
      <c r="I427">
        <f>IF(MONTH(calls[[#This Row],[Date of Call]])&lt;=6,YEAR(calls[[#This Row],[Date of Call]]),YEAR(calls[[#This Row],[Date of Call]])+1)</f>
        <v>2023</v>
      </c>
      <c r="J427" t="str">
        <f>TEXT(calls[[#This Row],[Date of Call]],"DDDD")</f>
        <v>Wednesday</v>
      </c>
      <c r="K427" t="str">
        <f>_xlfn.IFS(calls[[#This Row],[Duration]]&lt;=10,"Under 10min",calls[[#This Row],[Duration]]&lt;=30,"btw 10 to 30",calls[[#This Row],[Duration]]&lt;=60,"under 60",calls[[#This Row],[Duration]]&lt;=120,"1 to 2hour",TRUE,"above 2hour")</f>
        <v>1 to 2hour</v>
      </c>
      <c r="L427" s="20">
        <f>_xlfn.IFS(calls[[#This Row],[Satisfaction Rating]]&lt;=1,1,calls[[#This Row],[Satisfaction Rating]]&lt;=2,2,calls[[#This Row],[Satisfaction Rating]]&lt;=3,3,calls[[#This Row],[Satisfaction Rating]]&lt;=4,4,TRUE,5)</f>
        <v>4</v>
      </c>
    </row>
    <row r="428" spans="2:12" x14ac:dyDescent="0.25">
      <c r="B428" s="6" t="s">
        <v>452</v>
      </c>
      <c r="C428" s="3" t="s">
        <v>9</v>
      </c>
      <c r="D428" s="3">
        <v>113</v>
      </c>
      <c r="E428" s="4" t="s">
        <v>25</v>
      </c>
      <c r="F428" s="5">
        <v>45043</v>
      </c>
      <c r="G428" s="3">
        <v>42</v>
      </c>
      <c r="H428" s="7">
        <v>4.5999999999999996</v>
      </c>
      <c r="I428">
        <f>IF(MONTH(calls[[#This Row],[Date of Call]])&lt;=6,YEAR(calls[[#This Row],[Date of Call]]),YEAR(calls[[#This Row],[Date of Call]])+1)</f>
        <v>2023</v>
      </c>
      <c r="J428" t="str">
        <f>TEXT(calls[[#This Row],[Date of Call]],"DDDD")</f>
        <v>Thursday</v>
      </c>
      <c r="K428" t="str">
        <f>_xlfn.IFS(calls[[#This Row],[Duration]]&lt;=10,"Under 10min",calls[[#This Row],[Duration]]&lt;=30,"btw 10 to 30",calls[[#This Row],[Duration]]&lt;=60,"under 60",calls[[#This Row],[Duration]]&lt;=120,"1 to 2hour",TRUE,"above 2hour")</f>
        <v>1 to 2hour</v>
      </c>
      <c r="L428" s="20">
        <f>_xlfn.IFS(calls[[#This Row],[Satisfaction Rating]]&lt;=1,1,calls[[#This Row],[Satisfaction Rating]]&lt;=2,2,calls[[#This Row],[Satisfaction Rating]]&lt;=3,3,calls[[#This Row],[Satisfaction Rating]]&lt;=4,4,TRUE,5)</f>
        <v>5</v>
      </c>
    </row>
    <row r="429" spans="2:12" x14ac:dyDescent="0.25">
      <c r="B429" s="6" t="s">
        <v>453</v>
      </c>
      <c r="C429" s="3" t="s">
        <v>23</v>
      </c>
      <c r="D429" s="3">
        <v>101</v>
      </c>
      <c r="E429" s="4" t="s">
        <v>10</v>
      </c>
      <c r="F429" s="5">
        <v>45043</v>
      </c>
      <c r="G429" s="3">
        <v>225</v>
      </c>
      <c r="H429" s="7">
        <v>1.9</v>
      </c>
      <c r="I429">
        <f>IF(MONTH(calls[[#This Row],[Date of Call]])&lt;=6,YEAR(calls[[#This Row],[Date of Call]]),YEAR(calls[[#This Row],[Date of Call]])+1)</f>
        <v>2023</v>
      </c>
      <c r="J429" t="str">
        <f>TEXT(calls[[#This Row],[Date of Call]],"DDDD")</f>
        <v>Thursday</v>
      </c>
      <c r="K429" t="str">
        <f>_xlfn.IFS(calls[[#This Row],[Duration]]&lt;=10,"Under 10min",calls[[#This Row],[Duration]]&lt;=30,"btw 10 to 30",calls[[#This Row],[Duration]]&lt;=60,"under 60",calls[[#This Row],[Duration]]&lt;=120,"1 to 2hour",TRUE,"above 2hour")</f>
        <v>1 to 2hour</v>
      </c>
      <c r="L429" s="20">
        <f>_xlfn.IFS(calls[[#This Row],[Satisfaction Rating]]&lt;=1,1,calls[[#This Row],[Satisfaction Rating]]&lt;=2,2,calls[[#This Row],[Satisfaction Rating]]&lt;=3,3,calls[[#This Row],[Satisfaction Rating]]&lt;=4,4,TRUE,5)</f>
        <v>2</v>
      </c>
    </row>
    <row r="430" spans="2:12" x14ac:dyDescent="0.25">
      <c r="B430" s="6" t="s">
        <v>454</v>
      </c>
      <c r="C430" s="3" t="s">
        <v>17</v>
      </c>
      <c r="D430" s="3">
        <v>156</v>
      </c>
      <c r="E430" s="4" t="s">
        <v>10</v>
      </c>
      <c r="F430" s="5">
        <v>45043</v>
      </c>
      <c r="G430" s="3">
        <v>42</v>
      </c>
      <c r="H430" s="7">
        <v>3.3</v>
      </c>
      <c r="I430">
        <f>IF(MONTH(calls[[#This Row],[Date of Call]])&lt;=6,YEAR(calls[[#This Row],[Date of Call]]),YEAR(calls[[#This Row],[Date of Call]])+1)</f>
        <v>2023</v>
      </c>
      <c r="J430" t="str">
        <f>TEXT(calls[[#This Row],[Date of Call]],"DDDD")</f>
        <v>Thursday</v>
      </c>
      <c r="K430" t="str">
        <f>_xlfn.IFS(calls[[#This Row],[Duration]]&lt;=10,"Under 10min",calls[[#This Row],[Duration]]&lt;=30,"btw 10 to 30",calls[[#This Row],[Duration]]&lt;=60,"under 60",calls[[#This Row],[Duration]]&lt;=120,"1 to 2hour",TRUE,"above 2hour")</f>
        <v>above 2hour</v>
      </c>
      <c r="L430" s="20">
        <f>_xlfn.IFS(calls[[#This Row],[Satisfaction Rating]]&lt;=1,1,calls[[#This Row],[Satisfaction Rating]]&lt;=2,2,calls[[#This Row],[Satisfaction Rating]]&lt;=3,3,calls[[#This Row],[Satisfaction Rating]]&lt;=4,4,TRUE,5)</f>
        <v>4</v>
      </c>
    </row>
    <row r="431" spans="2:12" x14ac:dyDescent="0.25">
      <c r="B431" s="6" t="s">
        <v>455</v>
      </c>
      <c r="C431" s="3" t="s">
        <v>14</v>
      </c>
      <c r="D431" s="3">
        <v>145</v>
      </c>
      <c r="E431" s="4" t="s">
        <v>25</v>
      </c>
      <c r="F431" s="5">
        <v>45044</v>
      </c>
      <c r="G431" s="3">
        <v>110</v>
      </c>
      <c r="H431" s="7">
        <v>3.1</v>
      </c>
      <c r="I431">
        <f>IF(MONTH(calls[[#This Row],[Date of Call]])&lt;=6,YEAR(calls[[#This Row],[Date of Call]]),YEAR(calls[[#This Row],[Date of Call]])+1)</f>
        <v>2023</v>
      </c>
      <c r="J431" t="str">
        <f>TEXT(calls[[#This Row],[Date of Call]],"DDDD")</f>
        <v>Friday</v>
      </c>
      <c r="K431" t="str">
        <f>_xlfn.IFS(calls[[#This Row],[Duration]]&lt;=10,"Under 10min",calls[[#This Row],[Duration]]&lt;=30,"btw 10 to 30",calls[[#This Row],[Duration]]&lt;=60,"under 60",calls[[#This Row],[Duration]]&lt;=120,"1 to 2hour",TRUE,"above 2hour")</f>
        <v>above 2hour</v>
      </c>
      <c r="L431" s="20">
        <f>_xlfn.IFS(calls[[#This Row],[Satisfaction Rating]]&lt;=1,1,calls[[#This Row],[Satisfaction Rating]]&lt;=2,2,calls[[#This Row],[Satisfaction Rating]]&lt;=3,3,calls[[#This Row],[Satisfaction Rating]]&lt;=4,4,TRUE,5)</f>
        <v>4</v>
      </c>
    </row>
    <row r="432" spans="2:12" x14ac:dyDescent="0.25">
      <c r="B432" s="6" t="s">
        <v>456</v>
      </c>
      <c r="C432" s="3" t="s">
        <v>43</v>
      </c>
      <c r="D432" s="3">
        <v>36</v>
      </c>
      <c r="E432" s="4" t="s">
        <v>15</v>
      </c>
      <c r="F432" s="5">
        <v>45044</v>
      </c>
      <c r="G432" s="3">
        <v>225</v>
      </c>
      <c r="H432" s="7">
        <v>4.8</v>
      </c>
      <c r="I432">
        <f>IF(MONTH(calls[[#This Row],[Date of Call]])&lt;=6,YEAR(calls[[#This Row],[Date of Call]]),YEAR(calls[[#This Row],[Date of Call]])+1)</f>
        <v>2023</v>
      </c>
      <c r="J432" t="str">
        <f>TEXT(calls[[#This Row],[Date of Call]],"DDDD")</f>
        <v>Friday</v>
      </c>
      <c r="K432" t="str">
        <f>_xlfn.IFS(calls[[#This Row],[Duration]]&lt;=10,"Under 10min",calls[[#This Row],[Duration]]&lt;=30,"btw 10 to 30",calls[[#This Row],[Duration]]&lt;=60,"under 60",calls[[#This Row],[Duration]]&lt;=120,"1 to 2hour",TRUE,"above 2hour")</f>
        <v>under 60</v>
      </c>
      <c r="L432" s="20">
        <f>_xlfn.IFS(calls[[#This Row],[Satisfaction Rating]]&lt;=1,1,calls[[#This Row],[Satisfaction Rating]]&lt;=2,2,calls[[#This Row],[Satisfaction Rating]]&lt;=3,3,calls[[#This Row],[Satisfaction Rating]]&lt;=4,4,TRUE,5)</f>
        <v>5</v>
      </c>
    </row>
    <row r="433" spans="2:12" x14ac:dyDescent="0.25">
      <c r="B433" s="6" t="s">
        <v>457</v>
      </c>
      <c r="C433" s="3" t="s">
        <v>34</v>
      </c>
      <c r="D433" s="3">
        <v>135</v>
      </c>
      <c r="E433" s="4" t="s">
        <v>29</v>
      </c>
      <c r="F433" s="5">
        <v>45045</v>
      </c>
      <c r="G433" s="3">
        <v>125</v>
      </c>
      <c r="H433" s="7">
        <v>3.3</v>
      </c>
      <c r="I433">
        <f>IF(MONTH(calls[[#This Row],[Date of Call]])&lt;=6,YEAR(calls[[#This Row],[Date of Call]]),YEAR(calls[[#This Row],[Date of Call]])+1)</f>
        <v>2023</v>
      </c>
      <c r="J433" t="str">
        <f>TEXT(calls[[#This Row],[Date of Call]],"DDDD")</f>
        <v>Saturday</v>
      </c>
      <c r="K433" t="str">
        <f>_xlfn.IFS(calls[[#This Row],[Duration]]&lt;=10,"Under 10min",calls[[#This Row],[Duration]]&lt;=30,"btw 10 to 30",calls[[#This Row],[Duration]]&lt;=60,"under 60",calls[[#This Row],[Duration]]&lt;=120,"1 to 2hour",TRUE,"above 2hour")</f>
        <v>above 2hour</v>
      </c>
      <c r="L433" s="20">
        <f>_xlfn.IFS(calls[[#This Row],[Satisfaction Rating]]&lt;=1,1,calls[[#This Row],[Satisfaction Rating]]&lt;=2,2,calls[[#This Row],[Satisfaction Rating]]&lt;=3,3,calls[[#This Row],[Satisfaction Rating]]&lt;=4,4,TRUE,5)</f>
        <v>4</v>
      </c>
    </row>
    <row r="434" spans="2:12" x14ac:dyDescent="0.25">
      <c r="B434" s="6" t="s">
        <v>458</v>
      </c>
      <c r="C434" s="3" t="s">
        <v>23</v>
      </c>
      <c r="D434" s="3">
        <v>81</v>
      </c>
      <c r="E434" s="4" t="s">
        <v>15</v>
      </c>
      <c r="F434" s="5">
        <v>45045</v>
      </c>
      <c r="G434" s="3">
        <v>78</v>
      </c>
      <c r="H434" s="7">
        <v>2.9</v>
      </c>
      <c r="I434">
        <f>IF(MONTH(calls[[#This Row],[Date of Call]])&lt;=6,YEAR(calls[[#This Row],[Date of Call]]),YEAR(calls[[#This Row],[Date of Call]])+1)</f>
        <v>2023</v>
      </c>
      <c r="J434" t="str">
        <f>TEXT(calls[[#This Row],[Date of Call]],"DDDD")</f>
        <v>Saturday</v>
      </c>
      <c r="K434" t="str">
        <f>_xlfn.IFS(calls[[#This Row],[Duration]]&lt;=10,"Under 10min",calls[[#This Row],[Duration]]&lt;=30,"btw 10 to 30",calls[[#This Row],[Duration]]&lt;=60,"under 60",calls[[#This Row],[Duration]]&lt;=120,"1 to 2hour",TRUE,"above 2hour")</f>
        <v>1 to 2hour</v>
      </c>
      <c r="L434" s="20">
        <f>_xlfn.IFS(calls[[#This Row],[Satisfaction Rating]]&lt;=1,1,calls[[#This Row],[Satisfaction Rating]]&lt;=2,2,calls[[#This Row],[Satisfaction Rating]]&lt;=3,3,calls[[#This Row],[Satisfaction Rating]]&lt;=4,4,TRUE,5)</f>
        <v>3</v>
      </c>
    </row>
    <row r="435" spans="2:12" x14ac:dyDescent="0.25">
      <c r="B435" s="6" t="s">
        <v>459</v>
      </c>
      <c r="C435" s="3" t="s">
        <v>23</v>
      </c>
      <c r="D435" s="3">
        <v>81</v>
      </c>
      <c r="E435" s="4" t="s">
        <v>25</v>
      </c>
      <c r="F435" s="5">
        <v>45045</v>
      </c>
      <c r="G435" s="3">
        <v>40</v>
      </c>
      <c r="H435" s="7">
        <v>2.4</v>
      </c>
      <c r="I435">
        <f>IF(MONTH(calls[[#This Row],[Date of Call]])&lt;=6,YEAR(calls[[#This Row],[Date of Call]]),YEAR(calls[[#This Row],[Date of Call]])+1)</f>
        <v>2023</v>
      </c>
      <c r="J435" t="str">
        <f>TEXT(calls[[#This Row],[Date of Call]],"DDDD")</f>
        <v>Saturday</v>
      </c>
      <c r="K435" t="str">
        <f>_xlfn.IFS(calls[[#This Row],[Duration]]&lt;=10,"Under 10min",calls[[#This Row],[Duration]]&lt;=30,"btw 10 to 30",calls[[#This Row],[Duration]]&lt;=60,"under 60",calls[[#This Row],[Duration]]&lt;=120,"1 to 2hour",TRUE,"above 2hour")</f>
        <v>1 to 2hour</v>
      </c>
      <c r="L435" s="20">
        <f>_xlfn.IFS(calls[[#This Row],[Satisfaction Rating]]&lt;=1,1,calls[[#This Row],[Satisfaction Rating]]&lt;=2,2,calls[[#This Row],[Satisfaction Rating]]&lt;=3,3,calls[[#This Row],[Satisfaction Rating]]&lt;=4,4,TRUE,5)</f>
        <v>3</v>
      </c>
    </row>
    <row r="436" spans="2:12" x14ac:dyDescent="0.25">
      <c r="B436" s="6" t="s">
        <v>460</v>
      </c>
      <c r="C436" s="3" t="s">
        <v>40</v>
      </c>
      <c r="D436" s="3">
        <v>93</v>
      </c>
      <c r="E436" s="4" t="s">
        <v>20</v>
      </c>
      <c r="F436" s="5">
        <v>45045</v>
      </c>
      <c r="G436" s="3">
        <v>150</v>
      </c>
      <c r="H436" s="7">
        <v>4.5999999999999996</v>
      </c>
      <c r="I436">
        <f>IF(MONTH(calls[[#This Row],[Date of Call]])&lt;=6,YEAR(calls[[#This Row],[Date of Call]]),YEAR(calls[[#This Row],[Date of Call]])+1)</f>
        <v>2023</v>
      </c>
      <c r="J436" t="str">
        <f>TEXT(calls[[#This Row],[Date of Call]],"DDDD")</f>
        <v>Saturday</v>
      </c>
      <c r="K436" t="str">
        <f>_xlfn.IFS(calls[[#This Row],[Duration]]&lt;=10,"Under 10min",calls[[#This Row],[Duration]]&lt;=30,"btw 10 to 30",calls[[#This Row],[Duration]]&lt;=60,"under 60",calls[[#This Row],[Duration]]&lt;=120,"1 to 2hour",TRUE,"above 2hour")</f>
        <v>1 to 2hour</v>
      </c>
      <c r="L436" s="20">
        <f>_xlfn.IFS(calls[[#This Row],[Satisfaction Rating]]&lt;=1,1,calls[[#This Row],[Satisfaction Rating]]&lt;=2,2,calls[[#This Row],[Satisfaction Rating]]&lt;=3,3,calls[[#This Row],[Satisfaction Rating]]&lt;=4,4,TRUE,5)</f>
        <v>5</v>
      </c>
    </row>
    <row r="437" spans="2:12" x14ac:dyDescent="0.25">
      <c r="B437" s="6" t="s">
        <v>461</v>
      </c>
      <c r="C437" s="3" t="s">
        <v>14</v>
      </c>
      <c r="D437" s="3">
        <v>14</v>
      </c>
      <c r="E437" s="4" t="s">
        <v>15</v>
      </c>
      <c r="F437" s="5">
        <v>45045</v>
      </c>
      <c r="G437" s="3">
        <v>96</v>
      </c>
      <c r="H437" s="7">
        <v>4.8</v>
      </c>
      <c r="I437">
        <f>IF(MONTH(calls[[#This Row],[Date of Call]])&lt;=6,YEAR(calls[[#This Row],[Date of Call]]),YEAR(calls[[#This Row],[Date of Call]])+1)</f>
        <v>2023</v>
      </c>
      <c r="J437" t="str">
        <f>TEXT(calls[[#This Row],[Date of Call]],"DDDD")</f>
        <v>Saturday</v>
      </c>
      <c r="K437" t="str">
        <f>_xlfn.IFS(calls[[#This Row],[Duration]]&lt;=10,"Under 10min",calls[[#This Row],[Duration]]&lt;=30,"btw 10 to 30",calls[[#This Row],[Duration]]&lt;=60,"under 60",calls[[#This Row],[Duration]]&lt;=120,"1 to 2hour",TRUE,"above 2hour")</f>
        <v>btw 10 to 30</v>
      </c>
      <c r="L437" s="20">
        <f>_xlfn.IFS(calls[[#This Row],[Satisfaction Rating]]&lt;=1,1,calls[[#This Row],[Satisfaction Rating]]&lt;=2,2,calls[[#This Row],[Satisfaction Rating]]&lt;=3,3,calls[[#This Row],[Satisfaction Rating]]&lt;=4,4,TRUE,5)</f>
        <v>5</v>
      </c>
    </row>
    <row r="438" spans="2:12" x14ac:dyDescent="0.25">
      <c r="B438" s="6" t="s">
        <v>462</v>
      </c>
      <c r="C438" s="3" t="s">
        <v>34</v>
      </c>
      <c r="D438" s="3">
        <v>95</v>
      </c>
      <c r="E438" s="4" t="s">
        <v>25</v>
      </c>
      <c r="F438" s="5">
        <v>45046</v>
      </c>
      <c r="G438" s="3">
        <v>75</v>
      </c>
      <c r="H438" s="7">
        <v>4.8</v>
      </c>
      <c r="I438">
        <f>IF(MONTH(calls[[#This Row],[Date of Call]])&lt;=6,YEAR(calls[[#This Row],[Date of Call]]),YEAR(calls[[#This Row],[Date of Call]])+1)</f>
        <v>2023</v>
      </c>
      <c r="J438" t="str">
        <f>TEXT(calls[[#This Row],[Date of Call]],"DDDD")</f>
        <v>Sunday</v>
      </c>
      <c r="K438" t="str">
        <f>_xlfn.IFS(calls[[#This Row],[Duration]]&lt;=10,"Under 10min",calls[[#This Row],[Duration]]&lt;=30,"btw 10 to 30",calls[[#This Row],[Duration]]&lt;=60,"under 60",calls[[#This Row],[Duration]]&lt;=120,"1 to 2hour",TRUE,"above 2hour")</f>
        <v>1 to 2hour</v>
      </c>
      <c r="L438" s="20">
        <f>_xlfn.IFS(calls[[#This Row],[Satisfaction Rating]]&lt;=1,1,calls[[#This Row],[Satisfaction Rating]]&lt;=2,2,calls[[#This Row],[Satisfaction Rating]]&lt;=3,3,calls[[#This Row],[Satisfaction Rating]]&lt;=4,4,TRUE,5)</f>
        <v>5</v>
      </c>
    </row>
    <row r="439" spans="2:12" x14ac:dyDescent="0.25">
      <c r="B439" s="6" t="s">
        <v>463</v>
      </c>
      <c r="C439" s="3" t="s">
        <v>40</v>
      </c>
      <c r="D439" s="3">
        <v>81</v>
      </c>
      <c r="E439" s="4" t="s">
        <v>25</v>
      </c>
      <c r="F439" s="5">
        <v>45046</v>
      </c>
      <c r="G439" s="3">
        <v>60</v>
      </c>
      <c r="H439" s="7">
        <v>3.6</v>
      </c>
      <c r="I439">
        <f>IF(MONTH(calls[[#This Row],[Date of Call]])&lt;=6,YEAR(calls[[#This Row],[Date of Call]]),YEAR(calls[[#This Row],[Date of Call]])+1)</f>
        <v>2023</v>
      </c>
      <c r="J439" t="str">
        <f>TEXT(calls[[#This Row],[Date of Call]],"DDDD")</f>
        <v>Sunday</v>
      </c>
      <c r="K439" t="str">
        <f>_xlfn.IFS(calls[[#This Row],[Duration]]&lt;=10,"Under 10min",calls[[#This Row],[Duration]]&lt;=30,"btw 10 to 30",calls[[#This Row],[Duration]]&lt;=60,"under 60",calls[[#This Row],[Duration]]&lt;=120,"1 to 2hour",TRUE,"above 2hour")</f>
        <v>1 to 2hour</v>
      </c>
      <c r="L439" s="20">
        <f>_xlfn.IFS(calls[[#This Row],[Satisfaction Rating]]&lt;=1,1,calls[[#This Row],[Satisfaction Rating]]&lt;=2,2,calls[[#This Row],[Satisfaction Rating]]&lt;=3,3,calls[[#This Row],[Satisfaction Rating]]&lt;=4,4,TRUE,5)</f>
        <v>4</v>
      </c>
    </row>
    <row r="440" spans="2:12" x14ac:dyDescent="0.25">
      <c r="B440" s="6" t="s">
        <v>464</v>
      </c>
      <c r="C440" s="3" t="s">
        <v>81</v>
      </c>
      <c r="D440" s="3">
        <v>60</v>
      </c>
      <c r="E440" s="4" t="s">
        <v>15</v>
      </c>
      <c r="F440" s="5">
        <v>45047</v>
      </c>
      <c r="G440" s="3">
        <v>41</v>
      </c>
      <c r="H440" s="7">
        <v>4.8</v>
      </c>
      <c r="I440">
        <f>IF(MONTH(calls[[#This Row],[Date of Call]])&lt;=6,YEAR(calls[[#This Row],[Date of Call]]),YEAR(calls[[#This Row],[Date of Call]])+1)</f>
        <v>2023</v>
      </c>
      <c r="J440" t="str">
        <f>TEXT(calls[[#This Row],[Date of Call]],"DDDD")</f>
        <v>Monday</v>
      </c>
      <c r="K440" t="str">
        <f>_xlfn.IFS(calls[[#This Row],[Duration]]&lt;=10,"Under 10min",calls[[#This Row],[Duration]]&lt;=30,"btw 10 to 30",calls[[#This Row],[Duration]]&lt;=60,"under 60",calls[[#This Row],[Duration]]&lt;=120,"1 to 2hour",TRUE,"above 2hour")</f>
        <v>under 60</v>
      </c>
      <c r="L440" s="20">
        <f>_xlfn.IFS(calls[[#This Row],[Satisfaction Rating]]&lt;=1,1,calls[[#This Row],[Satisfaction Rating]]&lt;=2,2,calls[[#This Row],[Satisfaction Rating]]&lt;=3,3,calls[[#This Row],[Satisfaction Rating]]&lt;=4,4,TRUE,5)</f>
        <v>5</v>
      </c>
    </row>
    <row r="441" spans="2:12" x14ac:dyDescent="0.25">
      <c r="B441" s="6" t="s">
        <v>465</v>
      </c>
      <c r="C441" s="3" t="s">
        <v>32</v>
      </c>
      <c r="D441" s="3">
        <v>137</v>
      </c>
      <c r="E441" s="4" t="s">
        <v>20</v>
      </c>
      <c r="F441" s="5">
        <v>45047</v>
      </c>
      <c r="G441" s="3">
        <v>20</v>
      </c>
      <c r="H441" s="7">
        <v>4.2</v>
      </c>
      <c r="I441">
        <f>IF(MONTH(calls[[#This Row],[Date of Call]])&lt;=6,YEAR(calls[[#This Row],[Date of Call]]),YEAR(calls[[#This Row],[Date of Call]])+1)</f>
        <v>2023</v>
      </c>
      <c r="J441" t="str">
        <f>TEXT(calls[[#This Row],[Date of Call]],"DDDD")</f>
        <v>Monday</v>
      </c>
      <c r="K441" t="str">
        <f>_xlfn.IFS(calls[[#This Row],[Duration]]&lt;=10,"Under 10min",calls[[#This Row],[Duration]]&lt;=30,"btw 10 to 30",calls[[#This Row],[Duration]]&lt;=60,"under 60",calls[[#This Row],[Duration]]&lt;=120,"1 to 2hour",TRUE,"above 2hour")</f>
        <v>above 2hour</v>
      </c>
      <c r="L441" s="20">
        <f>_xlfn.IFS(calls[[#This Row],[Satisfaction Rating]]&lt;=1,1,calls[[#This Row],[Satisfaction Rating]]&lt;=2,2,calls[[#This Row],[Satisfaction Rating]]&lt;=3,3,calls[[#This Row],[Satisfaction Rating]]&lt;=4,4,TRUE,5)</f>
        <v>5</v>
      </c>
    </row>
    <row r="442" spans="2:12" x14ac:dyDescent="0.25">
      <c r="B442" s="6" t="s">
        <v>466</v>
      </c>
      <c r="C442" s="3" t="s">
        <v>12</v>
      </c>
      <c r="D442" s="3">
        <v>112</v>
      </c>
      <c r="E442" s="4" t="s">
        <v>29</v>
      </c>
      <c r="F442" s="5">
        <v>45047</v>
      </c>
      <c r="G442" s="3">
        <v>84</v>
      </c>
      <c r="H442" s="7">
        <v>2.6</v>
      </c>
      <c r="I442">
        <f>IF(MONTH(calls[[#This Row],[Date of Call]])&lt;=6,YEAR(calls[[#This Row],[Date of Call]]),YEAR(calls[[#This Row],[Date of Call]])+1)</f>
        <v>2023</v>
      </c>
      <c r="J442" t="str">
        <f>TEXT(calls[[#This Row],[Date of Call]],"DDDD")</f>
        <v>Monday</v>
      </c>
      <c r="K442" t="str">
        <f>_xlfn.IFS(calls[[#This Row],[Duration]]&lt;=10,"Under 10min",calls[[#This Row],[Duration]]&lt;=30,"btw 10 to 30",calls[[#This Row],[Duration]]&lt;=60,"under 60",calls[[#This Row],[Duration]]&lt;=120,"1 to 2hour",TRUE,"above 2hour")</f>
        <v>1 to 2hour</v>
      </c>
      <c r="L442" s="20">
        <f>_xlfn.IFS(calls[[#This Row],[Satisfaction Rating]]&lt;=1,1,calls[[#This Row],[Satisfaction Rating]]&lt;=2,2,calls[[#This Row],[Satisfaction Rating]]&lt;=3,3,calls[[#This Row],[Satisfaction Rating]]&lt;=4,4,TRUE,5)</f>
        <v>3</v>
      </c>
    </row>
    <row r="443" spans="2:12" x14ac:dyDescent="0.25">
      <c r="B443" s="6" t="s">
        <v>467</v>
      </c>
      <c r="C443" s="3" t="s">
        <v>34</v>
      </c>
      <c r="D443" s="3">
        <v>76</v>
      </c>
      <c r="E443" s="4" t="s">
        <v>10</v>
      </c>
      <c r="F443" s="5">
        <v>45047</v>
      </c>
      <c r="G443" s="3">
        <v>140</v>
      </c>
      <c r="H443" s="7">
        <v>3.7</v>
      </c>
      <c r="I443">
        <f>IF(MONTH(calls[[#This Row],[Date of Call]])&lt;=6,YEAR(calls[[#This Row],[Date of Call]]),YEAR(calls[[#This Row],[Date of Call]])+1)</f>
        <v>2023</v>
      </c>
      <c r="J443" t="str">
        <f>TEXT(calls[[#This Row],[Date of Call]],"DDDD")</f>
        <v>Monday</v>
      </c>
      <c r="K443" t="str">
        <f>_xlfn.IFS(calls[[#This Row],[Duration]]&lt;=10,"Under 10min",calls[[#This Row],[Duration]]&lt;=30,"btw 10 to 30",calls[[#This Row],[Duration]]&lt;=60,"under 60",calls[[#This Row],[Duration]]&lt;=120,"1 to 2hour",TRUE,"above 2hour")</f>
        <v>1 to 2hour</v>
      </c>
      <c r="L443" s="20">
        <f>_xlfn.IFS(calls[[#This Row],[Satisfaction Rating]]&lt;=1,1,calls[[#This Row],[Satisfaction Rating]]&lt;=2,2,calls[[#This Row],[Satisfaction Rating]]&lt;=3,3,calls[[#This Row],[Satisfaction Rating]]&lt;=4,4,TRUE,5)</f>
        <v>4</v>
      </c>
    </row>
    <row r="444" spans="2:12" x14ac:dyDescent="0.25">
      <c r="B444" s="6" t="s">
        <v>468</v>
      </c>
      <c r="C444" s="3" t="s">
        <v>48</v>
      </c>
      <c r="D444" s="3">
        <v>73</v>
      </c>
      <c r="E444" s="4" t="s">
        <v>15</v>
      </c>
      <c r="F444" s="5">
        <v>45047</v>
      </c>
      <c r="G444" s="3">
        <v>66</v>
      </c>
      <c r="H444" s="7">
        <v>4.8</v>
      </c>
      <c r="I444">
        <f>IF(MONTH(calls[[#This Row],[Date of Call]])&lt;=6,YEAR(calls[[#This Row],[Date of Call]]),YEAR(calls[[#This Row],[Date of Call]])+1)</f>
        <v>2023</v>
      </c>
      <c r="J444" t="str">
        <f>TEXT(calls[[#This Row],[Date of Call]],"DDDD")</f>
        <v>Monday</v>
      </c>
      <c r="K444" t="str">
        <f>_xlfn.IFS(calls[[#This Row],[Duration]]&lt;=10,"Under 10min",calls[[#This Row],[Duration]]&lt;=30,"btw 10 to 30",calls[[#This Row],[Duration]]&lt;=60,"under 60",calls[[#This Row],[Duration]]&lt;=120,"1 to 2hour",TRUE,"above 2hour")</f>
        <v>1 to 2hour</v>
      </c>
      <c r="L444" s="20">
        <f>_xlfn.IFS(calls[[#This Row],[Satisfaction Rating]]&lt;=1,1,calls[[#This Row],[Satisfaction Rating]]&lt;=2,2,calls[[#This Row],[Satisfaction Rating]]&lt;=3,3,calls[[#This Row],[Satisfaction Rating]]&lt;=4,4,TRUE,5)</f>
        <v>5</v>
      </c>
    </row>
    <row r="445" spans="2:12" x14ac:dyDescent="0.25">
      <c r="B445" s="6" t="s">
        <v>469</v>
      </c>
      <c r="C445" s="3" t="s">
        <v>28</v>
      </c>
      <c r="D445" s="3">
        <v>119</v>
      </c>
      <c r="E445" s="4" t="s">
        <v>20</v>
      </c>
      <c r="F445" s="5">
        <v>45047</v>
      </c>
      <c r="G445" s="3">
        <v>105</v>
      </c>
      <c r="H445" s="7">
        <v>4.7</v>
      </c>
      <c r="I445">
        <f>IF(MONTH(calls[[#This Row],[Date of Call]])&lt;=6,YEAR(calls[[#This Row],[Date of Call]]),YEAR(calls[[#This Row],[Date of Call]])+1)</f>
        <v>2023</v>
      </c>
      <c r="J445" t="str">
        <f>TEXT(calls[[#This Row],[Date of Call]],"DDDD")</f>
        <v>Monday</v>
      </c>
      <c r="K445" t="str">
        <f>_xlfn.IFS(calls[[#This Row],[Duration]]&lt;=10,"Under 10min",calls[[#This Row],[Duration]]&lt;=30,"btw 10 to 30",calls[[#This Row],[Duration]]&lt;=60,"under 60",calls[[#This Row],[Duration]]&lt;=120,"1 to 2hour",TRUE,"above 2hour")</f>
        <v>1 to 2hour</v>
      </c>
      <c r="L445" s="20">
        <f>_xlfn.IFS(calls[[#This Row],[Satisfaction Rating]]&lt;=1,1,calls[[#This Row],[Satisfaction Rating]]&lt;=2,2,calls[[#This Row],[Satisfaction Rating]]&lt;=3,3,calls[[#This Row],[Satisfaction Rating]]&lt;=4,4,TRUE,5)</f>
        <v>5</v>
      </c>
    </row>
    <row r="446" spans="2:12" x14ac:dyDescent="0.25">
      <c r="B446" s="6" t="s">
        <v>470</v>
      </c>
      <c r="C446" s="3" t="s">
        <v>9</v>
      </c>
      <c r="D446" s="3">
        <v>135</v>
      </c>
      <c r="E446" s="4" t="s">
        <v>25</v>
      </c>
      <c r="F446" s="5">
        <v>45048</v>
      </c>
      <c r="G446" s="3">
        <v>104</v>
      </c>
      <c r="H446" s="7">
        <v>4.0999999999999996</v>
      </c>
      <c r="I446">
        <f>IF(MONTH(calls[[#This Row],[Date of Call]])&lt;=6,YEAR(calls[[#This Row],[Date of Call]]),YEAR(calls[[#This Row],[Date of Call]])+1)</f>
        <v>2023</v>
      </c>
      <c r="J446" t="str">
        <f>TEXT(calls[[#This Row],[Date of Call]],"DDDD")</f>
        <v>Tuesday</v>
      </c>
      <c r="K446" t="str">
        <f>_xlfn.IFS(calls[[#This Row],[Duration]]&lt;=10,"Under 10min",calls[[#This Row],[Duration]]&lt;=30,"btw 10 to 30",calls[[#This Row],[Duration]]&lt;=60,"under 60",calls[[#This Row],[Duration]]&lt;=120,"1 to 2hour",TRUE,"above 2hour")</f>
        <v>above 2hour</v>
      </c>
      <c r="L446" s="20">
        <f>_xlfn.IFS(calls[[#This Row],[Satisfaction Rating]]&lt;=1,1,calls[[#This Row],[Satisfaction Rating]]&lt;=2,2,calls[[#This Row],[Satisfaction Rating]]&lt;=3,3,calls[[#This Row],[Satisfaction Rating]]&lt;=4,4,TRUE,5)</f>
        <v>5</v>
      </c>
    </row>
    <row r="447" spans="2:12" x14ac:dyDescent="0.25">
      <c r="B447" s="6" t="s">
        <v>471</v>
      </c>
      <c r="C447" s="3" t="s">
        <v>32</v>
      </c>
      <c r="D447" s="3">
        <v>41</v>
      </c>
      <c r="E447" s="4" t="s">
        <v>29</v>
      </c>
      <c r="F447" s="5">
        <v>45048</v>
      </c>
      <c r="G447" s="3">
        <v>123</v>
      </c>
      <c r="H447" s="7">
        <v>3.2</v>
      </c>
      <c r="I447">
        <f>IF(MONTH(calls[[#This Row],[Date of Call]])&lt;=6,YEAR(calls[[#This Row],[Date of Call]]),YEAR(calls[[#This Row],[Date of Call]])+1)</f>
        <v>2023</v>
      </c>
      <c r="J447" t="str">
        <f>TEXT(calls[[#This Row],[Date of Call]],"DDDD")</f>
        <v>Tuesday</v>
      </c>
      <c r="K447" t="str">
        <f>_xlfn.IFS(calls[[#This Row],[Duration]]&lt;=10,"Under 10min",calls[[#This Row],[Duration]]&lt;=30,"btw 10 to 30",calls[[#This Row],[Duration]]&lt;=60,"under 60",calls[[#This Row],[Duration]]&lt;=120,"1 to 2hour",TRUE,"above 2hour")</f>
        <v>under 60</v>
      </c>
      <c r="L447" s="20">
        <f>_xlfn.IFS(calls[[#This Row],[Satisfaction Rating]]&lt;=1,1,calls[[#This Row],[Satisfaction Rating]]&lt;=2,2,calls[[#This Row],[Satisfaction Rating]]&lt;=3,3,calls[[#This Row],[Satisfaction Rating]]&lt;=4,4,TRUE,5)</f>
        <v>4</v>
      </c>
    </row>
    <row r="448" spans="2:12" x14ac:dyDescent="0.25">
      <c r="B448" s="6" t="s">
        <v>472</v>
      </c>
      <c r="C448" s="3" t="s">
        <v>14</v>
      </c>
      <c r="D448" s="3">
        <v>35</v>
      </c>
      <c r="E448" s="4" t="s">
        <v>25</v>
      </c>
      <c r="F448" s="5">
        <v>45049</v>
      </c>
      <c r="G448" s="3">
        <v>215</v>
      </c>
      <c r="H448" s="7">
        <v>4.3</v>
      </c>
      <c r="I448">
        <f>IF(MONTH(calls[[#This Row],[Date of Call]])&lt;=6,YEAR(calls[[#This Row],[Date of Call]]),YEAR(calls[[#This Row],[Date of Call]])+1)</f>
        <v>2023</v>
      </c>
      <c r="J448" t="str">
        <f>TEXT(calls[[#This Row],[Date of Call]],"DDDD")</f>
        <v>Wednesday</v>
      </c>
      <c r="K448" t="str">
        <f>_xlfn.IFS(calls[[#This Row],[Duration]]&lt;=10,"Under 10min",calls[[#This Row],[Duration]]&lt;=30,"btw 10 to 30",calls[[#This Row],[Duration]]&lt;=60,"under 60",calls[[#This Row],[Duration]]&lt;=120,"1 to 2hour",TRUE,"above 2hour")</f>
        <v>under 60</v>
      </c>
      <c r="L448" s="20">
        <f>_xlfn.IFS(calls[[#This Row],[Satisfaction Rating]]&lt;=1,1,calls[[#This Row],[Satisfaction Rating]]&lt;=2,2,calls[[#This Row],[Satisfaction Rating]]&lt;=3,3,calls[[#This Row],[Satisfaction Rating]]&lt;=4,4,TRUE,5)</f>
        <v>5</v>
      </c>
    </row>
    <row r="449" spans="2:12" x14ac:dyDescent="0.25">
      <c r="B449" s="6" t="s">
        <v>473</v>
      </c>
      <c r="C449" s="3" t="s">
        <v>9</v>
      </c>
      <c r="D449" s="3">
        <v>96</v>
      </c>
      <c r="E449" s="4" t="s">
        <v>15</v>
      </c>
      <c r="F449" s="5">
        <v>45049</v>
      </c>
      <c r="G449" s="3">
        <v>46</v>
      </c>
      <c r="H449" s="7">
        <v>0.7</v>
      </c>
      <c r="I449">
        <f>IF(MONTH(calls[[#This Row],[Date of Call]])&lt;=6,YEAR(calls[[#This Row],[Date of Call]]),YEAR(calls[[#This Row],[Date of Call]])+1)</f>
        <v>2023</v>
      </c>
      <c r="J449" t="str">
        <f>TEXT(calls[[#This Row],[Date of Call]],"DDDD")</f>
        <v>Wednesday</v>
      </c>
      <c r="K449" t="str">
        <f>_xlfn.IFS(calls[[#This Row],[Duration]]&lt;=10,"Under 10min",calls[[#This Row],[Duration]]&lt;=30,"btw 10 to 30",calls[[#This Row],[Duration]]&lt;=60,"under 60",calls[[#This Row],[Duration]]&lt;=120,"1 to 2hour",TRUE,"above 2hour")</f>
        <v>1 to 2hour</v>
      </c>
      <c r="L449" s="20">
        <f>_xlfn.IFS(calls[[#This Row],[Satisfaction Rating]]&lt;=1,1,calls[[#This Row],[Satisfaction Rating]]&lt;=2,2,calls[[#This Row],[Satisfaction Rating]]&lt;=3,3,calls[[#This Row],[Satisfaction Rating]]&lt;=4,4,TRUE,5)</f>
        <v>1</v>
      </c>
    </row>
    <row r="450" spans="2:12" x14ac:dyDescent="0.25">
      <c r="B450" s="6" t="s">
        <v>474</v>
      </c>
      <c r="C450" s="3" t="s">
        <v>40</v>
      </c>
      <c r="D450" s="3">
        <v>61</v>
      </c>
      <c r="E450" s="4" t="s">
        <v>29</v>
      </c>
      <c r="F450" s="5">
        <v>45049</v>
      </c>
      <c r="G450" s="3">
        <v>115</v>
      </c>
      <c r="H450" s="7">
        <v>3.7</v>
      </c>
      <c r="I450">
        <f>IF(MONTH(calls[[#This Row],[Date of Call]])&lt;=6,YEAR(calls[[#This Row],[Date of Call]]),YEAR(calls[[#This Row],[Date of Call]])+1)</f>
        <v>2023</v>
      </c>
      <c r="J450" t="str">
        <f>TEXT(calls[[#This Row],[Date of Call]],"DDDD")</f>
        <v>Wednesday</v>
      </c>
      <c r="K450" t="str">
        <f>_xlfn.IFS(calls[[#This Row],[Duration]]&lt;=10,"Under 10min",calls[[#This Row],[Duration]]&lt;=30,"btw 10 to 30",calls[[#This Row],[Duration]]&lt;=60,"under 60",calls[[#This Row],[Duration]]&lt;=120,"1 to 2hour",TRUE,"above 2hour")</f>
        <v>1 to 2hour</v>
      </c>
      <c r="L450" s="20">
        <f>_xlfn.IFS(calls[[#This Row],[Satisfaction Rating]]&lt;=1,1,calls[[#This Row],[Satisfaction Rating]]&lt;=2,2,calls[[#This Row],[Satisfaction Rating]]&lt;=3,3,calls[[#This Row],[Satisfaction Rating]]&lt;=4,4,TRUE,5)</f>
        <v>4</v>
      </c>
    </row>
    <row r="451" spans="2:12" x14ac:dyDescent="0.25">
      <c r="B451" s="6" t="s">
        <v>475</v>
      </c>
      <c r="C451" s="3" t="s">
        <v>9</v>
      </c>
      <c r="D451" s="3">
        <v>91</v>
      </c>
      <c r="E451" s="4" t="s">
        <v>29</v>
      </c>
      <c r="F451" s="5">
        <v>45049</v>
      </c>
      <c r="G451" s="3">
        <v>124</v>
      </c>
      <c r="H451" s="7">
        <v>3.9</v>
      </c>
      <c r="I451">
        <f>IF(MONTH(calls[[#This Row],[Date of Call]])&lt;=6,YEAR(calls[[#This Row],[Date of Call]]),YEAR(calls[[#This Row],[Date of Call]])+1)</f>
        <v>2023</v>
      </c>
      <c r="J451" t="str">
        <f>TEXT(calls[[#This Row],[Date of Call]],"DDDD")</f>
        <v>Wednesday</v>
      </c>
      <c r="K451" t="str">
        <f>_xlfn.IFS(calls[[#This Row],[Duration]]&lt;=10,"Under 10min",calls[[#This Row],[Duration]]&lt;=30,"btw 10 to 30",calls[[#This Row],[Duration]]&lt;=60,"under 60",calls[[#This Row],[Duration]]&lt;=120,"1 to 2hour",TRUE,"above 2hour")</f>
        <v>1 to 2hour</v>
      </c>
      <c r="L451" s="20">
        <f>_xlfn.IFS(calls[[#This Row],[Satisfaction Rating]]&lt;=1,1,calls[[#This Row],[Satisfaction Rating]]&lt;=2,2,calls[[#This Row],[Satisfaction Rating]]&lt;=3,3,calls[[#This Row],[Satisfaction Rating]]&lt;=4,4,TRUE,5)</f>
        <v>4</v>
      </c>
    </row>
    <row r="452" spans="2:12" x14ac:dyDescent="0.25">
      <c r="B452" s="6" t="s">
        <v>476</v>
      </c>
      <c r="C452" s="3" t="s">
        <v>61</v>
      </c>
      <c r="D452" s="3">
        <v>30</v>
      </c>
      <c r="E452" s="4" t="s">
        <v>29</v>
      </c>
      <c r="F452" s="5">
        <v>45050</v>
      </c>
      <c r="G452" s="3">
        <v>205</v>
      </c>
      <c r="H452" s="7">
        <v>4.5</v>
      </c>
      <c r="I452">
        <f>IF(MONTH(calls[[#This Row],[Date of Call]])&lt;=6,YEAR(calls[[#This Row],[Date of Call]]),YEAR(calls[[#This Row],[Date of Call]])+1)</f>
        <v>2023</v>
      </c>
      <c r="J452" t="str">
        <f>TEXT(calls[[#This Row],[Date of Call]],"DDDD")</f>
        <v>Thursday</v>
      </c>
      <c r="K452" t="str">
        <f>_xlfn.IFS(calls[[#This Row],[Duration]]&lt;=10,"Under 10min",calls[[#This Row],[Duration]]&lt;=30,"btw 10 to 30",calls[[#This Row],[Duration]]&lt;=60,"under 60",calls[[#This Row],[Duration]]&lt;=120,"1 to 2hour",TRUE,"above 2hour")</f>
        <v>btw 10 to 30</v>
      </c>
      <c r="L452" s="20">
        <f>_xlfn.IFS(calls[[#This Row],[Satisfaction Rating]]&lt;=1,1,calls[[#This Row],[Satisfaction Rating]]&lt;=2,2,calls[[#This Row],[Satisfaction Rating]]&lt;=3,3,calls[[#This Row],[Satisfaction Rating]]&lt;=4,4,TRUE,5)</f>
        <v>5</v>
      </c>
    </row>
    <row r="453" spans="2:12" x14ac:dyDescent="0.25">
      <c r="B453" s="6" t="s">
        <v>477</v>
      </c>
      <c r="C453" s="3" t="s">
        <v>81</v>
      </c>
      <c r="D453" s="3">
        <v>111</v>
      </c>
      <c r="E453" s="4" t="s">
        <v>20</v>
      </c>
      <c r="F453" s="5">
        <v>45050</v>
      </c>
      <c r="G453" s="3">
        <v>90</v>
      </c>
      <c r="H453" s="7">
        <v>2.8</v>
      </c>
      <c r="I453">
        <f>IF(MONTH(calls[[#This Row],[Date of Call]])&lt;=6,YEAR(calls[[#This Row],[Date of Call]]),YEAR(calls[[#This Row],[Date of Call]])+1)</f>
        <v>2023</v>
      </c>
      <c r="J453" t="str">
        <f>TEXT(calls[[#This Row],[Date of Call]],"DDDD")</f>
        <v>Thursday</v>
      </c>
      <c r="K453" t="str">
        <f>_xlfn.IFS(calls[[#This Row],[Duration]]&lt;=10,"Under 10min",calls[[#This Row],[Duration]]&lt;=30,"btw 10 to 30",calls[[#This Row],[Duration]]&lt;=60,"under 60",calls[[#This Row],[Duration]]&lt;=120,"1 to 2hour",TRUE,"above 2hour")</f>
        <v>1 to 2hour</v>
      </c>
      <c r="L453" s="20">
        <f>_xlfn.IFS(calls[[#This Row],[Satisfaction Rating]]&lt;=1,1,calls[[#This Row],[Satisfaction Rating]]&lt;=2,2,calls[[#This Row],[Satisfaction Rating]]&lt;=3,3,calls[[#This Row],[Satisfaction Rating]]&lt;=4,4,TRUE,5)</f>
        <v>3</v>
      </c>
    </row>
    <row r="454" spans="2:12" x14ac:dyDescent="0.25">
      <c r="B454" s="6" t="s">
        <v>478</v>
      </c>
      <c r="C454" s="3" t="s">
        <v>40</v>
      </c>
      <c r="D454" s="3">
        <v>81</v>
      </c>
      <c r="E454" s="4" t="s">
        <v>15</v>
      </c>
      <c r="F454" s="5">
        <v>45050</v>
      </c>
      <c r="G454" s="3">
        <v>92</v>
      </c>
      <c r="H454" s="7">
        <v>4.9000000000000004</v>
      </c>
      <c r="I454">
        <f>IF(MONTH(calls[[#This Row],[Date of Call]])&lt;=6,YEAR(calls[[#This Row],[Date of Call]]),YEAR(calls[[#This Row],[Date of Call]])+1)</f>
        <v>2023</v>
      </c>
      <c r="J454" t="str">
        <f>TEXT(calls[[#This Row],[Date of Call]],"DDDD")</f>
        <v>Thursday</v>
      </c>
      <c r="K454" t="str">
        <f>_xlfn.IFS(calls[[#This Row],[Duration]]&lt;=10,"Under 10min",calls[[#This Row],[Duration]]&lt;=30,"btw 10 to 30",calls[[#This Row],[Duration]]&lt;=60,"under 60",calls[[#This Row],[Duration]]&lt;=120,"1 to 2hour",TRUE,"above 2hour")</f>
        <v>1 to 2hour</v>
      </c>
      <c r="L454" s="20">
        <f>_xlfn.IFS(calls[[#This Row],[Satisfaction Rating]]&lt;=1,1,calls[[#This Row],[Satisfaction Rating]]&lt;=2,2,calls[[#This Row],[Satisfaction Rating]]&lt;=3,3,calls[[#This Row],[Satisfaction Rating]]&lt;=4,4,TRUE,5)</f>
        <v>5</v>
      </c>
    </row>
    <row r="455" spans="2:12" x14ac:dyDescent="0.25">
      <c r="B455" s="6" t="s">
        <v>479</v>
      </c>
      <c r="C455" s="3" t="s">
        <v>34</v>
      </c>
      <c r="D455" s="3">
        <v>40</v>
      </c>
      <c r="E455" s="4" t="s">
        <v>25</v>
      </c>
      <c r="F455" s="5">
        <v>45052</v>
      </c>
      <c r="G455" s="3">
        <v>108</v>
      </c>
      <c r="H455" s="7">
        <v>4.2</v>
      </c>
      <c r="I455">
        <f>IF(MONTH(calls[[#This Row],[Date of Call]])&lt;=6,YEAR(calls[[#This Row],[Date of Call]]),YEAR(calls[[#This Row],[Date of Call]])+1)</f>
        <v>2023</v>
      </c>
      <c r="J455" t="str">
        <f>TEXT(calls[[#This Row],[Date of Call]],"DDDD")</f>
        <v>Saturday</v>
      </c>
      <c r="K455" t="str">
        <f>_xlfn.IFS(calls[[#This Row],[Duration]]&lt;=10,"Under 10min",calls[[#This Row],[Duration]]&lt;=30,"btw 10 to 30",calls[[#This Row],[Duration]]&lt;=60,"under 60",calls[[#This Row],[Duration]]&lt;=120,"1 to 2hour",TRUE,"above 2hour")</f>
        <v>under 60</v>
      </c>
      <c r="L455" s="20">
        <f>_xlfn.IFS(calls[[#This Row],[Satisfaction Rating]]&lt;=1,1,calls[[#This Row],[Satisfaction Rating]]&lt;=2,2,calls[[#This Row],[Satisfaction Rating]]&lt;=3,3,calls[[#This Row],[Satisfaction Rating]]&lt;=4,4,TRUE,5)</f>
        <v>5</v>
      </c>
    </row>
    <row r="456" spans="2:12" x14ac:dyDescent="0.25">
      <c r="B456" s="6" t="s">
        <v>480</v>
      </c>
      <c r="C456" s="3" t="s">
        <v>81</v>
      </c>
      <c r="D456" s="3">
        <v>143</v>
      </c>
      <c r="E456" s="4" t="s">
        <v>25</v>
      </c>
      <c r="F456" s="5">
        <v>45052</v>
      </c>
      <c r="G456" s="3">
        <v>54</v>
      </c>
      <c r="H456" s="7">
        <v>4.4000000000000004</v>
      </c>
      <c r="I456">
        <f>IF(MONTH(calls[[#This Row],[Date of Call]])&lt;=6,YEAR(calls[[#This Row],[Date of Call]]),YEAR(calls[[#This Row],[Date of Call]])+1)</f>
        <v>2023</v>
      </c>
      <c r="J456" t="str">
        <f>TEXT(calls[[#This Row],[Date of Call]],"DDDD")</f>
        <v>Saturday</v>
      </c>
      <c r="K456" t="str">
        <f>_xlfn.IFS(calls[[#This Row],[Duration]]&lt;=10,"Under 10min",calls[[#This Row],[Duration]]&lt;=30,"btw 10 to 30",calls[[#This Row],[Duration]]&lt;=60,"under 60",calls[[#This Row],[Duration]]&lt;=120,"1 to 2hour",TRUE,"above 2hour")</f>
        <v>above 2hour</v>
      </c>
      <c r="L456" s="20">
        <f>_xlfn.IFS(calls[[#This Row],[Satisfaction Rating]]&lt;=1,1,calls[[#This Row],[Satisfaction Rating]]&lt;=2,2,calls[[#This Row],[Satisfaction Rating]]&lt;=3,3,calls[[#This Row],[Satisfaction Rating]]&lt;=4,4,TRUE,5)</f>
        <v>5</v>
      </c>
    </row>
    <row r="457" spans="2:12" x14ac:dyDescent="0.25">
      <c r="B457" s="6" t="s">
        <v>481</v>
      </c>
      <c r="C457" s="3" t="s">
        <v>34</v>
      </c>
      <c r="D457" s="3">
        <v>70</v>
      </c>
      <c r="E457" s="4" t="s">
        <v>25</v>
      </c>
      <c r="F457" s="5">
        <v>45053</v>
      </c>
      <c r="G457" s="3">
        <v>44</v>
      </c>
      <c r="H457" s="7">
        <v>3.5</v>
      </c>
      <c r="I457">
        <f>IF(MONTH(calls[[#This Row],[Date of Call]])&lt;=6,YEAR(calls[[#This Row],[Date of Call]]),YEAR(calls[[#This Row],[Date of Call]])+1)</f>
        <v>2023</v>
      </c>
      <c r="J457" t="str">
        <f>TEXT(calls[[#This Row],[Date of Call]],"DDDD")</f>
        <v>Sunday</v>
      </c>
      <c r="K457" t="str">
        <f>_xlfn.IFS(calls[[#This Row],[Duration]]&lt;=10,"Under 10min",calls[[#This Row],[Duration]]&lt;=30,"btw 10 to 30",calls[[#This Row],[Duration]]&lt;=60,"under 60",calls[[#This Row],[Duration]]&lt;=120,"1 to 2hour",TRUE,"above 2hour")</f>
        <v>1 to 2hour</v>
      </c>
      <c r="L457" s="20">
        <f>_xlfn.IFS(calls[[#This Row],[Satisfaction Rating]]&lt;=1,1,calls[[#This Row],[Satisfaction Rating]]&lt;=2,2,calls[[#This Row],[Satisfaction Rating]]&lt;=3,3,calls[[#This Row],[Satisfaction Rating]]&lt;=4,4,TRUE,5)</f>
        <v>4</v>
      </c>
    </row>
    <row r="458" spans="2:12" x14ac:dyDescent="0.25">
      <c r="B458" s="6" t="s">
        <v>482</v>
      </c>
      <c r="C458" s="3" t="s">
        <v>48</v>
      </c>
      <c r="D458" s="3">
        <v>137</v>
      </c>
      <c r="E458" s="4" t="s">
        <v>25</v>
      </c>
      <c r="F458" s="5">
        <v>45053</v>
      </c>
      <c r="G458" s="3">
        <v>44</v>
      </c>
      <c r="H458" s="7">
        <v>4.7</v>
      </c>
      <c r="I458">
        <f>IF(MONTH(calls[[#This Row],[Date of Call]])&lt;=6,YEAR(calls[[#This Row],[Date of Call]]),YEAR(calls[[#This Row],[Date of Call]])+1)</f>
        <v>2023</v>
      </c>
      <c r="J458" t="str">
        <f>TEXT(calls[[#This Row],[Date of Call]],"DDDD")</f>
        <v>Sunday</v>
      </c>
      <c r="K458" t="str">
        <f>_xlfn.IFS(calls[[#This Row],[Duration]]&lt;=10,"Under 10min",calls[[#This Row],[Duration]]&lt;=30,"btw 10 to 30",calls[[#This Row],[Duration]]&lt;=60,"under 60",calls[[#This Row],[Duration]]&lt;=120,"1 to 2hour",TRUE,"above 2hour")</f>
        <v>above 2hour</v>
      </c>
      <c r="L458" s="20">
        <f>_xlfn.IFS(calls[[#This Row],[Satisfaction Rating]]&lt;=1,1,calls[[#This Row],[Satisfaction Rating]]&lt;=2,2,calls[[#This Row],[Satisfaction Rating]]&lt;=3,3,calls[[#This Row],[Satisfaction Rating]]&lt;=4,4,TRUE,5)</f>
        <v>5</v>
      </c>
    </row>
    <row r="459" spans="2:12" x14ac:dyDescent="0.25">
      <c r="B459" s="6" t="s">
        <v>483</v>
      </c>
      <c r="C459" s="3" t="s">
        <v>9</v>
      </c>
      <c r="D459" s="3">
        <v>52</v>
      </c>
      <c r="E459" s="4" t="s">
        <v>15</v>
      </c>
      <c r="F459" s="5">
        <v>45054</v>
      </c>
      <c r="G459" s="3">
        <v>37</v>
      </c>
      <c r="H459" s="7">
        <v>4.9000000000000004</v>
      </c>
      <c r="I459">
        <f>IF(MONTH(calls[[#This Row],[Date of Call]])&lt;=6,YEAR(calls[[#This Row],[Date of Call]]),YEAR(calls[[#This Row],[Date of Call]])+1)</f>
        <v>2023</v>
      </c>
      <c r="J459" t="str">
        <f>TEXT(calls[[#This Row],[Date of Call]],"DDDD")</f>
        <v>Monday</v>
      </c>
      <c r="K459" t="str">
        <f>_xlfn.IFS(calls[[#This Row],[Duration]]&lt;=10,"Under 10min",calls[[#This Row],[Duration]]&lt;=30,"btw 10 to 30",calls[[#This Row],[Duration]]&lt;=60,"under 60",calls[[#This Row],[Duration]]&lt;=120,"1 to 2hour",TRUE,"above 2hour")</f>
        <v>under 60</v>
      </c>
      <c r="L459" s="20">
        <f>_xlfn.IFS(calls[[#This Row],[Satisfaction Rating]]&lt;=1,1,calls[[#This Row],[Satisfaction Rating]]&lt;=2,2,calls[[#This Row],[Satisfaction Rating]]&lt;=3,3,calls[[#This Row],[Satisfaction Rating]]&lt;=4,4,TRUE,5)</f>
        <v>5</v>
      </c>
    </row>
    <row r="460" spans="2:12" x14ac:dyDescent="0.25">
      <c r="B460" s="6" t="s">
        <v>484</v>
      </c>
      <c r="C460" s="3" t="s">
        <v>12</v>
      </c>
      <c r="D460" s="3">
        <v>31</v>
      </c>
      <c r="E460" s="4" t="s">
        <v>20</v>
      </c>
      <c r="F460" s="5">
        <v>45054</v>
      </c>
      <c r="G460" s="3">
        <v>180</v>
      </c>
      <c r="H460" s="7">
        <v>4.5</v>
      </c>
      <c r="I460">
        <f>IF(MONTH(calls[[#This Row],[Date of Call]])&lt;=6,YEAR(calls[[#This Row],[Date of Call]]),YEAR(calls[[#This Row],[Date of Call]])+1)</f>
        <v>2023</v>
      </c>
      <c r="J460" t="str">
        <f>TEXT(calls[[#This Row],[Date of Call]],"DDDD")</f>
        <v>Monday</v>
      </c>
      <c r="K460" t="str">
        <f>_xlfn.IFS(calls[[#This Row],[Duration]]&lt;=10,"Under 10min",calls[[#This Row],[Duration]]&lt;=30,"btw 10 to 30",calls[[#This Row],[Duration]]&lt;=60,"under 60",calls[[#This Row],[Duration]]&lt;=120,"1 to 2hour",TRUE,"above 2hour")</f>
        <v>under 60</v>
      </c>
      <c r="L460" s="20">
        <f>_xlfn.IFS(calls[[#This Row],[Satisfaction Rating]]&lt;=1,1,calls[[#This Row],[Satisfaction Rating]]&lt;=2,2,calls[[#This Row],[Satisfaction Rating]]&lt;=3,3,calls[[#This Row],[Satisfaction Rating]]&lt;=4,4,TRUE,5)</f>
        <v>5</v>
      </c>
    </row>
    <row r="461" spans="2:12" x14ac:dyDescent="0.25">
      <c r="B461" s="6" t="s">
        <v>485</v>
      </c>
      <c r="C461" s="3" t="s">
        <v>9</v>
      </c>
      <c r="D461" s="3">
        <v>114</v>
      </c>
      <c r="E461" s="4" t="s">
        <v>29</v>
      </c>
      <c r="F461" s="5">
        <v>45054</v>
      </c>
      <c r="G461" s="3">
        <v>105</v>
      </c>
      <c r="H461" s="7">
        <v>4.9000000000000004</v>
      </c>
      <c r="I461">
        <f>IF(MONTH(calls[[#This Row],[Date of Call]])&lt;=6,YEAR(calls[[#This Row],[Date of Call]]),YEAR(calls[[#This Row],[Date of Call]])+1)</f>
        <v>2023</v>
      </c>
      <c r="J461" t="str">
        <f>TEXT(calls[[#This Row],[Date of Call]],"DDDD")</f>
        <v>Monday</v>
      </c>
      <c r="K461" t="str">
        <f>_xlfn.IFS(calls[[#This Row],[Duration]]&lt;=10,"Under 10min",calls[[#This Row],[Duration]]&lt;=30,"btw 10 to 30",calls[[#This Row],[Duration]]&lt;=60,"under 60",calls[[#This Row],[Duration]]&lt;=120,"1 to 2hour",TRUE,"above 2hour")</f>
        <v>1 to 2hour</v>
      </c>
      <c r="L461" s="20">
        <f>_xlfn.IFS(calls[[#This Row],[Satisfaction Rating]]&lt;=1,1,calls[[#This Row],[Satisfaction Rating]]&lt;=2,2,calls[[#This Row],[Satisfaction Rating]]&lt;=3,3,calls[[#This Row],[Satisfaction Rating]]&lt;=4,4,TRUE,5)</f>
        <v>5</v>
      </c>
    </row>
    <row r="462" spans="2:12" x14ac:dyDescent="0.25">
      <c r="B462" s="6" t="s">
        <v>486</v>
      </c>
      <c r="C462" s="3" t="s">
        <v>48</v>
      </c>
      <c r="D462" s="3">
        <v>73</v>
      </c>
      <c r="E462" s="4" t="s">
        <v>10</v>
      </c>
      <c r="F462" s="5">
        <v>45054</v>
      </c>
      <c r="G462" s="3">
        <v>87</v>
      </c>
      <c r="H462" s="7">
        <v>3.6</v>
      </c>
      <c r="I462">
        <f>IF(MONTH(calls[[#This Row],[Date of Call]])&lt;=6,YEAR(calls[[#This Row],[Date of Call]]),YEAR(calls[[#This Row],[Date of Call]])+1)</f>
        <v>2023</v>
      </c>
      <c r="J462" t="str">
        <f>TEXT(calls[[#This Row],[Date of Call]],"DDDD")</f>
        <v>Monday</v>
      </c>
      <c r="K462" t="str">
        <f>_xlfn.IFS(calls[[#This Row],[Duration]]&lt;=10,"Under 10min",calls[[#This Row],[Duration]]&lt;=30,"btw 10 to 30",calls[[#This Row],[Duration]]&lt;=60,"under 60",calls[[#This Row],[Duration]]&lt;=120,"1 to 2hour",TRUE,"above 2hour")</f>
        <v>1 to 2hour</v>
      </c>
      <c r="L462" s="20">
        <f>_xlfn.IFS(calls[[#This Row],[Satisfaction Rating]]&lt;=1,1,calls[[#This Row],[Satisfaction Rating]]&lt;=2,2,calls[[#This Row],[Satisfaction Rating]]&lt;=3,3,calls[[#This Row],[Satisfaction Rating]]&lt;=4,4,TRUE,5)</f>
        <v>4</v>
      </c>
    </row>
    <row r="463" spans="2:12" x14ac:dyDescent="0.25">
      <c r="B463" s="6" t="s">
        <v>487</v>
      </c>
      <c r="C463" s="3" t="s">
        <v>40</v>
      </c>
      <c r="D463" s="3">
        <v>25</v>
      </c>
      <c r="E463" s="4" t="s">
        <v>20</v>
      </c>
      <c r="F463" s="5">
        <v>45054</v>
      </c>
      <c r="G463" s="3">
        <v>52</v>
      </c>
      <c r="H463" s="7">
        <v>3.8</v>
      </c>
      <c r="I463">
        <f>IF(MONTH(calls[[#This Row],[Date of Call]])&lt;=6,YEAR(calls[[#This Row],[Date of Call]]),YEAR(calls[[#This Row],[Date of Call]])+1)</f>
        <v>2023</v>
      </c>
      <c r="J463" t="str">
        <f>TEXT(calls[[#This Row],[Date of Call]],"DDDD")</f>
        <v>Monday</v>
      </c>
      <c r="K463" t="str">
        <f>_xlfn.IFS(calls[[#This Row],[Duration]]&lt;=10,"Under 10min",calls[[#This Row],[Duration]]&lt;=30,"btw 10 to 30",calls[[#This Row],[Duration]]&lt;=60,"under 60",calls[[#This Row],[Duration]]&lt;=120,"1 to 2hour",TRUE,"above 2hour")</f>
        <v>btw 10 to 30</v>
      </c>
      <c r="L463" s="20">
        <f>_xlfn.IFS(calls[[#This Row],[Satisfaction Rating]]&lt;=1,1,calls[[#This Row],[Satisfaction Rating]]&lt;=2,2,calls[[#This Row],[Satisfaction Rating]]&lt;=3,3,calls[[#This Row],[Satisfaction Rating]]&lt;=4,4,TRUE,5)</f>
        <v>4</v>
      </c>
    </row>
    <row r="464" spans="2:12" x14ac:dyDescent="0.25">
      <c r="B464" s="6" t="s">
        <v>488</v>
      </c>
      <c r="C464" s="3" t="s">
        <v>19</v>
      </c>
      <c r="D464" s="3">
        <v>44</v>
      </c>
      <c r="E464" s="4" t="s">
        <v>29</v>
      </c>
      <c r="F464" s="5">
        <v>45054</v>
      </c>
      <c r="G464" s="3">
        <v>63</v>
      </c>
      <c r="H464" s="7">
        <v>3.5</v>
      </c>
      <c r="I464">
        <f>IF(MONTH(calls[[#This Row],[Date of Call]])&lt;=6,YEAR(calls[[#This Row],[Date of Call]]),YEAR(calls[[#This Row],[Date of Call]])+1)</f>
        <v>2023</v>
      </c>
      <c r="J464" t="str">
        <f>TEXT(calls[[#This Row],[Date of Call]],"DDDD")</f>
        <v>Monday</v>
      </c>
      <c r="K464" t="str">
        <f>_xlfn.IFS(calls[[#This Row],[Duration]]&lt;=10,"Under 10min",calls[[#This Row],[Duration]]&lt;=30,"btw 10 to 30",calls[[#This Row],[Duration]]&lt;=60,"under 60",calls[[#This Row],[Duration]]&lt;=120,"1 to 2hour",TRUE,"above 2hour")</f>
        <v>under 60</v>
      </c>
      <c r="L464" s="20">
        <f>_xlfn.IFS(calls[[#This Row],[Satisfaction Rating]]&lt;=1,1,calls[[#This Row],[Satisfaction Rating]]&lt;=2,2,calls[[#This Row],[Satisfaction Rating]]&lt;=3,3,calls[[#This Row],[Satisfaction Rating]]&lt;=4,4,TRUE,5)</f>
        <v>4</v>
      </c>
    </row>
    <row r="465" spans="2:12" x14ac:dyDescent="0.25">
      <c r="B465" s="6" t="s">
        <v>489</v>
      </c>
      <c r="C465" s="3" t="s">
        <v>43</v>
      </c>
      <c r="D465" s="3">
        <v>34</v>
      </c>
      <c r="E465" s="4" t="s">
        <v>15</v>
      </c>
      <c r="F465" s="5">
        <v>45055</v>
      </c>
      <c r="G465" s="3">
        <v>195</v>
      </c>
      <c r="H465" s="7">
        <v>4.8</v>
      </c>
      <c r="I465">
        <f>IF(MONTH(calls[[#This Row],[Date of Call]])&lt;=6,YEAR(calls[[#This Row],[Date of Call]]),YEAR(calls[[#This Row],[Date of Call]])+1)</f>
        <v>2023</v>
      </c>
      <c r="J465" t="str">
        <f>TEXT(calls[[#This Row],[Date of Call]],"DDDD")</f>
        <v>Tuesday</v>
      </c>
      <c r="K465" t="str">
        <f>_xlfn.IFS(calls[[#This Row],[Duration]]&lt;=10,"Under 10min",calls[[#This Row],[Duration]]&lt;=30,"btw 10 to 30",calls[[#This Row],[Duration]]&lt;=60,"under 60",calls[[#This Row],[Duration]]&lt;=120,"1 to 2hour",TRUE,"above 2hour")</f>
        <v>under 60</v>
      </c>
      <c r="L465" s="20">
        <f>_xlfn.IFS(calls[[#This Row],[Satisfaction Rating]]&lt;=1,1,calls[[#This Row],[Satisfaction Rating]]&lt;=2,2,calls[[#This Row],[Satisfaction Rating]]&lt;=3,3,calls[[#This Row],[Satisfaction Rating]]&lt;=4,4,TRUE,5)</f>
        <v>5</v>
      </c>
    </row>
    <row r="466" spans="2:12" x14ac:dyDescent="0.25">
      <c r="B466" s="6" t="s">
        <v>490</v>
      </c>
      <c r="C466" s="3" t="s">
        <v>81</v>
      </c>
      <c r="D466" s="3">
        <v>89</v>
      </c>
      <c r="E466" s="4" t="s">
        <v>25</v>
      </c>
      <c r="F466" s="5">
        <v>45056</v>
      </c>
      <c r="G466" s="3">
        <v>176</v>
      </c>
      <c r="H466" s="7">
        <v>4.5</v>
      </c>
      <c r="I466">
        <f>IF(MONTH(calls[[#This Row],[Date of Call]])&lt;=6,YEAR(calls[[#This Row],[Date of Call]]),YEAR(calls[[#This Row],[Date of Call]])+1)</f>
        <v>2023</v>
      </c>
      <c r="J466" t="str">
        <f>TEXT(calls[[#This Row],[Date of Call]],"DDDD")</f>
        <v>Wednesday</v>
      </c>
      <c r="K466" t="str">
        <f>_xlfn.IFS(calls[[#This Row],[Duration]]&lt;=10,"Under 10min",calls[[#This Row],[Duration]]&lt;=30,"btw 10 to 30",calls[[#This Row],[Duration]]&lt;=60,"under 60",calls[[#This Row],[Duration]]&lt;=120,"1 to 2hour",TRUE,"above 2hour")</f>
        <v>1 to 2hour</v>
      </c>
      <c r="L466" s="20">
        <f>_xlfn.IFS(calls[[#This Row],[Satisfaction Rating]]&lt;=1,1,calls[[#This Row],[Satisfaction Rating]]&lt;=2,2,calls[[#This Row],[Satisfaction Rating]]&lt;=3,3,calls[[#This Row],[Satisfaction Rating]]&lt;=4,4,TRUE,5)</f>
        <v>5</v>
      </c>
    </row>
    <row r="467" spans="2:12" x14ac:dyDescent="0.25">
      <c r="B467" s="6" t="s">
        <v>491</v>
      </c>
      <c r="C467" s="3" t="s">
        <v>28</v>
      </c>
      <c r="D467" s="3">
        <v>54</v>
      </c>
      <c r="E467" s="4" t="s">
        <v>20</v>
      </c>
      <c r="F467" s="5">
        <v>45057</v>
      </c>
      <c r="G467" s="3">
        <v>31</v>
      </c>
      <c r="H467" s="7">
        <v>3.3</v>
      </c>
      <c r="I467">
        <f>IF(MONTH(calls[[#This Row],[Date of Call]])&lt;=6,YEAR(calls[[#This Row],[Date of Call]]),YEAR(calls[[#This Row],[Date of Call]])+1)</f>
        <v>2023</v>
      </c>
      <c r="J467" t="str">
        <f>TEXT(calls[[#This Row],[Date of Call]],"DDDD")</f>
        <v>Thursday</v>
      </c>
      <c r="K467" t="str">
        <f>_xlfn.IFS(calls[[#This Row],[Duration]]&lt;=10,"Under 10min",calls[[#This Row],[Duration]]&lt;=30,"btw 10 to 30",calls[[#This Row],[Duration]]&lt;=60,"under 60",calls[[#This Row],[Duration]]&lt;=120,"1 to 2hour",TRUE,"above 2hour")</f>
        <v>under 60</v>
      </c>
      <c r="L467" s="20">
        <f>_xlfn.IFS(calls[[#This Row],[Satisfaction Rating]]&lt;=1,1,calls[[#This Row],[Satisfaction Rating]]&lt;=2,2,calls[[#This Row],[Satisfaction Rating]]&lt;=3,3,calls[[#This Row],[Satisfaction Rating]]&lt;=4,4,TRUE,5)</f>
        <v>4</v>
      </c>
    </row>
    <row r="468" spans="2:12" x14ac:dyDescent="0.25">
      <c r="B468" s="6" t="s">
        <v>492</v>
      </c>
      <c r="C468" s="3" t="s">
        <v>14</v>
      </c>
      <c r="D468" s="3">
        <v>25</v>
      </c>
      <c r="E468" s="4" t="s">
        <v>20</v>
      </c>
      <c r="F468" s="5">
        <v>45058</v>
      </c>
      <c r="G468" s="3">
        <v>27</v>
      </c>
      <c r="H468" s="7">
        <v>3.2</v>
      </c>
      <c r="I468">
        <f>IF(MONTH(calls[[#This Row],[Date of Call]])&lt;=6,YEAR(calls[[#This Row],[Date of Call]]),YEAR(calls[[#This Row],[Date of Call]])+1)</f>
        <v>2023</v>
      </c>
      <c r="J468" t="str">
        <f>TEXT(calls[[#This Row],[Date of Call]],"DDDD")</f>
        <v>Friday</v>
      </c>
      <c r="K468" t="str">
        <f>_xlfn.IFS(calls[[#This Row],[Duration]]&lt;=10,"Under 10min",calls[[#This Row],[Duration]]&lt;=30,"btw 10 to 30",calls[[#This Row],[Duration]]&lt;=60,"under 60",calls[[#This Row],[Duration]]&lt;=120,"1 to 2hour",TRUE,"above 2hour")</f>
        <v>btw 10 to 30</v>
      </c>
      <c r="L468" s="20">
        <f>_xlfn.IFS(calls[[#This Row],[Satisfaction Rating]]&lt;=1,1,calls[[#This Row],[Satisfaction Rating]]&lt;=2,2,calls[[#This Row],[Satisfaction Rating]]&lt;=3,3,calls[[#This Row],[Satisfaction Rating]]&lt;=4,4,TRUE,5)</f>
        <v>4</v>
      </c>
    </row>
    <row r="469" spans="2:12" x14ac:dyDescent="0.25">
      <c r="B469" s="6" t="s">
        <v>493</v>
      </c>
      <c r="C469" s="3" t="s">
        <v>32</v>
      </c>
      <c r="D469" s="3">
        <v>91</v>
      </c>
      <c r="E469" s="4" t="s">
        <v>25</v>
      </c>
      <c r="F469" s="5">
        <v>45058</v>
      </c>
      <c r="G469" s="3">
        <v>76</v>
      </c>
      <c r="H469" s="7">
        <v>4.9000000000000004</v>
      </c>
      <c r="I469">
        <f>IF(MONTH(calls[[#This Row],[Date of Call]])&lt;=6,YEAR(calls[[#This Row],[Date of Call]]),YEAR(calls[[#This Row],[Date of Call]])+1)</f>
        <v>2023</v>
      </c>
      <c r="J469" t="str">
        <f>TEXT(calls[[#This Row],[Date of Call]],"DDDD")</f>
        <v>Friday</v>
      </c>
      <c r="K469" t="str">
        <f>_xlfn.IFS(calls[[#This Row],[Duration]]&lt;=10,"Under 10min",calls[[#This Row],[Duration]]&lt;=30,"btw 10 to 30",calls[[#This Row],[Duration]]&lt;=60,"under 60",calls[[#This Row],[Duration]]&lt;=120,"1 to 2hour",TRUE,"above 2hour")</f>
        <v>1 to 2hour</v>
      </c>
      <c r="L469" s="20">
        <f>_xlfn.IFS(calls[[#This Row],[Satisfaction Rating]]&lt;=1,1,calls[[#This Row],[Satisfaction Rating]]&lt;=2,2,calls[[#This Row],[Satisfaction Rating]]&lt;=3,3,calls[[#This Row],[Satisfaction Rating]]&lt;=4,4,TRUE,5)</f>
        <v>5</v>
      </c>
    </row>
    <row r="470" spans="2:12" x14ac:dyDescent="0.25">
      <c r="B470" s="6" t="s">
        <v>494</v>
      </c>
      <c r="C470" s="3" t="s">
        <v>19</v>
      </c>
      <c r="D470" s="3">
        <v>144</v>
      </c>
      <c r="E470" s="4" t="s">
        <v>29</v>
      </c>
      <c r="F470" s="5">
        <v>45058</v>
      </c>
      <c r="G470" s="3">
        <v>62</v>
      </c>
      <c r="H470" s="7">
        <v>4.8</v>
      </c>
      <c r="I470">
        <f>IF(MONTH(calls[[#This Row],[Date of Call]])&lt;=6,YEAR(calls[[#This Row],[Date of Call]]),YEAR(calls[[#This Row],[Date of Call]])+1)</f>
        <v>2023</v>
      </c>
      <c r="J470" t="str">
        <f>TEXT(calls[[#This Row],[Date of Call]],"DDDD")</f>
        <v>Friday</v>
      </c>
      <c r="K470" t="str">
        <f>_xlfn.IFS(calls[[#This Row],[Duration]]&lt;=10,"Under 10min",calls[[#This Row],[Duration]]&lt;=30,"btw 10 to 30",calls[[#This Row],[Duration]]&lt;=60,"under 60",calls[[#This Row],[Duration]]&lt;=120,"1 to 2hour",TRUE,"above 2hour")</f>
        <v>above 2hour</v>
      </c>
      <c r="L470" s="20">
        <f>_xlfn.IFS(calls[[#This Row],[Satisfaction Rating]]&lt;=1,1,calls[[#This Row],[Satisfaction Rating]]&lt;=2,2,calls[[#This Row],[Satisfaction Rating]]&lt;=3,3,calls[[#This Row],[Satisfaction Rating]]&lt;=4,4,TRUE,5)</f>
        <v>5</v>
      </c>
    </row>
    <row r="471" spans="2:12" x14ac:dyDescent="0.25">
      <c r="B471" s="6" t="s">
        <v>495</v>
      </c>
      <c r="C471" s="3" t="s">
        <v>32</v>
      </c>
      <c r="D471" s="3">
        <v>81</v>
      </c>
      <c r="E471" s="4" t="s">
        <v>15</v>
      </c>
      <c r="F471" s="5">
        <v>45060</v>
      </c>
      <c r="G471" s="3">
        <v>100</v>
      </c>
      <c r="H471" s="7">
        <v>1.3</v>
      </c>
      <c r="I471">
        <f>IF(MONTH(calls[[#This Row],[Date of Call]])&lt;=6,YEAR(calls[[#This Row],[Date of Call]]),YEAR(calls[[#This Row],[Date of Call]])+1)</f>
        <v>2023</v>
      </c>
      <c r="J471" t="str">
        <f>TEXT(calls[[#This Row],[Date of Call]],"DDDD")</f>
        <v>Sunday</v>
      </c>
      <c r="K471" t="str">
        <f>_xlfn.IFS(calls[[#This Row],[Duration]]&lt;=10,"Under 10min",calls[[#This Row],[Duration]]&lt;=30,"btw 10 to 30",calls[[#This Row],[Duration]]&lt;=60,"under 60",calls[[#This Row],[Duration]]&lt;=120,"1 to 2hour",TRUE,"above 2hour")</f>
        <v>1 to 2hour</v>
      </c>
      <c r="L471" s="20">
        <f>_xlfn.IFS(calls[[#This Row],[Satisfaction Rating]]&lt;=1,1,calls[[#This Row],[Satisfaction Rating]]&lt;=2,2,calls[[#This Row],[Satisfaction Rating]]&lt;=3,3,calls[[#This Row],[Satisfaction Rating]]&lt;=4,4,TRUE,5)</f>
        <v>2</v>
      </c>
    </row>
    <row r="472" spans="2:12" x14ac:dyDescent="0.25">
      <c r="B472" s="6" t="s">
        <v>496</v>
      </c>
      <c r="C472" s="3" t="s">
        <v>61</v>
      </c>
      <c r="D472" s="3">
        <v>92</v>
      </c>
      <c r="E472" s="4" t="s">
        <v>20</v>
      </c>
      <c r="F472" s="5">
        <v>45060</v>
      </c>
      <c r="G472" s="3">
        <v>44</v>
      </c>
      <c r="H472" s="7">
        <v>3.1</v>
      </c>
      <c r="I472">
        <f>IF(MONTH(calls[[#This Row],[Date of Call]])&lt;=6,YEAR(calls[[#This Row],[Date of Call]]),YEAR(calls[[#This Row],[Date of Call]])+1)</f>
        <v>2023</v>
      </c>
      <c r="J472" t="str">
        <f>TEXT(calls[[#This Row],[Date of Call]],"DDDD")</f>
        <v>Sunday</v>
      </c>
      <c r="K472" t="str">
        <f>_xlfn.IFS(calls[[#This Row],[Duration]]&lt;=10,"Under 10min",calls[[#This Row],[Duration]]&lt;=30,"btw 10 to 30",calls[[#This Row],[Duration]]&lt;=60,"under 60",calls[[#This Row],[Duration]]&lt;=120,"1 to 2hour",TRUE,"above 2hour")</f>
        <v>1 to 2hour</v>
      </c>
      <c r="L472" s="20">
        <f>_xlfn.IFS(calls[[#This Row],[Satisfaction Rating]]&lt;=1,1,calls[[#This Row],[Satisfaction Rating]]&lt;=2,2,calls[[#This Row],[Satisfaction Rating]]&lt;=3,3,calls[[#This Row],[Satisfaction Rating]]&lt;=4,4,TRUE,5)</f>
        <v>4</v>
      </c>
    </row>
    <row r="473" spans="2:12" x14ac:dyDescent="0.25">
      <c r="B473" s="6" t="s">
        <v>497</v>
      </c>
      <c r="C473" s="3" t="s">
        <v>14</v>
      </c>
      <c r="D473" s="3">
        <v>115</v>
      </c>
      <c r="E473" s="4" t="s">
        <v>25</v>
      </c>
      <c r="F473" s="5">
        <v>45060</v>
      </c>
      <c r="G473" s="3">
        <v>168</v>
      </c>
      <c r="H473" s="7">
        <v>3.4</v>
      </c>
      <c r="I473">
        <f>IF(MONTH(calls[[#This Row],[Date of Call]])&lt;=6,YEAR(calls[[#This Row],[Date of Call]]),YEAR(calls[[#This Row],[Date of Call]])+1)</f>
        <v>2023</v>
      </c>
      <c r="J473" t="str">
        <f>TEXT(calls[[#This Row],[Date of Call]],"DDDD")</f>
        <v>Sunday</v>
      </c>
      <c r="K473" t="str">
        <f>_xlfn.IFS(calls[[#This Row],[Duration]]&lt;=10,"Under 10min",calls[[#This Row],[Duration]]&lt;=30,"btw 10 to 30",calls[[#This Row],[Duration]]&lt;=60,"under 60",calls[[#This Row],[Duration]]&lt;=120,"1 to 2hour",TRUE,"above 2hour")</f>
        <v>1 to 2hour</v>
      </c>
      <c r="L473" s="20">
        <f>_xlfn.IFS(calls[[#This Row],[Satisfaction Rating]]&lt;=1,1,calls[[#This Row],[Satisfaction Rating]]&lt;=2,2,calls[[#This Row],[Satisfaction Rating]]&lt;=3,3,calls[[#This Row],[Satisfaction Rating]]&lt;=4,4,TRUE,5)</f>
        <v>4</v>
      </c>
    </row>
    <row r="474" spans="2:12" x14ac:dyDescent="0.25">
      <c r="B474" s="6" t="s">
        <v>498</v>
      </c>
      <c r="C474" s="3" t="s">
        <v>23</v>
      </c>
      <c r="D474" s="3">
        <v>56</v>
      </c>
      <c r="E474" s="4" t="s">
        <v>25</v>
      </c>
      <c r="F474" s="5">
        <v>45061</v>
      </c>
      <c r="G474" s="3">
        <v>200</v>
      </c>
      <c r="H474" s="7">
        <v>4.5999999999999996</v>
      </c>
      <c r="I474">
        <f>IF(MONTH(calls[[#This Row],[Date of Call]])&lt;=6,YEAR(calls[[#This Row],[Date of Call]]),YEAR(calls[[#This Row],[Date of Call]])+1)</f>
        <v>2023</v>
      </c>
      <c r="J474" t="str">
        <f>TEXT(calls[[#This Row],[Date of Call]],"DDDD")</f>
        <v>Monday</v>
      </c>
      <c r="K474" t="str">
        <f>_xlfn.IFS(calls[[#This Row],[Duration]]&lt;=10,"Under 10min",calls[[#This Row],[Duration]]&lt;=30,"btw 10 to 30",calls[[#This Row],[Duration]]&lt;=60,"under 60",calls[[#This Row],[Duration]]&lt;=120,"1 to 2hour",TRUE,"above 2hour")</f>
        <v>under 60</v>
      </c>
      <c r="L474" s="20">
        <f>_xlfn.IFS(calls[[#This Row],[Satisfaction Rating]]&lt;=1,1,calls[[#This Row],[Satisfaction Rating]]&lt;=2,2,calls[[#This Row],[Satisfaction Rating]]&lt;=3,3,calls[[#This Row],[Satisfaction Rating]]&lt;=4,4,TRUE,5)</f>
        <v>5</v>
      </c>
    </row>
    <row r="475" spans="2:12" x14ac:dyDescent="0.25">
      <c r="B475" s="6" t="s">
        <v>499</v>
      </c>
      <c r="C475" s="3" t="s">
        <v>12</v>
      </c>
      <c r="D475" s="3">
        <v>154</v>
      </c>
      <c r="E475" s="4" t="s">
        <v>20</v>
      </c>
      <c r="F475" s="5">
        <v>45061</v>
      </c>
      <c r="G475" s="3">
        <v>84</v>
      </c>
      <c r="H475" s="7">
        <v>4.3</v>
      </c>
      <c r="I475">
        <f>IF(MONTH(calls[[#This Row],[Date of Call]])&lt;=6,YEAR(calls[[#This Row],[Date of Call]]),YEAR(calls[[#This Row],[Date of Call]])+1)</f>
        <v>2023</v>
      </c>
      <c r="J475" t="str">
        <f>TEXT(calls[[#This Row],[Date of Call]],"DDDD")</f>
        <v>Monday</v>
      </c>
      <c r="K475" t="str">
        <f>_xlfn.IFS(calls[[#This Row],[Duration]]&lt;=10,"Under 10min",calls[[#This Row],[Duration]]&lt;=30,"btw 10 to 30",calls[[#This Row],[Duration]]&lt;=60,"under 60",calls[[#This Row],[Duration]]&lt;=120,"1 to 2hour",TRUE,"above 2hour")</f>
        <v>above 2hour</v>
      </c>
      <c r="L475" s="20">
        <f>_xlfn.IFS(calls[[#This Row],[Satisfaction Rating]]&lt;=1,1,calls[[#This Row],[Satisfaction Rating]]&lt;=2,2,calls[[#This Row],[Satisfaction Rating]]&lt;=3,3,calls[[#This Row],[Satisfaction Rating]]&lt;=4,4,TRUE,5)</f>
        <v>5</v>
      </c>
    </row>
    <row r="476" spans="2:12" x14ac:dyDescent="0.25">
      <c r="B476" s="6" t="s">
        <v>500</v>
      </c>
      <c r="C476" s="3" t="s">
        <v>81</v>
      </c>
      <c r="D476" s="3">
        <v>51</v>
      </c>
      <c r="E476" s="4" t="s">
        <v>25</v>
      </c>
      <c r="F476" s="5">
        <v>45062</v>
      </c>
      <c r="G476" s="3">
        <v>117</v>
      </c>
      <c r="H476" s="7">
        <v>2.7</v>
      </c>
      <c r="I476">
        <f>IF(MONTH(calls[[#This Row],[Date of Call]])&lt;=6,YEAR(calls[[#This Row],[Date of Call]]),YEAR(calls[[#This Row],[Date of Call]])+1)</f>
        <v>2023</v>
      </c>
      <c r="J476" t="str">
        <f>TEXT(calls[[#This Row],[Date of Call]],"DDDD")</f>
        <v>Tuesday</v>
      </c>
      <c r="K476" t="str">
        <f>_xlfn.IFS(calls[[#This Row],[Duration]]&lt;=10,"Under 10min",calls[[#This Row],[Duration]]&lt;=30,"btw 10 to 30",calls[[#This Row],[Duration]]&lt;=60,"under 60",calls[[#This Row],[Duration]]&lt;=120,"1 to 2hour",TRUE,"above 2hour")</f>
        <v>under 60</v>
      </c>
      <c r="L476" s="20">
        <f>_xlfn.IFS(calls[[#This Row],[Satisfaction Rating]]&lt;=1,1,calls[[#This Row],[Satisfaction Rating]]&lt;=2,2,calls[[#This Row],[Satisfaction Rating]]&lt;=3,3,calls[[#This Row],[Satisfaction Rating]]&lt;=4,4,TRUE,5)</f>
        <v>3</v>
      </c>
    </row>
    <row r="477" spans="2:12" x14ac:dyDescent="0.25">
      <c r="B477" s="6" t="s">
        <v>501</v>
      </c>
      <c r="C477" s="3" t="s">
        <v>43</v>
      </c>
      <c r="D477" s="3">
        <v>21</v>
      </c>
      <c r="E477" s="4" t="s">
        <v>15</v>
      </c>
      <c r="F477" s="5">
        <v>45062</v>
      </c>
      <c r="G477" s="3">
        <v>63</v>
      </c>
      <c r="H477" s="7">
        <v>4.2</v>
      </c>
      <c r="I477">
        <f>IF(MONTH(calls[[#This Row],[Date of Call]])&lt;=6,YEAR(calls[[#This Row],[Date of Call]]),YEAR(calls[[#This Row],[Date of Call]])+1)</f>
        <v>2023</v>
      </c>
      <c r="J477" t="str">
        <f>TEXT(calls[[#This Row],[Date of Call]],"DDDD")</f>
        <v>Tuesday</v>
      </c>
      <c r="K477" t="str">
        <f>_xlfn.IFS(calls[[#This Row],[Duration]]&lt;=10,"Under 10min",calls[[#This Row],[Duration]]&lt;=30,"btw 10 to 30",calls[[#This Row],[Duration]]&lt;=60,"under 60",calls[[#This Row],[Duration]]&lt;=120,"1 to 2hour",TRUE,"above 2hour")</f>
        <v>btw 10 to 30</v>
      </c>
      <c r="L477" s="20">
        <f>_xlfn.IFS(calls[[#This Row],[Satisfaction Rating]]&lt;=1,1,calls[[#This Row],[Satisfaction Rating]]&lt;=2,2,calls[[#This Row],[Satisfaction Rating]]&lt;=3,3,calls[[#This Row],[Satisfaction Rating]]&lt;=4,4,TRUE,5)</f>
        <v>5</v>
      </c>
    </row>
    <row r="478" spans="2:12" x14ac:dyDescent="0.25">
      <c r="B478" s="6" t="s">
        <v>502</v>
      </c>
      <c r="C478" s="3" t="s">
        <v>14</v>
      </c>
      <c r="D478" s="3">
        <v>80</v>
      </c>
      <c r="E478" s="4" t="s">
        <v>25</v>
      </c>
      <c r="F478" s="5">
        <v>45063</v>
      </c>
      <c r="G478" s="3">
        <v>145</v>
      </c>
      <c r="H478" s="7">
        <v>4.9000000000000004</v>
      </c>
      <c r="I478">
        <f>IF(MONTH(calls[[#This Row],[Date of Call]])&lt;=6,YEAR(calls[[#This Row],[Date of Call]]),YEAR(calls[[#This Row],[Date of Call]])+1)</f>
        <v>2023</v>
      </c>
      <c r="J478" t="str">
        <f>TEXT(calls[[#This Row],[Date of Call]],"DDDD")</f>
        <v>Wednesday</v>
      </c>
      <c r="K478" t="str">
        <f>_xlfn.IFS(calls[[#This Row],[Duration]]&lt;=10,"Under 10min",calls[[#This Row],[Duration]]&lt;=30,"btw 10 to 30",calls[[#This Row],[Duration]]&lt;=60,"under 60",calls[[#This Row],[Duration]]&lt;=120,"1 to 2hour",TRUE,"above 2hour")</f>
        <v>1 to 2hour</v>
      </c>
      <c r="L478" s="20">
        <f>_xlfn.IFS(calls[[#This Row],[Satisfaction Rating]]&lt;=1,1,calls[[#This Row],[Satisfaction Rating]]&lt;=2,2,calls[[#This Row],[Satisfaction Rating]]&lt;=3,3,calls[[#This Row],[Satisfaction Rating]]&lt;=4,4,TRUE,5)</f>
        <v>5</v>
      </c>
    </row>
    <row r="479" spans="2:12" x14ac:dyDescent="0.25">
      <c r="B479" s="6" t="s">
        <v>503</v>
      </c>
      <c r="C479" s="3" t="s">
        <v>81</v>
      </c>
      <c r="D479" s="3">
        <v>139</v>
      </c>
      <c r="E479" s="4" t="s">
        <v>20</v>
      </c>
      <c r="F479" s="5">
        <v>45063</v>
      </c>
      <c r="G479" s="3">
        <v>220</v>
      </c>
      <c r="H479" s="7">
        <v>3.2</v>
      </c>
      <c r="I479">
        <f>IF(MONTH(calls[[#This Row],[Date of Call]])&lt;=6,YEAR(calls[[#This Row],[Date of Call]]),YEAR(calls[[#This Row],[Date of Call]])+1)</f>
        <v>2023</v>
      </c>
      <c r="J479" t="str">
        <f>TEXT(calls[[#This Row],[Date of Call]],"DDDD")</f>
        <v>Wednesday</v>
      </c>
      <c r="K479" t="str">
        <f>_xlfn.IFS(calls[[#This Row],[Duration]]&lt;=10,"Under 10min",calls[[#This Row],[Duration]]&lt;=30,"btw 10 to 30",calls[[#This Row],[Duration]]&lt;=60,"under 60",calls[[#This Row],[Duration]]&lt;=120,"1 to 2hour",TRUE,"above 2hour")</f>
        <v>above 2hour</v>
      </c>
      <c r="L479" s="20">
        <f>_xlfn.IFS(calls[[#This Row],[Satisfaction Rating]]&lt;=1,1,calls[[#This Row],[Satisfaction Rating]]&lt;=2,2,calls[[#This Row],[Satisfaction Rating]]&lt;=3,3,calls[[#This Row],[Satisfaction Rating]]&lt;=4,4,TRUE,5)</f>
        <v>4</v>
      </c>
    </row>
    <row r="480" spans="2:12" x14ac:dyDescent="0.25">
      <c r="B480" s="6" t="s">
        <v>504</v>
      </c>
      <c r="C480" s="3" t="s">
        <v>34</v>
      </c>
      <c r="D480" s="3">
        <v>50</v>
      </c>
      <c r="E480" s="4" t="s">
        <v>15</v>
      </c>
      <c r="F480" s="5">
        <v>45063</v>
      </c>
      <c r="G480" s="3">
        <v>26</v>
      </c>
      <c r="H480" s="7">
        <v>4.7</v>
      </c>
      <c r="I480">
        <f>IF(MONTH(calls[[#This Row],[Date of Call]])&lt;=6,YEAR(calls[[#This Row],[Date of Call]]),YEAR(calls[[#This Row],[Date of Call]])+1)</f>
        <v>2023</v>
      </c>
      <c r="J480" t="str">
        <f>TEXT(calls[[#This Row],[Date of Call]],"DDDD")</f>
        <v>Wednesday</v>
      </c>
      <c r="K480" t="str">
        <f>_xlfn.IFS(calls[[#This Row],[Duration]]&lt;=10,"Under 10min",calls[[#This Row],[Duration]]&lt;=30,"btw 10 to 30",calls[[#This Row],[Duration]]&lt;=60,"under 60",calls[[#This Row],[Duration]]&lt;=120,"1 to 2hour",TRUE,"above 2hour")</f>
        <v>under 60</v>
      </c>
      <c r="L480" s="20">
        <f>_xlfn.IFS(calls[[#This Row],[Satisfaction Rating]]&lt;=1,1,calls[[#This Row],[Satisfaction Rating]]&lt;=2,2,calls[[#This Row],[Satisfaction Rating]]&lt;=3,3,calls[[#This Row],[Satisfaction Rating]]&lt;=4,4,TRUE,5)</f>
        <v>5</v>
      </c>
    </row>
    <row r="481" spans="2:12" x14ac:dyDescent="0.25">
      <c r="B481" s="6" t="s">
        <v>505</v>
      </c>
      <c r="C481" s="3" t="s">
        <v>14</v>
      </c>
      <c r="D481" s="3">
        <v>88</v>
      </c>
      <c r="E481" s="4" t="s">
        <v>25</v>
      </c>
      <c r="F481" s="5">
        <v>45063</v>
      </c>
      <c r="G481" s="3">
        <v>78</v>
      </c>
      <c r="H481" s="7">
        <v>4.3</v>
      </c>
      <c r="I481">
        <f>IF(MONTH(calls[[#This Row],[Date of Call]])&lt;=6,YEAR(calls[[#This Row],[Date of Call]]),YEAR(calls[[#This Row],[Date of Call]])+1)</f>
        <v>2023</v>
      </c>
      <c r="J481" t="str">
        <f>TEXT(calls[[#This Row],[Date of Call]],"DDDD")</f>
        <v>Wednesday</v>
      </c>
      <c r="K481" t="str">
        <f>_xlfn.IFS(calls[[#This Row],[Duration]]&lt;=10,"Under 10min",calls[[#This Row],[Duration]]&lt;=30,"btw 10 to 30",calls[[#This Row],[Duration]]&lt;=60,"under 60",calls[[#This Row],[Duration]]&lt;=120,"1 to 2hour",TRUE,"above 2hour")</f>
        <v>1 to 2hour</v>
      </c>
      <c r="L481" s="20">
        <f>_xlfn.IFS(calls[[#This Row],[Satisfaction Rating]]&lt;=1,1,calls[[#This Row],[Satisfaction Rating]]&lt;=2,2,calls[[#This Row],[Satisfaction Rating]]&lt;=3,3,calls[[#This Row],[Satisfaction Rating]]&lt;=4,4,TRUE,5)</f>
        <v>5</v>
      </c>
    </row>
    <row r="482" spans="2:12" x14ac:dyDescent="0.25">
      <c r="B482" s="6" t="s">
        <v>506</v>
      </c>
      <c r="C482" s="3" t="s">
        <v>28</v>
      </c>
      <c r="D482" s="3">
        <v>19</v>
      </c>
      <c r="E482" s="4" t="s">
        <v>29</v>
      </c>
      <c r="F482" s="5">
        <v>45064</v>
      </c>
      <c r="G482" s="3">
        <v>132</v>
      </c>
      <c r="H482" s="7">
        <v>4.3</v>
      </c>
      <c r="I482">
        <f>IF(MONTH(calls[[#This Row],[Date of Call]])&lt;=6,YEAR(calls[[#This Row],[Date of Call]]),YEAR(calls[[#This Row],[Date of Call]])+1)</f>
        <v>2023</v>
      </c>
      <c r="J482" t="str">
        <f>TEXT(calls[[#This Row],[Date of Call]],"DDDD")</f>
        <v>Thursday</v>
      </c>
      <c r="K482" t="str">
        <f>_xlfn.IFS(calls[[#This Row],[Duration]]&lt;=10,"Under 10min",calls[[#This Row],[Duration]]&lt;=30,"btw 10 to 30",calls[[#This Row],[Duration]]&lt;=60,"under 60",calls[[#This Row],[Duration]]&lt;=120,"1 to 2hour",TRUE,"above 2hour")</f>
        <v>btw 10 to 30</v>
      </c>
      <c r="L482" s="20">
        <f>_xlfn.IFS(calls[[#This Row],[Satisfaction Rating]]&lt;=1,1,calls[[#This Row],[Satisfaction Rating]]&lt;=2,2,calls[[#This Row],[Satisfaction Rating]]&lt;=3,3,calls[[#This Row],[Satisfaction Rating]]&lt;=4,4,TRUE,5)</f>
        <v>5</v>
      </c>
    </row>
    <row r="483" spans="2:12" x14ac:dyDescent="0.25">
      <c r="B483" s="6" t="s">
        <v>507</v>
      </c>
      <c r="C483" s="3" t="s">
        <v>40</v>
      </c>
      <c r="D483" s="3">
        <v>104</v>
      </c>
      <c r="E483" s="4" t="s">
        <v>29</v>
      </c>
      <c r="F483" s="5">
        <v>45065</v>
      </c>
      <c r="G483" s="3">
        <v>68</v>
      </c>
      <c r="H483" s="7">
        <v>3.7</v>
      </c>
      <c r="I483">
        <f>IF(MONTH(calls[[#This Row],[Date of Call]])&lt;=6,YEAR(calls[[#This Row],[Date of Call]]),YEAR(calls[[#This Row],[Date of Call]])+1)</f>
        <v>2023</v>
      </c>
      <c r="J483" t="str">
        <f>TEXT(calls[[#This Row],[Date of Call]],"DDDD")</f>
        <v>Friday</v>
      </c>
      <c r="K483" t="str">
        <f>_xlfn.IFS(calls[[#This Row],[Duration]]&lt;=10,"Under 10min",calls[[#This Row],[Duration]]&lt;=30,"btw 10 to 30",calls[[#This Row],[Duration]]&lt;=60,"under 60",calls[[#This Row],[Duration]]&lt;=120,"1 to 2hour",TRUE,"above 2hour")</f>
        <v>1 to 2hour</v>
      </c>
      <c r="L483" s="20">
        <f>_xlfn.IFS(calls[[#This Row],[Satisfaction Rating]]&lt;=1,1,calls[[#This Row],[Satisfaction Rating]]&lt;=2,2,calls[[#This Row],[Satisfaction Rating]]&lt;=3,3,calls[[#This Row],[Satisfaction Rating]]&lt;=4,4,TRUE,5)</f>
        <v>4</v>
      </c>
    </row>
    <row r="484" spans="2:12" x14ac:dyDescent="0.25">
      <c r="B484" s="6" t="s">
        <v>508</v>
      </c>
      <c r="C484" s="3" t="s">
        <v>12</v>
      </c>
      <c r="D484" s="3">
        <v>67</v>
      </c>
      <c r="E484" s="4" t="s">
        <v>20</v>
      </c>
      <c r="F484" s="5">
        <v>45067</v>
      </c>
      <c r="G484" s="3">
        <v>129</v>
      </c>
      <c r="H484" s="7">
        <v>4.7</v>
      </c>
      <c r="I484">
        <f>IF(MONTH(calls[[#This Row],[Date of Call]])&lt;=6,YEAR(calls[[#This Row],[Date of Call]]),YEAR(calls[[#This Row],[Date of Call]])+1)</f>
        <v>2023</v>
      </c>
      <c r="J484" t="str">
        <f>TEXT(calls[[#This Row],[Date of Call]],"DDDD")</f>
        <v>Sunday</v>
      </c>
      <c r="K484" t="str">
        <f>_xlfn.IFS(calls[[#This Row],[Duration]]&lt;=10,"Under 10min",calls[[#This Row],[Duration]]&lt;=30,"btw 10 to 30",calls[[#This Row],[Duration]]&lt;=60,"under 60",calls[[#This Row],[Duration]]&lt;=120,"1 to 2hour",TRUE,"above 2hour")</f>
        <v>1 to 2hour</v>
      </c>
      <c r="L484" s="20">
        <f>_xlfn.IFS(calls[[#This Row],[Satisfaction Rating]]&lt;=1,1,calls[[#This Row],[Satisfaction Rating]]&lt;=2,2,calls[[#This Row],[Satisfaction Rating]]&lt;=3,3,calls[[#This Row],[Satisfaction Rating]]&lt;=4,4,TRUE,5)</f>
        <v>5</v>
      </c>
    </row>
    <row r="485" spans="2:12" x14ac:dyDescent="0.25">
      <c r="B485" s="6" t="s">
        <v>509</v>
      </c>
      <c r="C485" s="3" t="s">
        <v>51</v>
      </c>
      <c r="D485" s="3">
        <v>107</v>
      </c>
      <c r="E485" s="4" t="s">
        <v>29</v>
      </c>
      <c r="F485" s="5">
        <v>45067</v>
      </c>
      <c r="G485" s="3">
        <v>115</v>
      </c>
      <c r="H485" s="7">
        <v>4.9000000000000004</v>
      </c>
      <c r="I485">
        <f>IF(MONTH(calls[[#This Row],[Date of Call]])&lt;=6,YEAR(calls[[#This Row],[Date of Call]]),YEAR(calls[[#This Row],[Date of Call]])+1)</f>
        <v>2023</v>
      </c>
      <c r="J485" t="str">
        <f>TEXT(calls[[#This Row],[Date of Call]],"DDDD")</f>
        <v>Sunday</v>
      </c>
      <c r="K485" t="str">
        <f>_xlfn.IFS(calls[[#This Row],[Duration]]&lt;=10,"Under 10min",calls[[#This Row],[Duration]]&lt;=30,"btw 10 to 30",calls[[#This Row],[Duration]]&lt;=60,"under 60",calls[[#This Row],[Duration]]&lt;=120,"1 to 2hour",TRUE,"above 2hour")</f>
        <v>1 to 2hour</v>
      </c>
      <c r="L485" s="20">
        <f>_xlfn.IFS(calls[[#This Row],[Satisfaction Rating]]&lt;=1,1,calls[[#This Row],[Satisfaction Rating]]&lt;=2,2,calls[[#This Row],[Satisfaction Rating]]&lt;=3,3,calls[[#This Row],[Satisfaction Rating]]&lt;=4,4,TRUE,5)</f>
        <v>5</v>
      </c>
    </row>
    <row r="486" spans="2:12" x14ac:dyDescent="0.25">
      <c r="B486" s="6" t="s">
        <v>510</v>
      </c>
      <c r="C486" s="3" t="s">
        <v>51</v>
      </c>
      <c r="D486" s="3">
        <v>93</v>
      </c>
      <c r="E486" s="4" t="s">
        <v>29</v>
      </c>
      <c r="F486" s="5">
        <v>45067</v>
      </c>
      <c r="G486" s="3">
        <v>128</v>
      </c>
      <c r="H486" s="7">
        <v>3.9</v>
      </c>
      <c r="I486">
        <f>IF(MONTH(calls[[#This Row],[Date of Call]])&lt;=6,YEAR(calls[[#This Row],[Date of Call]]),YEAR(calls[[#This Row],[Date of Call]])+1)</f>
        <v>2023</v>
      </c>
      <c r="J486" t="str">
        <f>TEXT(calls[[#This Row],[Date of Call]],"DDDD")</f>
        <v>Sunday</v>
      </c>
      <c r="K486" t="str">
        <f>_xlfn.IFS(calls[[#This Row],[Duration]]&lt;=10,"Under 10min",calls[[#This Row],[Duration]]&lt;=30,"btw 10 to 30",calls[[#This Row],[Duration]]&lt;=60,"under 60",calls[[#This Row],[Duration]]&lt;=120,"1 to 2hour",TRUE,"above 2hour")</f>
        <v>1 to 2hour</v>
      </c>
      <c r="L486" s="20">
        <f>_xlfn.IFS(calls[[#This Row],[Satisfaction Rating]]&lt;=1,1,calls[[#This Row],[Satisfaction Rating]]&lt;=2,2,calls[[#This Row],[Satisfaction Rating]]&lt;=3,3,calls[[#This Row],[Satisfaction Rating]]&lt;=4,4,TRUE,5)</f>
        <v>4</v>
      </c>
    </row>
    <row r="487" spans="2:12" x14ac:dyDescent="0.25">
      <c r="B487" s="6" t="s">
        <v>511</v>
      </c>
      <c r="C487" s="3" t="s">
        <v>51</v>
      </c>
      <c r="D487" s="3">
        <v>117</v>
      </c>
      <c r="E487" s="4" t="s">
        <v>20</v>
      </c>
      <c r="F487" s="5">
        <v>45067</v>
      </c>
      <c r="G487" s="3">
        <v>90</v>
      </c>
      <c r="H487" s="7">
        <v>4.5</v>
      </c>
      <c r="I487">
        <f>IF(MONTH(calls[[#This Row],[Date of Call]])&lt;=6,YEAR(calls[[#This Row],[Date of Call]]),YEAR(calls[[#This Row],[Date of Call]])+1)</f>
        <v>2023</v>
      </c>
      <c r="J487" t="str">
        <f>TEXT(calls[[#This Row],[Date of Call]],"DDDD")</f>
        <v>Sunday</v>
      </c>
      <c r="K487" t="str">
        <f>_xlfn.IFS(calls[[#This Row],[Duration]]&lt;=10,"Under 10min",calls[[#This Row],[Duration]]&lt;=30,"btw 10 to 30",calls[[#This Row],[Duration]]&lt;=60,"under 60",calls[[#This Row],[Duration]]&lt;=120,"1 to 2hour",TRUE,"above 2hour")</f>
        <v>1 to 2hour</v>
      </c>
      <c r="L487" s="20">
        <f>_xlfn.IFS(calls[[#This Row],[Satisfaction Rating]]&lt;=1,1,calls[[#This Row],[Satisfaction Rating]]&lt;=2,2,calls[[#This Row],[Satisfaction Rating]]&lt;=3,3,calls[[#This Row],[Satisfaction Rating]]&lt;=4,4,TRUE,5)</f>
        <v>5</v>
      </c>
    </row>
    <row r="488" spans="2:12" x14ac:dyDescent="0.25">
      <c r="B488" s="6" t="s">
        <v>512</v>
      </c>
      <c r="C488" s="3" t="s">
        <v>34</v>
      </c>
      <c r="D488" s="3">
        <v>76</v>
      </c>
      <c r="E488" s="4" t="s">
        <v>25</v>
      </c>
      <c r="F488" s="5">
        <v>45068</v>
      </c>
      <c r="G488" s="3">
        <v>39</v>
      </c>
      <c r="H488" s="7">
        <v>4.5999999999999996</v>
      </c>
      <c r="I488">
        <f>IF(MONTH(calls[[#This Row],[Date of Call]])&lt;=6,YEAR(calls[[#This Row],[Date of Call]]),YEAR(calls[[#This Row],[Date of Call]])+1)</f>
        <v>2023</v>
      </c>
      <c r="J488" t="str">
        <f>TEXT(calls[[#This Row],[Date of Call]],"DDDD")</f>
        <v>Monday</v>
      </c>
      <c r="K488" t="str">
        <f>_xlfn.IFS(calls[[#This Row],[Duration]]&lt;=10,"Under 10min",calls[[#This Row],[Duration]]&lt;=30,"btw 10 to 30",calls[[#This Row],[Duration]]&lt;=60,"under 60",calls[[#This Row],[Duration]]&lt;=120,"1 to 2hour",TRUE,"above 2hour")</f>
        <v>1 to 2hour</v>
      </c>
      <c r="L488" s="20">
        <f>_xlfn.IFS(calls[[#This Row],[Satisfaction Rating]]&lt;=1,1,calls[[#This Row],[Satisfaction Rating]]&lt;=2,2,calls[[#This Row],[Satisfaction Rating]]&lt;=3,3,calls[[#This Row],[Satisfaction Rating]]&lt;=4,4,TRUE,5)</f>
        <v>5</v>
      </c>
    </row>
    <row r="489" spans="2:12" x14ac:dyDescent="0.25">
      <c r="B489" s="6" t="s">
        <v>513</v>
      </c>
      <c r="C489" s="3" t="s">
        <v>28</v>
      </c>
      <c r="D489" s="3">
        <v>64</v>
      </c>
      <c r="E489" s="4" t="s">
        <v>29</v>
      </c>
      <c r="F489" s="5">
        <v>45068</v>
      </c>
      <c r="G489" s="3">
        <v>132</v>
      </c>
      <c r="H489" s="7">
        <v>3.3</v>
      </c>
      <c r="I489">
        <f>IF(MONTH(calls[[#This Row],[Date of Call]])&lt;=6,YEAR(calls[[#This Row],[Date of Call]]),YEAR(calls[[#This Row],[Date of Call]])+1)</f>
        <v>2023</v>
      </c>
      <c r="J489" t="str">
        <f>TEXT(calls[[#This Row],[Date of Call]],"DDDD")</f>
        <v>Monday</v>
      </c>
      <c r="K489" t="str">
        <f>_xlfn.IFS(calls[[#This Row],[Duration]]&lt;=10,"Under 10min",calls[[#This Row],[Duration]]&lt;=30,"btw 10 to 30",calls[[#This Row],[Duration]]&lt;=60,"under 60",calls[[#This Row],[Duration]]&lt;=120,"1 to 2hour",TRUE,"above 2hour")</f>
        <v>1 to 2hour</v>
      </c>
      <c r="L489" s="20">
        <f>_xlfn.IFS(calls[[#This Row],[Satisfaction Rating]]&lt;=1,1,calls[[#This Row],[Satisfaction Rating]]&lt;=2,2,calls[[#This Row],[Satisfaction Rating]]&lt;=3,3,calls[[#This Row],[Satisfaction Rating]]&lt;=4,4,TRUE,5)</f>
        <v>4</v>
      </c>
    </row>
    <row r="490" spans="2:12" x14ac:dyDescent="0.25">
      <c r="B490" s="6" t="s">
        <v>514</v>
      </c>
      <c r="C490" s="3" t="s">
        <v>19</v>
      </c>
      <c r="D490" s="3">
        <v>33</v>
      </c>
      <c r="E490" s="4" t="s">
        <v>29</v>
      </c>
      <c r="F490" s="5">
        <v>45068</v>
      </c>
      <c r="G490" s="3">
        <v>170</v>
      </c>
      <c r="H490" s="7">
        <v>3.8</v>
      </c>
      <c r="I490">
        <f>IF(MONTH(calls[[#This Row],[Date of Call]])&lt;=6,YEAR(calls[[#This Row],[Date of Call]]),YEAR(calls[[#This Row],[Date of Call]])+1)</f>
        <v>2023</v>
      </c>
      <c r="J490" t="str">
        <f>TEXT(calls[[#This Row],[Date of Call]],"DDDD")</f>
        <v>Monday</v>
      </c>
      <c r="K490" t="str">
        <f>_xlfn.IFS(calls[[#This Row],[Duration]]&lt;=10,"Under 10min",calls[[#This Row],[Duration]]&lt;=30,"btw 10 to 30",calls[[#This Row],[Duration]]&lt;=60,"under 60",calls[[#This Row],[Duration]]&lt;=120,"1 to 2hour",TRUE,"above 2hour")</f>
        <v>under 60</v>
      </c>
      <c r="L490" s="20">
        <f>_xlfn.IFS(calls[[#This Row],[Satisfaction Rating]]&lt;=1,1,calls[[#This Row],[Satisfaction Rating]]&lt;=2,2,calls[[#This Row],[Satisfaction Rating]]&lt;=3,3,calls[[#This Row],[Satisfaction Rating]]&lt;=4,4,TRUE,5)</f>
        <v>4</v>
      </c>
    </row>
    <row r="491" spans="2:12" x14ac:dyDescent="0.25">
      <c r="B491" s="6" t="s">
        <v>515</v>
      </c>
      <c r="C491" s="3" t="s">
        <v>51</v>
      </c>
      <c r="D491" s="3">
        <v>115</v>
      </c>
      <c r="E491" s="4" t="s">
        <v>20</v>
      </c>
      <c r="F491" s="5">
        <v>45068</v>
      </c>
      <c r="G491" s="3">
        <v>42</v>
      </c>
      <c r="H491" s="7">
        <v>4.7</v>
      </c>
      <c r="I491">
        <f>IF(MONTH(calls[[#This Row],[Date of Call]])&lt;=6,YEAR(calls[[#This Row],[Date of Call]]),YEAR(calls[[#This Row],[Date of Call]])+1)</f>
        <v>2023</v>
      </c>
      <c r="J491" t="str">
        <f>TEXT(calls[[#This Row],[Date of Call]],"DDDD")</f>
        <v>Monday</v>
      </c>
      <c r="K491" t="str">
        <f>_xlfn.IFS(calls[[#This Row],[Duration]]&lt;=10,"Under 10min",calls[[#This Row],[Duration]]&lt;=30,"btw 10 to 30",calls[[#This Row],[Duration]]&lt;=60,"under 60",calls[[#This Row],[Duration]]&lt;=120,"1 to 2hour",TRUE,"above 2hour")</f>
        <v>1 to 2hour</v>
      </c>
      <c r="L491" s="20">
        <f>_xlfn.IFS(calls[[#This Row],[Satisfaction Rating]]&lt;=1,1,calls[[#This Row],[Satisfaction Rating]]&lt;=2,2,calls[[#This Row],[Satisfaction Rating]]&lt;=3,3,calls[[#This Row],[Satisfaction Rating]]&lt;=4,4,TRUE,5)</f>
        <v>5</v>
      </c>
    </row>
    <row r="492" spans="2:12" x14ac:dyDescent="0.25">
      <c r="B492" s="6" t="s">
        <v>516</v>
      </c>
      <c r="C492" s="3" t="s">
        <v>17</v>
      </c>
      <c r="D492" s="3">
        <v>155</v>
      </c>
      <c r="E492" s="4" t="s">
        <v>25</v>
      </c>
      <c r="F492" s="5">
        <v>45069</v>
      </c>
      <c r="G492" s="3">
        <v>37</v>
      </c>
      <c r="H492" s="7">
        <v>4</v>
      </c>
      <c r="I492">
        <f>IF(MONTH(calls[[#This Row],[Date of Call]])&lt;=6,YEAR(calls[[#This Row],[Date of Call]]),YEAR(calls[[#This Row],[Date of Call]])+1)</f>
        <v>2023</v>
      </c>
      <c r="J492" t="str">
        <f>TEXT(calls[[#This Row],[Date of Call]],"DDDD")</f>
        <v>Tuesday</v>
      </c>
      <c r="K492" t="str">
        <f>_xlfn.IFS(calls[[#This Row],[Duration]]&lt;=10,"Under 10min",calls[[#This Row],[Duration]]&lt;=30,"btw 10 to 30",calls[[#This Row],[Duration]]&lt;=60,"under 60",calls[[#This Row],[Duration]]&lt;=120,"1 to 2hour",TRUE,"above 2hour")</f>
        <v>above 2hour</v>
      </c>
      <c r="L492" s="20">
        <f>_xlfn.IFS(calls[[#This Row],[Satisfaction Rating]]&lt;=1,1,calls[[#This Row],[Satisfaction Rating]]&lt;=2,2,calls[[#This Row],[Satisfaction Rating]]&lt;=3,3,calls[[#This Row],[Satisfaction Rating]]&lt;=4,4,TRUE,5)</f>
        <v>4</v>
      </c>
    </row>
    <row r="493" spans="2:12" x14ac:dyDescent="0.25">
      <c r="B493" s="6" t="s">
        <v>517</v>
      </c>
      <c r="C493" s="3" t="s">
        <v>12</v>
      </c>
      <c r="D493" s="3">
        <v>117</v>
      </c>
      <c r="E493" s="4" t="s">
        <v>25</v>
      </c>
      <c r="F493" s="5">
        <v>45069</v>
      </c>
      <c r="G493" s="3">
        <v>88</v>
      </c>
      <c r="H493" s="7">
        <v>4.7</v>
      </c>
      <c r="I493">
        <f>IF(MONTH(calls[[#This Row],[Date of Call]])&lt;=6,YEAR(calls[[#This Row],[Date of Call]]),YEAR(calls[[#This Row],[Date of Call]])+1)</f>
        <v>2023</v>
      </c>
      <c r="J493" t="str">
        <f>TEXT(calls[[#This Row],[Date of Call]],"DDDD")</f>
        <v>Tuesday</v>
      </c>
      <c r="K493" t="str">
        <f>_xlfn.IFS(calls[[#This Row],[Duration]]&lt;=10,"Under 10min",calls[[#This Row],[Duration]]&lt;=30,"btw 10 to 30",calls[[#This Row],[Duration]]&lt;=60,"under 60",calls[[#This Row],[Duration]]&lt;=120,"1 to 2hour",TRUE,"above 2hour")</f>
        <v>1 to 2hour</v>
      </c>
      <c r="L493" s="20">
        <f>_xlfn.IFS(calls[[#This Row],[Satisfaction Rating]]&lt;=1,1,calls[[#This Row],[Satisfaction Rating]]&lt;=2,2,calls[[#This Row],[Satisfaction Rating]]&lt;=3,3,calls[[#This Row],[Satisfaction Rating]]&lt;=4,4,TRUE,5)</f>
        <v>5</v>
      </c>
    </row>
    <row r="494" spans="2:12" x14ac:dyDescent="0.25">
      <c r="B494" s="6" t="s">
        <v>518</v>
      </c>
      <c r="C494" s="3" t="s">
        <v>81</v>
      </c>
      <c r="D494" s="3">
        <v>63</v>
      </c>
      <c r="E494" s="4" t="s">
        <v>25</v>
      </c>
      <c r="F494" s="5">
        <v>45069</v>
      </c>
      <c r="G494" s="3">
        <v>80</v>
      </c>
      <c r="H494" s="7">
        <v>2.5</v>
      </c>
      <c r="I494">
        <f>IF(MONTH(calls[[#This Row],[Date of Call]])&lt;=6,YEAR(calls[[#This Row],[Date of Call]]),YEAR(calls[[#This Row],[Date of Call]])+1)</f>
        <v>2023</v>
      </c>
      <c r="J494" t="str">
        <f>TEXT(calls[[#This Row],[Date of Call]],"DDDD")</f>
        <v>Tuesday</v>
      </c>
      <c r="K494" t="str">
        <f>_xlfn.IFS(calls[[#This Row],[Duration]]&lt;=10,"Under 10min",calls[[#This Row],[Duration]]&lt;=30,"btw 10 to 30",calls[[#This Row],[Duration]]&lt;=60,"under 60",calls[[#This Row],[Duration]]&lt;=120,"1 to 2hour",TRUE,"above 2hour")</f>
        <v>1 to 2hour</v>
      </c>
      <c r="L494" s="20">
        <f>_xlfn.IFS(calls[[#This Row],[Satisfaction Rating]]&lt;=1,1,calls[[#This Row],[Satisfaction Rating]]&lt;=2,2,calls[[#This Row],[Satisfaction Rating]]&lt;=3,3,calls[[#This Row],[Satisfaction Rating]]&lt;=4,4,TRUE,5)</f>
        <v>3</v>
      </c>
    </row>
    <row r="495" spans="2:12" x14ac:dyDescent="0.25">
      <c r="B495" s="6" t="s">
        <v>519</v>
      </c>
      <c r="C495" s="3" t="s">
        <v>28</v>
      </c>
      <c r="D495" s="3">
        <v>59</v>
      </c>
      <c r="E495" s="4" t="s">
        <v>10</v>
      </c>
      <c r="F495" s="5">
        <v>45070</v>
      </c>
      <c r="G495" s="3">
        <v>123</v>
      </c>
      <c r="H495" s="7">
        <v>3.6</v>
      </c>
      <c r="I495">
        <f>IF(MONTH(calls[[#This Row],[Date of Call]])&lt;=6,YEAR(calls[[#This Row],[Date of Call]]),YEAR(calls[[#This Row],[Date of Call]])+1)</f>
        <v>2023</v>
      </c>
      <c r="J495" t="str">
        <f>TEXT(calls[[#This Row],[Date of Call]],"DDDD")</f>
        <v>Wednesday</v>
      </c>
      <c r="K495" t="str">
        <f>_xlfn.IFS(calls[[#This Row],[Duration]]&lt;=10,"Under 10min",calls[[#This Row],[Duration]]&lt;=30,"btw 10 to 30",calls[[#This Row],[Duration]]&lt;=60,"under 60",calls[[#This Row],[Duration]]&lt;=120,"1 to 2hour",TRUE,"above 2hour")</f>
        <v>under 60</v>
      </c>
      <c r="L495" s="20">
        <f>_xlfn.IFS(calls[[#This Row],[Satisfaction Rating]]&lt;=1,1,calls[[#This Row],[Satisfaction Rating]]&lt;=2,2,calls[[#This Row],[Satisfaction Rating]]&lt;=3,3,calls[[#This Row],[Satisfaction Rating]]&lt;=4,4,TRUE,5)</f>
        <v>4</v>
      </c>
    </row>
    <row r="496" spans="2:12" x14ac:dyDescent="0.25">
      <c r="B496" s="6" t="s">
        <v>520</v>
      </c>
      <c r="C496" s="3" t="s">
        <v>43</v>
      </c>
      <c r="D496" s="3">
        <v>133</v>
      </c>
      <c r="E496" s="4" t="s">
        <v>29</v>
      </c>
      <c r="F496" s="5">
        <v>45070</v>
      </c>
      <c r="G496" s="3">
        <v>31</v>
      </c>
      <c r="H496" s="7">
        <v>3.7</v>
      </c>
      <c r="I496">
        <f>IF(MONTH(calls[[#This Row],[Date of Call]])&lt;=6,YEAR(calls[[#This Row],[Date of Call]]),YEAR(calls[[#This Row],[Date of Call]])+1)</f>
        <v>2023</v>
      </c>
      <c r="J496" t="str">
        <f>TEXT(calls[[#This Row],[Date of Call]],"DDDD")</f>
        <v>Wednesday</v>
      </c>
      <c r="K496" t="str">
        <f>_xlfn.IFS(calls[[#This Row],[Duration]]&lt;=10,"Under 10min",calls[[#This Row],[Duration]]&lt;=30,"btw 10 to 30",calls[[#This Row],[Duration]]&lt;=60,"under 60",calls[[#This Row],[Duration]]&lt;=120,"1 to 2hour",TRUE,"above 2hour")</f>
        <v>above 2hour</v>
      </c>
      <c r="L496" s="20">
        <f>_xlfn.IFS(calls[[#This Row],[Satisfaction Rating]]&lt;=1,1,calls[[#This Row],[Satisfaction Rating]]&lt;=2,2,calls[[#This Row],[Satisfaction Rating]]&lt;=3,3,calls[[#This Row],[Satisfaction Rating]]&lt;=4,4,TRUE,5)</f>
        <v>4</v>
      </c>
    </row>
    <row r="497" spans="2:12" x14ac:dyDescent="0.25">
      <c r="B497" s="6" t="s">
        <v>521</v>
      </c>
      <c r="C497" s="3" t="s">
        <v>61</v>
      </c>
      <c r="D497" s="3">
        <v>101</v>
      </c>
      <c r="E497" s="4" t="s">
        <v>15</v>
      </c>
      <c r="F497" s="5">
        <v>45070</v>
      </c>
      <c r="G497" s="3">
        <v>205</v>
      </c>
      <c r="H497" s="7">
        <v>3.9</v>
      </c>
      <c r="I497">
        <f>IF(MONTH(calls[[#This Row],[Date of Call]])&lt;=6,YEAR(calls[[#This Row],[Date of Call]]),YEAR(calls[[#This Row],[Date of Call]])+1)</f>
        <v>2023</v>
      </c>
      <c r="J497" t="str">
        <f>TEXT(calls[[#This Row],[Date of Call]],"DDDD")</f>
        <v>Wednesday</v>
      </c>
      <c r="K497" t="str">
        <f>_xlfn.IFS(calls[[#This Row],[Duration]]&lt;=10,"Under 10min",calls[[#This Row],[Duration]]&lt;=30,"btw 10 to 30",calls[[#This Row],[Duration]]&lt;=60,"under 60",calls[[#This Row],[Duration]]&lt;=120,"1 to 2hour",TRUE,"above 2hour")</f>
        <v>1 to 2hour</v>
      </c>
      <c r="L497" s="20">
        <f>_xlfn.IFS(calls[[#This Row],[Satisfaction Rating]]&lt;=1,1,calls[[#This Row],[Satisfaction Rating]]&lt;=2,2,calls[[#This Row],[Satisfaction Rating]]&lt;=3,3,calls[[#This Row],[Satisfaction Rating]]&lt;=4,4,TRUE,5)</f>
        <v>4</v>
      </c>
    </row>
    <row r="498" spans="2:12" x14ac:dyDescent="0.25">
      <c r="B498" s="6" t="s">
        <v>522</v>
      </c>
      <c r="C498" s="3" t="s">
        <v>32</v>
      </c>
      <c r="D498" s="3">
        <v>151</v>
      </c>
      <c r="E498" s="4" t="s">
        <v>25</v>
      </c>
      <c r="F498" s="5">
        <v>45071</v>
      </c>
      <c r="G498" s="3">
        <v>123</v>
      </c>
      <c r="H498" s="7">
        <v>3.7</v>
      </c>
      <c r="I498">
        <f>IF(MONTH(calls[[#This Row],[Date of Call]])&lt;=6,YEAR(calls[[#This Row],[Date of Call]]),YEAR(calls[[#This Row],[Date of Call]])+1)</f>
        <v>2023</v>
      </c>
      <c r="J498" t="str">
        <f>TEXT(calls[[#This Row],[Date of Call]],"DDDD")</f>
        <v>Thursday</v>
      </c>
      <c r="K498" t="str">
        <f>_xlfn.IFS(calls[[#This Row],[Duration]]&lt;=10,"Under 10min",calls[[#This Row],[Duration]]&lt;=30,"btw 10 to 30",calls[[#This Row],[Duration]]&lt;=60,"under 60",calls[[#This Row],[Duration]]&lt;=120,"1 to 2hour",TRUE,"above 2hour")</f>
        <v>above 2hour</v>
      </c>
      <c r="L498" s="20">
        <f>_xlfn.IFS(calls[[#This Row],[Satisfaction Rating]]&lt;=1,1,calls[[#This Row],[Satisfaction Rating]]&lt;=2,2,calls[[#This Row],[Satisfaction Rating]]&lt;=3,3,calls[[#This Row],[Satisfaction Rating]]&lt;=4,4,TRUE,5)</f>
        <v>4</v>
      </c>
    </row>
    <row r="499" spans="2:12" x14ac:dyDescent="0.25">
      <c r="B499" s="6" t="s">
        <v>523</v>
      </c>
      <c r="C499" s="3" t="s">
        <v>19</v>
      </c>
      <c r="D499" s="3">
        <v>146</v>
      </c>
      <c r="E499" s="4" t="s">
        <v>29</v>
      </c>
      <c r="F499" s="5">
        <v>45071</v>
      </c>
      <c r="G499" s="3">
        <v>123</v>
      </c>
      <c r="H499" s="7">
        <v>4.3</v>
      </c>
      <c r="I499">
        <f>IF(MONTH(calls[[#This Row],[Date of Call]])&lt;=6,YEAR(calls[[#This Row],[Date of Call]]),YEAR(calls[[#This Row],[Date of Call]])+1)</f>
        <v>2023</v>
      </c>
      <c r="J499" t="str">
        <f>TEXT(calls[[#This Row],[Date of Call]],"DDDD")</f>
        <v>Thursday</v>
      </c>
      <c r="K499" t="str">
        <f>_xlfn.IFS(calls[[#This Row],[Duration]]&lt;=10,"Under 10min",calls[[#This Row],[Duration]]&lt;=30,"btw 10 to 30",calls[[#This Row],[Duration]]&lt;=60,"under 60",calls[[#This Row],[Duration]]&lt;=120,"1 to 2hour",TRUE,"above 2hour")</f>
        <v>above 2hour</v>
      </c>
      <c r="L499" s="20">
        <f>_xlfn.IFS(calls[[#This Row],[Satisfaction Rating]]&lt;=1,1,calls[[#This Row],[Satisfaction Rating]]&lt;=2,2,calls[[#This Row],[Satisfaction Rating]]&lt;=3,3,calls[[#This Row],[Satisfaction Rating]]&lt;=4,4,TRUE,5)</f>
        <v>5</v>
      </c>
    </row>
    <row r="500" spans="2:12" x14ac:dyDescent="0.25">
      <c r="B500" s="6" t="s">
        <v>524</v>
      </c>
      <c r="C500" s="3" t="s">
        <v>81</v>
      </c>
      <c r="D500" s="3">
        <v>148</v>
      </c>
      <c r="E500" s="4" t="s">
        <v>29</v>
      </c>
      <c r="F500" s="5">
        <v>45071</v>
      </c>
      <c r="G500" s="3">
        <v>36</v>
      </c>
      <c r="H500" s="7">
        <v>2.9</v>
      </c>
      <c r="I500">
        <f>IF(MONTH(calls[[#This Row],[Date of Call]])&lt;=6,YEAR(calls[[#This Row],[Date of Call]]),YEAR(calls[[#This Row],[Date of Call]])+1)</f>
        <v>2023</v>
      </c>
      <c r="J500" t="str">
        <f>TEXT(calls[[#This Row],[Date of Call]],"DDDD")</f>
        <v>Thursday</v>
      </c>
      <c r="K500" t="str">
        <f>_xlfn.IFS(calls[[#This Row],[Duration]]&lt;=10,"Under 10min",calls[[#This Row],[Duration]]&lt;=30,"btw 10 to 30",calls[[#This Row],[Duration]]&lt;=60,"under 60",calls[[#This Row],[Duration]]&lt;=120,"1 to 2hour",TRUE,"above 2hour")</f>
        <v>above 2hour</v>
      </c>
      <c r="L500" s="20">
        <f>_xlfn.IFS(calls[[#This Row],[Satisfaction Rating]]&lt;=1,1,calls[[#This Row],[Satisfaction Rating]]&lt;=2,2,calls[[#This Row],[Satisfaction Rating]]&lt;=3,3,calls[[#This Row],[Satisfaction Rating]]&lt;=4,4,TRUE,5)</f>
        <v>3</v>
      </c>
    </row>
    <row r="501" spans="2:12" x14ac:dyDescent="0.25">
      <c r="B501" s="6" t="s">
        <v>525</v>
      </c>
      <c r="C501" s="3" t="s">
        <v>32</v>
      </c>
      <c r="D501" s="3">
        <v>81</v>
      </c>
      <c r="E501" s="4" t="s">
        <v>29</v>
      </c>
      <c r="F501" s="5">
        <v>45071</v>
      </c>
      <c r="G501" s="3">
        <v>116</v>
      </c>
      <c r="H501" s="7">
        <v>4.3</v>
      </c>
      <c r="I501">
        <f>IF(MONTH(calls[[#This Row],[Date of Call]])&lt;=6,YEAR(calls[[#This Row],[Date of Call]]),YEAR(calls[[#This Row],[Date of Call]])+1)</f>
        <v>2023</v>
      </c>
      <c r="J501" t="str">
        <f>TEXT(calls[[#This Row],[Date of Call]],"DDDD")</f>
        <v>Thursday</v>
      </c>
      <c r="K501" t="str">
        <f>_xlfn.IFS(calls[[#This Row],[Duration]]&lt;=10,"Under 10min",calls[[#This Row],[Duration]]&lt;=30,"btw 10 to 30",calls[[#This Row],[Duration]]&lt;=60,"under 60",calls[[#This Row],[Duration]]&lt;=120,"1 to 2hour",TRUE,"above 2hour")</f>
        <v>1 to 2hour</v>
      </c>
      <c r="L501" s="20">
        <f>_xlfn.IFS(calls[[#This Row],[Satisfaction Rating]]&lt;=1,1,calls[[#This Row],[Satisfaction Rating]]&lt;=2,2,calls[[#This Row],[Satisfaction Rating]]&lt;=3,3,calls[[#This Row],[Satisfaction Rating]]&lt;=4,4,TRUE,5)</f>
        <v>5</v>
      </c>
    </row>
    <row r="502" spans="2:12" x14ac:dyDescent="0.25">
      <c r="B502" s="6" t="s">
        <v>526</v>
      </c>
      <c r="C502" s="3" t="s">
        <v>40</v>
      </c>
      <c r="D502" s="3">
        <v>115</v>
      </c>
      <c r="E502" s="4" t="s">
        <v>29</v>
      </c>
      <c r="F502" s="5">
        <v>45071</v>
      </c>
      <c r="G502" s="3">
        <v>40</v>
      </c>
      <c r="H502" s="7">
        <v>4.9000000000000004</v>
      </c>
      <c r="I502">
        <f>IF(MONTH(calls[[#This Row],[Date of Call]])&lt;=6,YEAR(calls[[#This Row],[Date of Call]]),YEAR(calls[[#This Row],[Date of Call]])+1)</f>
        <v>2023</v>
      </c>
      <c r="J502" t="str">
        <f>TEXT(calls[[#This Row],[Date of Call]],"DDDD")</f>
        <v>Thursday</v>
      </c>
      <c r="K502" t="str">
        <f>_xlfn.IFS(calls[[#This Row],[Duration]]&lt;=10,"Under 10min",calls[[#This Row],[Duration]]&lt;=30,"btw 10 to 30",calls[[#This Row],[Duration]]&lt;=60,"under 60",calls[[#This Row],[Duration]]&lt;=120,"1 to 2hour",TRUE,"above 2hour")</f>
        <v>1 to 2hour</v>
      </c>
      <c r="L502" s="20">
        <f>_xlfn.IFS(calls[[#This Row],[Satisfaction Rating]]&lt;=1,1,calls[[#This Row],[Satisfaction Rating]]&lt;=2,2,calls[[#This Row],[Satisfaction Rating]]&lt;=3,3,calls[[#This Row],[Satisfaction Rating]]&lt;=4,4,TRUE,5)</f>
        <v>5</v>
      </c>
    </row>
    <row r="503" spans="2:12" x14ac:dyDescent="0.25">
      <c r="B503" s="6" t="s">
        <v>527</v>
      </c>
      <c r="C503" s="3" t="s">
        <v>40</v>
      </c>
      <c r="D503" s="3">
        <v>117</v>
      </c>
      <c r="E503" s="4" t="s">
        <v>25</v>
      </c>
      <c r="F503" s="5">
        <v>45071</v>
      </c>
      <c r="G503" s="3">
        <v>40</v>
      </c>
      <c r="H503" s="7">
        <v>4</v>
      </c>
      <c r="I503">
        <f>IF(MONTH(calls[[#This Row],[Date of Call]])&lt;=6,YEAR(calls[[#This Row],[Date of Call]]),YEAR(calls[[#This Row],[Date of Call]])+1)</f>
        <v>2023</v>
      </c>
      <c r="J503" t="str">
        <f>TEXT(calls[[#This Row],[Date of Call]],"DDDD")</f>
        <v>Thursday</v>
      </c>
      <c r="K503" t="str">
        <f>_xlfn.IFS(calls[[#This Row],[Duration]]&lt;=10,"Under 10min",calls[[#This Row],[Duration]]&lt;=30,"btw 10 to 30",calls[[#This Row],[Duration]]&lt;=60,"under 60",calls[[#This Row],[Duration]]&lt;=120,"1 to 2hour",TRUE,"above 2hour")</f>
        <v>1 to 2hour</v>
      </c>
      <c r="L503" s="20">
        <f>_xlfn.IFS(calls[[#This Row],[Satisfaction Rating]]&lt;=1,1,calls[[#This Row],[Satisfaction Rating]]&lt;=2,2,calls[[#This Row],[Satisfaction Rating]]&lt;=3,3,calls[[#This Row],[Satisfaction Rating]]&lt;=4,4,TRUE,5)</f>
        <v>4</v>
      </c>
    </row>
    <row r="504" spans="2:12" x14ac:dyDescent="0.25">
      <c r="B504" s="6" t="s">
        <v>528</v>
      </c>
      <c r="C504" s="3" t="s">
        <v>61</v>
      </c>
      <c r="D504" s="3">
        <v>110</v>
      </c>
      <c r="E504" s="4" t="s">
        <v>20</v>
      </c>
      <c r="F504" s="5">
        <v>45072</v>
      </c>
      <c r="G504" s="3">
        <v>82</v>
      </c>
      <c r="H504" s="7">
        <v>4</v>
      </c>
      <c r="I504">
        <f>IF(MONTH(calls[[#This Row],[Date of Call]])&lt;=6,YEAR(calls[[#This Row],[Date of Call]]),YEAR(calls[[#This Row],[Date of Call]])+1)</f>
        <v>2023</v>
      </c>
      <c r="J504" t="str">
        <f>TEXT(calls[[#This Row],[Date of Call]],"DDDD")</f>
        <v>Friday</v>
      </c>
      <c r="K504" t="str">
        <f>_xlfn.IFS(calls[[#This Row],[Duration]]&lt;=10,"Under 10min",calls[[#This Row],[Duration]]&lt;=30,"btw 10 to 30",calls[[#This Row],[Duration]]&lt;=60,"under 60",calls[[#This Row],[Duration]]&lt;=120,"1 to 2hour",TRUE,"above 2hour")</f>
        <v>1 to 2hour</v>
      </c>
      <c r="L504" s="20">
        <f>_xlfn.IFS(calls[[#This Row],[Satisfaction Rating]]&lt;=1,1,calls[[#This Row],[Satisfaction Rating]]&lt;=2,2,calls[[#This Row],[Satisfaction Rating]]&lt;=3,3,calls[[#This Row],[Satisfaction Rating]]&lt;=4,4,TRUE,5)</f>
        <v>4</v>
      </c>
    </row>
    <row r="505" spans="2:12" x14ac:dyDescent="0.25">
      <c r="B505" s="6" t="s">
        <v>529</v>
      </c>
      <c r="C505" s="3" t="s">
        <v>34</v>
      </c>
      <c r="D505" s="3">
        <v>103</v>
      </c>
      <c r="E505" s="4" t="s">
        <v>10</v>
      </c>
      <c r="F505" s="5">
        <v>45072</v>
      </c>
      <c r="G505" s="3">
        <v>62</v>
      </c>
      <c r="H505" s="7">
        <v>3.4</v>
      </c>
      <c r="I505">
        <f>IF(MONTH(calls[[#This Row],[Date of Call]])&lt;=6,YEAR(calls[[#This Row],[Date of Call]]),YEAR(calls[[#This Row],[Date of Call]])+1)</f>
        <v>2023</v>
      </c>
      <c r="J505" t="str">
        <f>TEXT(calls[[#This Row],[Date of Call]],"DDDD")</f>
        <v>Friday</v>
      </c>
      <c r="K505" t="str">
        <f>_xlfn.IFS(calls[[#This Row],[Duration]]&lt;=10,"Under 10min",calls[[#This Row],[Duration]]&lt;=30,"btw 10 to 30",calls[[#This Row],[Duration]]&lt;=60,"under 60",calls[[#This Row],[Duration]]&lt;=120,"1 to 2hour",TRUE,"above 2hour")</f>
        <v>1 to 2hour</v>
      </c>
      <c r="L505" s="20">
        <f>_xlfn.IFS(calls[[#This Row],[Satisfaction Rating]]&lt;=1,1,calls[[#This Row],[Satisfaction Rating]]&lt;=2,2,calls[[#This Row],[Satisfaction Rating]]&lt;=3,3,calls[[#This Row],[Satisfaction Rating]]&lt;=4,4,TRUE,5)</f>
        <v>4</v>
      </c>
    </row>
    <row r="506" spans="2:12" x14ac:dyDescent="0.25">
      <c r="B506" s="6" t="s">
        <v>530</v>
      </c>
      <c r="C506" s="3" t="s">
        <v>17</v>
      </c>
      <c r="D506" s="3">
        <v>45</v>
      </c>
      <c r="E506" s="4" t="s">
        <v>10</v>
      </c>
      <c r="F506" s="5">
        <v>45072</v>
      </c>
      <c r="G506" s="3">
        <v>135</v>
      </c>
      <c r="H506" s="7">
        <v>3.9</v>
      </c>
      <c r="I506">
        <f>IF(MONTH(calls[[#This Row],[Date of Call]])&lt;=6,YEAR(calls[[#This Row],[Date of Call]]),YEAR(calls[[#This Row],[Date of Call]])+1)</f>
        <v>2023</v>
      </c>
      <c r="J506" t="str">
        <f>TEXT(calls[[#This Row],[Date of Call]],"DDDD")</f>
        <v>Friday</v>
      </c>
      <c r="K506" t="str">
        <f>_xlfn.IFS(calls[[#This Row],[Duration]]&lt;=10,"Under 10min",calls[[#This Row],[Duration]]&lt;=30,"btw 10 to 30",calls[[#This Row],[Duration]]&lt;=60,"under 60",calls[[#This Row],[Duration]]&lt;=120,"1 to 2hour",TRUE,"above 2hour")</f>
        <v>under 60</v>
      </c>
      <c r="L506" s="20">
        <f>_xlfn.IFS(calls[[#This Row],[Satisfaction Rating]]&lt;=1,1,calls[[#This Row],[Satisfaction Rating]]&lt;=2,2,calls[[#This Row],[Satisfaction Rating]]&lt;=3,3,calls[[#This Row],[Satisfaction Rating]]&lt;=4,4,TRUE,5)</f>
        <v>4</v>
      </c>
    </row>
    <row r="507" spans="2:12" x14ac:dyDescent="0.25">
      <c r="B507" s="6" t="s">
        <v>531</v>
      </c>
      <c r="C507" s="3" t="s">
        <v>61</v>
      </c>
      <c r="D507" s="3">
        <v>110</v>
      </c>
      <c r="E507" s="4" t="s">
        <v>15</v>
      </c>
      <c r="F507" s="5">
        <v>45072</v>
      </c>
      <c r="G507" s="3">
        <v>155</v>
      </c>
      <c r="H507" s="7">
        <v>2.1</v>
      </c>
      <c r="I507">
        <f>IF(MONTH(calls[[#This Row],[Date of Call]])&lt;=6,YEAR(calls[[#This Row],[Date of Call]]),YEAR(calls[[#This Row],[Date of Call]])+1)</f>
        <v>2023</v>
      </c>
      <c r="J507" t="str">
        <f>TEXT(calls[[#This Row],[Date of Call]],"DDDD")</f>
        <v>Friday</v>
      </c>
      <c r="K507" t="str">
        <f>_xlfn.IFS(calls[[#This Row],[Duration]]&lt;=10,"Under 10min",calls[[#This Row],[Duration]]&lt;=30,"btw 10 to 30",calls[[#This Row],[Duration]]&lt;=60,"under 60",calls[[#This Row],[Duration]]&lt;=120,"1 to 2hour",TRUE,"above 2hour")</f>
        <v>1 to 2hour</v>
      </c>
      <c r="L507" s="20">
        <f>_xlfn.IFS(calls[[#This Row],[Satisfaction Rating]]&lt;=1,1,calls[[#This Row],[Satisfaction Rating]]&lt;=2,2,calls[[#This Row],[Satisfaction Rating]]&lt;=3,3,calls[[#This Row],[Satisfaction Rating]]&lt;=4,4,TRUE,5)</f>
        <v>3</v>
      </c>
    </row>
    <row r="508" spans="2:12" x14ac:dyDescent="0.25">
      <c r="B508" s="6" t="s">
        <v>532</v>
      </c>
      <c r="C508" s="3" t="s">
        <v>28</v>
      </c>
      <c r="D508" s="3">
        <v>43</v>
      </c>
      <c r="E508" s="4" t="s">
        <v>20</v>
      </c>
      <c r="F508" s="5">
        <v>45072</v>
      </c>
      <c r="G508" s="3">
        <v>37</v>
      </c>
      <c r="H508" s="7">
        <v>4.9000000000000004</v>
      </c>
      <c r="I508">
        <f>IF(MONTH(calls[[#This Row],[Date of Call]])&lt;=6,YEAR(calls[[#This Row],[Date of Call]]),YEAR(calls[[#This Row],[Date of Call]])+1)</f>
        <v>2023</v>
      </c>
      <c r="J508" t="str">
        <f>TEXT(calls[[#This Row],[Date of Call]],"DDDD")</f>
        <v>Friday</v>
      </c>
      <c r="K508" t="str">
        <f>_xlfn.IFS(calls[[#This Row],[Duration]]&lt;=10,"Under 10min",calls[[#This Row],[Duration]]&lt;=30,"btw 10 to 30",calls[[#This Row],[Duration]]&lt;=60,"under 60",calls[[#This Row],[Duration]]&lt;=120,"1 to 2hour",TRUE,"above 2hour")</f>
        <v>under 60</v>
      </c>
      <c r="L508" s="20">
        <f>_xlfn.IFS(calls[[#This Row],[Satisfaction Rating]]&lt;=1,1,calls[[#This Row],[Satisfaction Rating]]&lt;=2,2,calls[[#This Row],[Satisfaction Rating]]&lt;=3,3,calls[[#This Row],[Satisfaction Rating]]&lt;=4,4,TRUE,5)</f>
        <v>5</v>
      </c>
    </row>
    <row r="509" spans="2:12" x14ac:dyDescent="0.25">
      <c r="B509" s="6" t="s">
        <v>533</v>
      </c>
      <c r="C509" s="3" t="s">
        <v>61</v>
      </c>
      <c r="D509" s="3">
        <v>104</v>
      </c>
      <c r="E509" s="4" t="s">
        <v>25</v>
      </c>
      <c r="F509" s="5">
        <v>45073</v>
      </c>
      <c r="G509" s="3">
        <v>56</v>
      </c>
      <c r="H509" s="7">
        <v>3.4</v>
      </c>
      <c r="I509">
        <f>IF(MONTH(calls[[#This Row],[Date of Call]])&lt;=6,YEAR(calls[[#This Row],[Date of Call]]),YEAR(calls[[#This Row],[Date of Call]])+1)</f>
        <v>2023</v>
      </c>
      <c r="J509" t="str">
        <f>TEXT(calls[[#This Row],[Date of Call]],"DDDD")</f>
        <v>Saturday</v>
      </c>
      <c r="K509" t="str">
        <f>_xlfn.IFS(calls[[#This Row],[Duration]]&lt;=10,"Under 10min",calls[[#This Row],[Duration]]&lt;=30,"btw 10 to 30",calls[[#This Row],[Duration]]&lt;=60,"under 60",calls[[#This Row],[Duration]]&lt;=120,"1 to 2hour",TRUE,"above 2hour")</f>
        <v>1 to 2hour</v>
      </c>
      <c r="L509" s="20">
        <f>_xlfn.IFS(calls[[#This Row],[Satisfaction Rating]]&lt;=1,1,calls[[#This Row],[Satisfaction Rating]]&lt;=2,2,calls[[#This Row],[Satisfaction Rating]]&lt;=3,3,calls[[#This Row],[Satisfaction Rating]]&lt;=4,4,TRUE,5)</f>
        <v>4</v>
      </c>
    </row>
    <row r="510" spans="2:12" x14ac:dyDescent="0.25">
      <c r="B510" s="6" t="s">
        <v>534</v>
      </c>
      <c r="C510" s="3" t="s">
        <v>61</v>
      </c>
      <c r="D510" s="3">
        <v>101</v>
      </c>
      <c r="E510" s="4" t="s">
        <v>25</v>
      </c>
      <c r="F510" s="5">
        <v>45073</v>
      </c>
      <c r="G510" s="3">
        <v>185</v>
      </c>
      <c r="H510" s="7">
        <v>5</v>
      </c>
      <c r="I510">
        <f>IF(MONTH(calls[[#This Row],[Date of Call]])&lt;=6,YEAR(calls[[#This Row],[Date of Call]]),YEAR(calls[[#This Row],[Date of Call]])+1)</f>
        <v>2023</v>
      </c>
      <c r="J510" t="str">
        <f>TEXT(calls[[#This Row],[Date of Call]],"DDDD")</f>
        <v>Saturday</v>
      </c>
      <c r="K510" t="str">
        <f>_xlfn.IFS(calls[[#This Row],[Duration]]&lt;=10,"Under 10min",calls[[#This Row],[Duration]]&lt;=30,"btw 10 to 30",calls[[#This Row],[Duration]]&lt;=60,"under 60",calls[[#This Row],[Duration]]&lt;=120,"1 to 2hour",TRUE,"above 2hour")</f>
        <v>1 to 2hour</v>
      </c>
      <c r="L510" s="20">
        <f>_xlfn.IFS(calls[[#This Row],[Satisfaction Rating]]&lt;=1,1,calls[[#This Row],[Satisfaction Rating]]&lt;=2,2,calls[[#This Row],[Satisfaction Rating]]&lt;=3,3,calls[[#This Row],[Satisfaction Rating]]&lt;=4,4,TRUE,5)</f>
        <v>5</v>
      </c>
    </row>
    <row r="511" spans="2:12" x14ac:dyDescent="0.25">
      <c r="B511" s="6" t="s">
        <v>535</v>
      </c>
      <c r="C511" s="3" t="s">
        <v>9</v>
      </c>
      <c r="D511" s="3">
        <v>55</v>
      </c>
      <c r="E511" s="4" t="s">
        <v>20</v>
      </c>
      <c r="F511" s="5">
        <v>45074</v>
      </c>
      <c r="G511" s="3">
        <v>145</v>
      </c>
      <c r="H511" s="7">
        <v>4.5</v>
      </c>
      <c r="I511">
        <f>IF(MONTH(calls[[#This Row],[Date of Call]])&lt;=6,YEAR(calls[[#This Row],[Date of Call]]),YEAR(calls[[#This Row],[Date of Call]])+1)</f>
        <v>2023</v>
      </c>
      <c r="J511" t="str">
        <f>TEXT(calls[[#This Row],[Date of Call]],"DDDD")</f>
        <v>Sunday</v>
      </c>
      <c r="K511" t="str">
        <f>_xlfn.IFS(calls[[#This Row],[Duration]]&lt;=10,"Under 10min",calls[[#This Row],[Duration]]&lt;=30,"btw 10 to 30",calls[[#This Row],[Duration]]&lt;=60,"under 60",calls[[#This Row],[Duration]]&lt;=120,"1 to 2hour",TRUE,"above 2hour")</f>
        <v>under 60</v>
      </c>
      <c r="L511" s="20">
        <f>_xlfn.IFS(calls[[#This Row],[Satisfaction Rating]]&lt;=1,1,calls[[#This Row],[Satisfaction Rating]]&lt;=2,2,calls[[#This Row],[Satisfaction Rating]]&lt;=3,3,calls[[#This Row],[Satisfaction Rating]]&lt;=4,4,TRUE,5)</f>
        <v>5</v>
      </c>
    </row>
    <row r="512" spans="2:12" x14ac:dyDescent="0.25">
      <c r="B512" s="6" t="s">
        <v>536</v>
      </c>
      <c r="C512" s="3" t="s">
        <v>32</v>
      </c>
      <c r="D512" s="3">
        <v>40</v>
      </c>
      <c r="E512" s="4" t="s">
        <v>10</v>
      </c>
      <c r="F512" s="5">
        <v>45074</v>
      </c>
      <c r="G512" s="3">
        <v>116</v>
      </c>
      <c r="H512" s="7">
        <v>2.6</v>
      </c>
      <c r="I512">
        <f>IF(MONTH(calls[[#This Row],[Date of Call]])&lt;=6,YEAR(calls[[#This Row],[Date of Call]]),YEAR(calls[[#This Row],[Date of Call]])+1)</f>
        <v>2023</v>
      </c>
      <c r="J512" t="str">
        <f>TEXT(calls[[#This Row],[Date of Call]],"DDDD")</f>
        <v>Sunday</v>
      </c>
      <c r="K512" t="str">
        <f>_xlfn.IFS(calls[[#This Row],[Duration]]&lt;=10,"Under 10min",calls[[#This Row],[Duration]]&lt;=30,"btw 10 to 30",calls[[#This Row],[Duration]]&lt;=60,"under 60",calls[[#This Row],[Duration]]&lt;=120,"1 to 2hour",TRUE,"above 2hour")</f>
        <v>under 60</v>
      </c>
      <c r="L512" s="20">
        <f>_xlfn.IFS(calls[[#This Row],[Satisfaction Rating]]&lt;=1,1,calls[[#This Row],[Satisfaction Rating]]&lt;=2,2,calls[[#This Row],[Satisfaction Rating]]&lt;=3,3,calls[[#This Row],[Satisfaction Rating]]&lt;=4,4,TRUE,5)</f>
        <v>3</v>
      </c>
    </row>
    <row r="513" spans="2:12" x14ac:dyDescent="0.25">
      <c r="B513" s="6" t="s">
        <v>537</v>
      </c>
      <c r="C513" s="3" t="s">
        <v>28</v>
      </c>
      <c r="D513" s="3">
        <v>122</v>
      </c>
      <c r="E513" s="4" t="s">
        <v>29</v>
      </c>
      <c r="F513" s="5">
        <v>45074</v>
      </c>
      <c r="G513" s="3">
        <v>45</v>
      </c>
      <c r="H513" s="7">
        <v>4.2</v>
      </c>
      <c r="I513">
        <f>IF(MONTH(calls[[#This Row],[Date of Call]])&lt;=6,YEAR(calls[[#This Row],[Date of Call]]),YEAR(calls[[#This Row],[Date of Call]])+1)</f>
        <v>2023</v>
      </c>
      <c r="J513" t="str">
        <f>TEXT(calls[[#This Row],[Date of Call]],"DDDD")</f>
        <v>Sunday</v>
      </c>
      <c r="K513" t="str">
        <f>_xlfn.IFS(calls[[#This Row],[Duration]]&lt;=10,"Under 10min",calls[[#This Row],[Duration]]&lt;=30,"btw 10 to 30",calls[[#This Row],[Duration]]&lt;=60,"under 60",calls[[#This Row],[Duration]]&lt;=120,"1 to 2hour",TRUE,"above 2hour")</f>
        <v>above 2hour</v>
      </c>
      <c r="L513" s="20">
        <f>_xlfn.IFS(calls[[#This Row],[Satisfaction Rating]]&lt;=1,1,calls[[#This Row],[Satisfaction Rating]]&lt;=2,2,calls[[#This Row],[Satisfaction Rating]]&lt;=3,3,calls[[#This Row],[Satisfaction Rating]]&lt;=4,4,TRUE,5)</f>
        <v>5</v>
      </c>
    </row>
    <row r="514" spans="2:12" x14ac:dyDescent="0.25">
      <c r="B514" s="6" t="s">
        <v>538</v>
      </c>
      <c r="C514" s="3" t="s">
        <v>19</v>
      </c>
      <c r="D514" s="3">
        <v>98</v>
      </c>
      <c r="E514" s="4" t="s">
        <v>25</v>
      </c>
      <c r="F514" s="5">
        <v>45075</v>
      </c>
      <c r="G514" s="3">
        <v>35</v>
      </c>
      <c r="H514" s="7">
        <v>4.5</v>
      </c>
      <c r="I514">
        <f>IF(MONTH(calls[[#This Row],[Date of Call]])&lt;=6,YEAR(calls[[#This Row],[Date of Call]]),YEAR(calls[[#This Row],[Date of Call]])+1)</f>
        <v>2023</v>
      </c>
      <c r="J514" t="str">
        <f>TEXT(calls[[#This Row],[Date of Call]],"DDDD")</f>
        <v>Monday</v>
      </c>
      <c r="K514" t="str">
        <f>_xlfn.IFS(calls[[#This Row],[Duration]]&lt;=10,"Under 10min",calls[[#This Row],[Duration]]&lt;=30,"btw 10 to 30",calls[[#This Row],[Duration]]&lt;=60,"under 60",calls[[#This Row],[Duration]]&lt;=120,"1 to 2hour",TRUE,"above 2hour")</f>
        <v>1 to 2hour</v>
      </c>
      <c r="L514" s="20">
        <f>_xlfn.IFS(calls[[#This Row],[Satisfaction Rating]]&lt;=1,1,calls[[#This Row],[Satisfaction Rating]]&lt;=2,2,calls[[#This Row],[Satisfaction Rating]]&lt;=3,3,calls[[#This Row],[Satisfaction Rating]]&lt;=4,4,TRUE,5)</f>
        <v>5</v>
      </c>
    </row>
    <row r="515" spans="2:12" x14ac:dyDescent="0.25">
      <c r="B515" s="6" t="s">
        <v>539</v>
      </c>
      <c r="C515" s="3" t="s">
        <v>40</v>
      </c>
      <c r="D515" s="3">
        <v>110</v>
      </c>
      <c r="E515" s="4" t="s">
        <v>10</v>
      </c>
      <c r="F515" s="5">
        <v>45075</v>
      </c>
      <c r="G515" s="3">
        <v>100</v>
      </c>
      <c r="H515" s="7">
        <v>4.4000000000000004</v>
      </c>
      <c r="I515">
        <f>IF(MONTH(calls[[#This Row],[Date of Call]])&lt;=6,YEAR(calls[[#This Row],[Date of Call]]),YEAR(calls[[#This Row],[Date of Call]])+1)</f>
        <v>2023</v>
      </c>
      <c r="J515" t="str">
        <f>TEXT(calls[[#This Row],[Date of Call]],"DDDD")</f>
        <v>Monday</v>
      </c>
      <c r="K515" t="str">
        <f>_xlfn.IFS(calls[[#This Row],[Duration]]&lt;=10,"Under 10min",calls[[#This Row],[Duration]]&lt;=30,"btw 10 to 30",calls[[#This Row],[Duration]]&lt;=60,"under 60",calls[[#This Row],[Duration]]&lt;=120,"1 to 2hour",TRUE,"above 2hour")</f>
        <v>1 to 2hour</v>
      </c>
      <c r="L515" s="20">
        <f>_xlfn.IFS(calls[[#This Row],[Satisfaction Rating]]&lt;=1,1,calls[[#This Row],[Satisfaction Rating]]&lt;=2,2,calls[[#This Row],[Satisfaction Rating]]&lt;=3,3,calls[[#This Row],[Satisfaction Rating]]&lt;=4,4,TRUE,5)</f>
        <v>5</v>
      </c>
    </row>
    <row r="516" spans="2:12" x14ac:dyDescent="0.25">
      <c r="B516" s="6" t="s">
        <v>540</v>
      </c>
      <c r="C516" s="3" t="s">
        <v>40</v>
      </c>
      <c r="D516" s="3">
        <v>62</v>
      </c>
      <c r="E516" s="4" t="s">
        <v>20</v>
      </c>
      <c r="F516" s="5">
        <v>45076</v>
      </c>
      <c r="G516" s="3">
        <v>125</v>
      </c>
      <c r="H516" s="7">
        <v>3.5</v>
      </c>
      <c r="I516">
        <f>IF(MONTH(calls[[#This Row],[Date of Call]])&lt;=6,YEAR(calls[[#This Row],[Date of Call]]),YEAR(calls[[#This Row],[Date of Call]])+1)</f>
        <v>2023</v>
      </c>
      <c r="J516" t="str">
        <f>TEXT(calls[[#This Row],[Date of Call]],"DDDD")</f>
        <v>Tuesday</v>
      </c>
      <c r="K516" t="str">
        <f>_xlfn.IFS(calls[[#This Row],[Duration]]&lt;=10,"Under 10min",calls[[#This Row],[Duration]]&lt;=30,"btw 10 to 30",calls[[#This Row],[Duration]]&lt;=60,"under 60",calls[[#This Row],[Duration]]&lt;=120,"1 to 2hour",TRUE,"above 2hour")</f>
        <v>1 to 2hour</v>
      </c>
      <c r="L516" s="20">
        <f>_xlfn.IFS(calls[[#This Row],[Satisfaction Rating]]&lt;=1,1,calls[[#This Row],[Satisfaction Rating]]&lt;=2,2,calls[[#This Row],[Satisfaction Rating]]&lt;=3,3,calls[[#This Row],[Satisfaction Rating]]&lt;=4,4,TRUE,5)</f>
        <v>4</v>
      </c>
    </row>
    <row r="517" spans="2:12" x14ac:dyDescent="0.25">
      <c r="B517" s="6" t="s">
        <v>541</v>
      </c>
      <c r="C517" s="3" t="s">
        <v>28</v>
      </c>
      <c r="D517" s="3">
        <v>134</v>
      </c>
      <c r="E517" s="4" t="s">
        <v>29</v>
      </c>
      <c r="F517" s="5">
        <v>45076</v>
      </c>
      <c r="G517" s="3">
        <v>120</v>
      </c>
      <c r="H517" s="7">
        <v>3</v>
      </c>
      <c r="I517">
        <f>IF(MONTH(calls[[#This Row],[Date of Call]])&lt;=6,YEAR(calls[[#This Row],[Date of Call]]),YEAR(calls[[#This Row],[Date of Call]])+1)</f>
        <v>2023</v>
      </c>
      <c r="J517" t="str">
        <f>TEXT(calls[[#This Row],[Date of Call]],"DDDD")</f>
        <v>Tuesday</v>
      </c>
      <c r="K517" t="str">
        <f>_xlfn.IFS(calls[[#This Row],[Duration]]&lt;=10,"Under 10min",calls[[#This Row],[Duration]]&lt;=30,"btw 10 to 30",calls[[#This Row],[Duration]]&lt;=60,"under 60",calls[[#This Row],[Duration]]&lt;=120,"1 to 2hour",TRUE,"above 2hour")</f>
        <v>above 2hour</v>
      </c>
      <c r="L517" s="20">
        <f>_xlfn.IFS(calls[[#This Row],[Satisfaction Rating]]&lt;=1,1,calls[[#This Row],[Satisfaction Rating]]&lt;=2,2,calls[[#This Row],[Satisfaction Rating]]&lt;=3,3,calls[[#This Row],[Satisfaction Rating]]&lt;=4,4,TRUE,5)</f>
        <v>3</v>
      </c>
    </row>
    <row r="518" spans="2:12" x14ac:dyDescent="0.25">
      <c r="B518" s="6" t="s">
        <v>542</v>
      </c>
      <c r="C518" s="3" t="s">
        <v>48</v>
      </c>
      <c r="D518" s="3">
        <v>94</v>
      </c>
      <c r="E518" s="4" t="s">
        <v>15</v>
      </c>
      <c r="F518" s="5">
        <v>45076</v>
      </c>
      <c r="G518" s="3">
        <v>180</v>
      </c>
      <c r="H518" s="7">
        <v>4.7</v>
      </c>
      <c r="I518">
        <f>IF(MONTH(calls[[#This Row],[Date of Call]])&lt;=6,YEAR(calls[[#This Row],[Date of Call]]),YEAR(calls[[#This Row],[Date of Call]])+1)</f>
        <v>2023</v>
      </c>
      <c r="J518" t="str">
        <f>TEXT(calls[[#This Row],[Date of Call]],"DDDD")</f>
        <v>Tuesday</v>
      </c>
      <c r="K518" t="str">
        <f>_xlfn.IFS(calls[[#This Row],[Duration]]&lt;=10,"Under 10min",calls[[#This Row],[Duration]]&lt;=30,"btw 10 to 30",calls[[#This Row],[Duration]]&lt;=60,"under 60",calls[[#This Row],[Duration]]&lt;=120,"1 to 2hour",TRUE,"above 2hour")</f>
        <v>1 to 2hour</v>
      </c>
      <c r="L518" s="20">
        <f>_xlfn.IFS(calls[[#This Row],[Satisfaction Rating]]&lt;=1,1,calls[[#This Row],[Satisfaction Rating]]&lt;=2,2,calls[[#This Row],[Satisfaction Rating]]&lt;=3,3,calls[[#This Row],[Satisfaction Rating]]&lt;=4,4,TRUE,5)</f>
        <v>5</v>
      </c>
    </row>
    <row r="519" spans="2:12" x14ac:dyDescent="0.25">
      <c r="B519" s="6" t="s">
        <v>543</v>
      </c>
      <c r="C519" s="3" t="s">
        <v>23</v>
      </c>
      <c r="D519" s="3">
        <v>63</v>
      </c>
      <c r="E519" s="4" t="s">
        <v>10</v>
      </c>
      <c r="F519" s="5">
        <v>45076</v>
      </c>
      <c r="G519" s="3">
        <v>44</v>
      </c>
      <c r="H519" s="7">
        <v>3</v>
      </c>
      <c r="I519">
        <f>IF(MONTH(calls[[#This Row],[Date of Call]])&lt;=6,YEAR(calls[[#This Row],[Date of Call]]),YEAR(calls[[#This Row],[Date of Call]])+1)</f>
        <v>2023</v>
      </c>
      <c r="J519" t="str">
        <f>TEXT(calls[[#This Row],[Date of Call]],"DDDD")</f>
        <v>Tuesday</v>
      </c>
      <c r="K519" t="str">
        <f>_xlfn.IFS(calls[[#This Row],[Duration]]&lt;=10,"Under 10min",calls[[#This Row],[Duration]]&lt;=30,"btw 10 to 30",calls[[#This Row],[Duration]]&lt;=60,"under 60",calls[[#This Row],[Duration]]&lt;=120,"1 to 2hour",TRUE,"above 2hour")</f>
        <v>1 to 2hour</v>
      </c>
      <c r="L519" s="20">
        <f>_xlfn.IFS(calls[[#This Row],[Satisfaction Rating]]&lt;=1,1,calls[[#This Row],[Satisfaction Rating]]&lt;=2,2,calls[[#This Row],[Satisfaction Rating]]&lt;=3,3,calls[[#This Row],[Satisfaction Rating]]&lt;=4,4,TRUE,5)</f>
        <v>3</v>
      </c>
    </row>
    <row r="520" spans="2:12" x14ac:dyDescent="0.25">
      <c r="B520" s="6" t="s">
        <v>544</v>
      </c>
      <c r="C520" s="3" t="s">
        <v>43</v>
      </c>
      <c r="D520" s="3">
        <v>95</v>
      </c>
      <c r="E520" s="4" t="s">
        <v>29</v>
      </c>
      <c r="F520" s="5">
        <v>45076</v>
      </c>
      <c r="G520" s="3">
        <v>86</v>
      </c>
      <c r="H520" s="7">
        <v>3.6</v>
      </c>
      <c r="I520">
        <f>IF(MONTH(calls[[#This Row],[Date of Call]])&lt;=6,YEAR(calls[[#This Row],[Date of Call]]),YEAR(calls[[#This Row],[Date of Call]])+1)</f>
        <v>2023</v>
      </c>
      <c r="J520" t="str">
        <f>TEXT(calls[[#This Row],[Date of Call]],"DDDD")</f>
        <v>Tuesday</v>
      </c>
      <c r="K520" t="str">
        <f>_xlfn.IFS(calls[[#This Row],[Duration]]&lt;=10,"Under 10min",calls[[#This Row],[Duration]]&lt;=30,"btw 10 to 30",calls[[#This Row],[Duration]]&lt;=60,"under 60",calls[[#This Row],[Duration]]&lt;=120,"1 to 2hour",TRUE,"above 2hour")</f>
        <v>1 to 2hour</v>
      </c>
      <c r="L520" s="20">
        <f>_xlfn.IFS(calls[[#This Row],[Satisfaction Rating]]&lt;=1,1,calls[[#This Row],[Satisfaction Rating]]&lt;=2,2,calls[[#This Row],[Satisfaction Rating]]&lt;=3,3,calls[[#This Row],[Satisfaction Rating]]&lt;=4,4,TRUE,5)</f>
        <v>4</v>
      </c>
    </row>
    <row r="521" spans="2:12" x14ac:dyDescent="0.25">
      <c r="B521" s="6" t="s">
        <v>545</v>
      </c>
      <c r="C521" s="3" t="s">
        <v>28</v>
      </c>
      <c r="D521" s="3">
        <v>106</v>
      </c>
      <c r="E521" s="4" t="s">
        <v>29</v>
      </c>
      <c r="F521" s="5">
        <v>45077</v>
      </c>
      <c r="G521" s="3">
        <v>120</v>
      </c>
      <c r="H521" s="7">
        <v>4.0999999999999996</v>
      </c>
      <c r="I521">
        <f>IF(MONTH(calls[[#This Row],[Date of Call]])&lt;=6,YEAR(calls[[#This Row],[Date of Call]]),YEAR(calls[[#This Row],[Date of Call]])+1)</f>
        <v>2023</v>
      </c>
      <c r="J521" t="str">
        <f>TEXT(calls[[#This Row],[Date of Call]],"DDDD")</f>
        <v>Wednesday</v>
      </c>
      <c r="K521" t="str">
        <f>_xlfn.IFS(calls[[#This Row],[Duration]]&lt;=10,"Under 10min",calls[[#This Row],[Duration]]&lt;=30,"btw 10 to 30",calls[[#This Row],[Duration]]&lt;=60,"under 60",calls[[#This Row],[Duration]]&lt;=120,"1 to 2hour",TRUE,"above 2hour")</f>
        <v>1 to 2hour</v>
      </c>
      <c r="L521" s="20">
        <f>_xlfn.IFS(calls[[#This Row],[Satisfaction Rating]]&lt;=1,1,calls[[#This Row],[Satisfaction Rating]]&lt;=2,2,calls[[#This Row],[Satisfaction Rating]]&lt;=3,3,calls[[#This Row],[Satisfaction Rating]]&lt;=4,4,TRUE,5)</f>
        <v>5</v>
      </c>
    </row>
    <row r="522" spans="2:12" x14ac:dyDescent="0.25">
      <c r="B522" s="6" t="s">
        <v>546</v>
      </c>
      <c r="C522" s="3" t="s">
        <v>17</v>
      </c>
      <c r="D522" s="3">
        <v>94</v>
      </c>
      <c r="E522" s="4" t="s">
        <v>15</v>
      </c>
      <c r="F522" s="5">
        <v>45077</v>
      </c>
      <c r="G522" s="3">
        <v>100</v>
      </c>
      <c r="H522" s="7">
        <v>3.7</v>
      </c>
      <c r="I522">
        <f>IF(MONTH(calls[[#This Row],[Date of Call]])&lt;=6,YEAR(calls[[#This Row],[Date of Call]]),YEAR(calls[[#This Row],[Date of Call]])+1)</f>
        <v>2023</v>
      </c>
      <c r="J522" t="str">
        <f>TEXT(calls[[#This Row],[Date of Call]],"DDDD")</f>
        <v>Wednesday</v>
      </c>
      <c r="K522" t="str">
        <f>_xlfn.IFS(calls[[#This Row],[Duration]]&lt;=10,"Under 10min",calls[[#This Row],[Duration]]&lt;=30,"btw 10 to 30",calls[[#This Row],[Duration]]&lt;=60,"under 60",calls[[#This Row],[Duration]]&lt;=120,"1 to 2hour",TRUE,"above 2hour")</f>
        <v>1 to 2hour</v>
      </c>
      <c r="L522" s="20">
        <f>_xlfn.IFS(calls[[#This Row],[Satisfaction Rating]]&lt;=1,1,calls[[#This Row],[Satisfaction Rating]]&lt;=2,2,calls[[#This Row],[Satisfaction Rating]]&lt;=3,3,calls[[#This Row],[Satisfaction Rating]]&lt;=4,4,TRUE,5)</f>
        <v>4</v>
      </c>
    </row>
    <row r="523" spans="2:12" x14ac:dyDescent="0.25">
      <c r="B523" s="6" t="s">
        <v>547</v>
      </c>
      <c r="C523" s="3" t="s">
        <v>17</v>
      </c>
      <c r="D523" s="3">
        <v>51</v>
      </c>
      <c r="E523" s="4" t="s">
        <v>15</v>
      </c>
      <c r="F523" s="5">
        <v>45078</v>
      </c>
      <c r="G523" s="3">
        <v>108</v>
      </c>
      <c r="H523" s="7">
        <v>4.5</v>
      </c>
      <c r="I523">
        <f>IF(MONTH(calls[[#This Row],[Date of Call]])&lt;=6,YEAR(calls[[#This Row],[Date of Call]]),YEAR(calls[[#This Row],[Date of Call]])+1)</f>
        <v>2023</v>
      </c>
      <c r="J523" t="str">
        <f>TEXT(calls[[#This Row],[Date of Call]],"DDDD")</f>
        <v>Thursday</v>
      </c>
      <c r="K523" t="str">
        <f>_xlfn.IFS(calls[[#This Row],[Duration]]&lt;=10,"Under 10min",calls[[#This Row],[Duration]]&lt;=30,"btw 10 to 30",calls[[#This Row],[Duration]]&lt;=60,"under 60",calls[[#This Row],[Duration]]&lt;=120,"1 to 2hour",TRUE,"above 2hour")</f>
        <v>under 60</v>
      </c>
      <c r="L523" s="20">
        <f>_xlfn.IFS(calls[[#This Row],[Satisfaction Rating]]&lt;=1,1,calls[[#This Row],[Satisfaction Rating]]&lt;=2,2,calls[[#This Row],[Satisfaction Rating]]&lt;=3,3,calls[[#This Row],[Satisfaction Rating]]&lt;=4,4,TRUE,5)</f>
        <v>5</v>
      </c>
    </row>
    <row r="524" spans="2:12" x14ac:dyDescent="0.25">
      <c r="B524" s="6" t="s">
        <v>548</v>
      </c>
      <c r="C524" s="3" t="s">
        <v>81</v>
      </c>
      <c r="D524" s="3">
        <v>39</v>
      </c>
      <c r="E524" s="4" t="s">
        <v>15</v>
      </c>
      <c r="F524" s="5">
        <v>45078</v>
      </c>
      <c r="G524" s="3">
        <v>46</v>
      </c>
      <c r="H524" s="7">
        <v>4.5999999999999996</v>
      </c>
      <c r="I524">
        <f>IF(MONTH(calls[[#This Row],[Date of Call]])&lt;=6,YEAR(calls[[#This Row],[Date of Call]]),YEAR(calls[[#This Row],[Date of Call]])+1)</f>
        <v>2023</v>
      </c>
      <c r="J524" t="str">
        <f>TEXT(calls[[#This Row],[Date of Call]],"DDDD")</f>
        <v>Thursday</v>
      </c>
      <c r="K524" t="str">
        <f>_xlfn.IFS(calls[[#This Row],[Duration]]&lt;=10,"Under 10min",calls[[#This Row],[Duration]]&lt;=30,"btw 10 to 30",calls[[#This Row],[Duration]]&lt;=60,"under 60",calls[[#This Row],[Duration]]&lt;=120,"1 to 2hour",TRUE,"above 2hour")</f>
        <v>under 60</v>
      </c>
      <c r="L524" s="20">
        <f>_xlfn.IFS(calls[[#This Row],[Satisfaction Rating]]&lt;=1,1,calls[[#This Row],[Satisfaction Rating]]&lt;=2,2,calls[[#This Row],[Satisfaction Rating]]&lt;=3,3,calls[[#This Row],[Satisfaction Rating]]&lt;=4,4,TRUE,5)</f>
        <v>5</v>
      </c>
    </row>
    <row r="525" spans="2:12" x14ac:dyDescent="0.25">
      <c r="B525" s="6" t="s">
        <v>549</v>
      </c>
      <c r="C525" s="3" t="s">
        <v>32</v>
      </c>
      <c r="D525" s="3">
        <v>111</v>
      </c>
      <c r="E525" s="4" t="s">
        <v>29</v>
      </c>
      <c r="F525" s="5">
        <v>45078</v>
      </c>
      <c r="G525" s="3">
        <v>210</v>
      </c>
      <c r="H525" s="7">
        <v>4.3</v>
      </c>
      <c r="I525">
        <f>IF(MONTH(calls[[#This Row],[Date of Call]])&lt;=6,YEAR(calls[[#This Row],[Date of Call]]),YEAR(calls[[#This Row],[Date of Call]])+1)</f>
        <v>2023</v>
      </c>
      <c r="J525" t="str">
        <f>TEXT(calls[[#This Row],[Date of Call]],"DDDD")</f>
        <v>Thursday</v>
      </c>
      <c r="K525" t="str">
        <f>_xlfn.IFS(calls[[#This Row],[Duration]]&lt;=10,"Under 10min",calls[[#This Row],[Duration]]&lt;=30,"btw 10 to 30",calls[[#This Row],[Duration]]&lt;=60,"under 60",calls[[#This Row],[Duration]]&lt;=120,"1 to 2hour",TRUE,"above 2hour")</f>
        <v>1 to 2hour</v>
      </c>
      <c r="L525" s="20">
        <f>_xlfn.IFS(calls[[#This Row],[Satisfaction Rating]]&lt;=1,1,calls[[#This Row],[Satisfaction Rating]]&lt;=2,2,calls[[#This Row],[Satisfaction Rating]]&lt;=3,3,calls[[#This Row],[Satisfaction Rating]]&lt;=4,4,TRUE,5)</f>
        <v>5</v>
      </c>
    </row>
    <row r="526" spans="2:12" x14ac:dyDescent="0.25">
      <c r="B526" s="6" t="s">
        <v>550</v>
      </c>
      <c r="C526" s="3" t="s">
        <v>51</v>
      </c>
      <c r="D526" s="3">
        <v>141</v>
      </c>
      <c r="E526" s="4" t="s">
        <v>20</v>
      </c>
      <c r="F526" s="5">
        <v>45080</v>
      </c>
      <c r="G526" s="3">
        <v>54</v>
      </c>
      <c r="H526" s="7">
        <v>4.8</v>
      </c>
      <c r="I526">
        <f>IF(MONTH(calls[[#This Row],[Date of Call]])&lt;=6,YEAR(calls[[#This Row],[Date of Call]]),YEAR(calls[[#This Row],[Date of Call]])+1)</f>
        <v>2023</v>
      </c>
      <c r="J526" t="str">
        <f>TEXT(calls[[#This Row],[Date of Call]],"DDDD")</f>
        <v>Saturday</v>
      </c>
      <c r="K526" t="str">
        <f>_xlfn.IFS(calls[[#This Row],[Duration]]&lt;=10,"Under 10min",calls[[#This Row],[Duration]]&lt;=30,"btw 10 to 30",calls[[#This Row],[Duration]]&lt;=60,"under 60",calls[[#This Row],[Duration]]&lt;=120,"1 to 2hour",TRUE,"above 2hour")</f>
        <v>above 2hour</v>
      </c>
      <c r="L526" s="20">
        <f>_xlfn.IFS(calls[[#This Row],[Satisfaction Rating]]&lt;=1,1,calls[[#This Row],[Satisfaction Rating]]&lt;=2,2,calls[[#This Row],[Satisfaction Rating]]&lt;=3,3,calls[[#This Row],[Satisfaction Rating]]&lt;=4,4,TRUE,5)</f>
        <v>5</v>
      </c>
    </row>
    <row r="527" spans="2:12" x14ac:dyDescent="0.25">
      <c r="B527" s="6" t="s">
        <v>551</v>
      </c>
      <c r="C527" s="3" t="s">
        <v>23</v>
      </c>
      <c r="D527" s="3">
        <v>147</v>
      </c>
      <c r="E527" s="4" t="s">
        <v>29</v>
      </c>
      <c r="F527" s="5">
        <v>45080</v>
      </c>
      <c r="G527" s="3">
        <v>115</v>
      </c>
      <c r="H527" s="7">
        <v>4.7</v>
      </c>
      <c r="I527">
        <f>IF(MONTH(calls[[#This Row],[Date of Call]])&lt;=6,YEAR(calls[[#This Row],[Date of Call]]),YEAR(calls[[#This Row],[Date of Call]])+1)</f>
        <v>2023</v>
      </c>
      <c r="J527" t="str">
        <f>TEXT(calls[[#This Row],[Date of Call]],"DDDD")</f>
        <v>Saturday</v>
      </c>
      <c r="K527" t="str">
        <f>_xlfn.IFS(calls[[#This Row],[Duration]]&lt;=10,"Under 10min",calls[[#This Row],[Duration]]&lt;=30,"btw 10 to 30",calls[[#This Row],[Duration]]&lt;=60,"under 60",calls[[#This Row],[Duration]]&lt;=120,"1 to 2hour",TRUE,"above 2hour")</f>
        <v>above 2hour</v>
      </c>
      <c r="L527" s="20">
        <f>_xlfn.IFS(calls[[#This Row],[Satisfaction Rating]]&lt;=1,1,calls[[#This Row],[Satisfaction Rating]]&lt;=2,2,calls[[#This Row],[Satisfaction Rating]]&lt;=3,3,calls[[#This Row],[Satisfaction Rating]]&lt;=4,4,TRUE,5)</f>
        <v>5</v>
      </c>
    </row>
    <row r="528" spans="2:12" x14ac:dyDescent="0.25">
      <c r="B528" s="6" t="s">
        <v>552</v>
      </c>
      <c r="C528" s="3" t="s">
        <v>48</v>
      </c>
      <c r="D528" s="3">
        <v>49</v>
      </c>
      <c r="E528" s="4" t="s">
        <v>15</v>
      </c>
      <c r="F528" s="5">
        <v>45081</v>
      </c>
      <c r="G528" s="3">
        <v>100</v>
      </c>
      <c r="H528" s="7">
        <v>2.2000000000000002</v>
      </c>
      <c r="I528">
        <f>IF(MONTH(calls[[#This Row],[Date of Call]])&lt;=6,YEAR(calls[[#This Row],[Date of Call]]),YEAR(calls[[#This Row],[Date of Call]])+1)</f>
        <v>2023</v>
      </c>
      <c r="J528" t="str">
        <f>TEXT(calls[[#This Row],[Date of Call]],"DDDD")</f>
        <v>Sunday</v>
      </c>
      <c r="K528" t="str">
        <f>_xlfn.IFS(calls[[#This Row],[Duration]]&lt;=10,"Under 10min",calls[[#This Row],[Duration]]&lt;=30,"btw 10 to 30",calls[[#This Row],[Duration]]&lt;=60,"under 60",calls[[#This Row],[Duration]]&lt;=120,"1 to 2hour",TRUE,"above 2hour")</f>
        <v>under 60</v>
      </c>
      <c r="L528" s="20">
        <f>_xlfn.IFS(calls[[#This Row],[Satisfaction Rating]]&lt;=1,1,calls[[#This Row],[Satisfaction Rating]]&lt;=2,2,calls[[#This Row],[Satisfaction Rating]]&lt;=3,3,calls[[#This Row],[Satisfaction Rating]]&lt;=4,4,TRUE,5)</f>
        <v>3</v>
      </c>
    </row>
    <row r="529" spans="2:12" x14ac:dyDescent="0.25">
      <c r="B529" s="6" t="s">
        <v>553</v>
      </c>
      <c r="C529" s="3" t="s">
        <v>14</v>
      </c>
      <c r="D529" s="3">
        <v>75</v>
      </c>
      <c r="E529" s="4" t="s">
        <v>29</v>
      </c>
      <c r="F529" s="5">
        <v>45081</v>
      </c>
      <c r="G529" s="3">
        <v>38</v>
      </c>
      <c r="H529" s="7">
        <v>4.4000000000000004</v>
      </c>
      <c r="I529">
        <f>IF(MONTH(calls[[#This Row],[Date of Call]])&lt;=6,YEAR(calls[[#This Row],[Date of Call]]),YEAR(calls[[#This Row],[Date of Call]])+1)</f>
        <v>2023</v>
      </c>
      <c r="J529" t="str">
        <f>TEXT(calls[[#This Row],[Date of Call]],"DDDD")</f>
        <v>Sunday</v>
      </c>
      <c r="K529" t="str">
        <f>_xlfn.IFS(calls[[#This Row],[Duration]]&lt;=10,"Under 10min",calls[[#This Row],[Duration]]&lt;=30,"btw 10 to 30",calls[[#This Row],[Duration]]&lt;=60,"under 60",calls[[#This Row],[Duration]]&lt;=120,"1 to 2hour",TRUE,"above 2hour")</f>
        <v>1 to 2hour</v>
      </c>
      <c r="L529" s="20">
        <f>_xlfn.IFS(calls[[#This Row],[Satisfaction Rating]]&lt;=1,1,calls[[#This Row],[Satisfaction Rating]]&lt;=2,2,calls[[#This Row],[Satisfaction Rating]]&lt;=3,3,calls[[#This Row],[Satisfaction Rating]]&lt;=4,4,TRUE,5)</f>
        <v>5</v>
      </c>
    </row>
    <row r="530" spans="2:12" x14ac:dyDescent="0.25">
      <c r="B530" s="6" t="s">
        <v>554</v>
      </c>
      <c r="C530" s="3" t="s">
        <v>51</v>
      </c>
      <c r="D530" s="3">
        <v>48</v>
      </c>
      <c r="E530" s="4" t="s">
        <v>20</v>
      </c>
      <c r="F530" s="5">
        <v>45082</v>
      </c>
      <c r="G530" s="3">
        <v>120</v>
      </c>
      <c r="H530" s="7">
        <v>4.0999999999999996</v>
      </c>
      <c r="I530">
        <f>IF(MONTH(calls[[#This Row],[Date of Call]])&lt;=6,YEAR(calls[[#This Row],[Date of Call]]),YEAR(calls[[#This Row],[Date of Call]])+1)</f>
        <v>2023</v>
      </c>
      <c r="J530" t="str">
        <f>TEXT(calls[[#This Row],[Date of Call]],"DDDD")</f>
        <v>Monday</v>
      </c>
      <c r="K530" t="str">
        <f>_xlfn.IFS(calls[[#This Row],[Duration]]&lt;=10,"Under 10min",calls[[#This Row],[Duration]]&lt;=30,"btw 10 to 30",calls[[#This Row],[Duration]]&lt;=60,"under 60",calls[[#This Row],[Duration]]&lt;=120,"1 to 2hour",TRUE,"above 2hour")</f>
        <v>under 60</v>
      </c>
      <c r="L530" s="20">
        <f>_xlfn.IFS(calls[[#This Row],[Satisfaction Rating]]&lt;=1,1,calls[[#This Row],[Satisfaction Rating]]&lt;=2,2,calls[[#This Row],[Satisfaction Rating]]&lt;=3,3,calls[[#This Row],[Satisfaction Rating]]&lt;=4,4,TRUE,5)</f>
        <v>5</v>
      </c>
    </row>
    <row r="531" spans="2:12" x14ac:dyDescent="0.25">
      <c r="B531" s="6" t="s">
        <v>555</v>
      </c>
      <c r="C531" s="3" t="s">
        <v>40</v>
      </c>
      <c r="D531" s="3">
        <v>48</v>
      </c>
      <c r="E531" s="4" t="s">
        <v>20</v>
      </c>
      <c r="F531" s="5">
        <v>45082</v>
      </c>
      <c r="G531" s="3">
        <v>120</v>
      </c>
      <c r="H531" s="7">
        <v>4.0999999999999996</v>
      </c>
      <c r="I531">
        <f>IF(MONTH(calls[[#This Row],[Date of Call]])&lt;=6,YEAR(calls[[#This Row],[Date of Call]]),YEAR(calls[[#This Row],[Date of Call]])+1)</f>
        <v>2023</v>
      </c>
      <c r="J531" t="str">
        <f>TEXT(calls[[#This Row],[Date of Call]],"DDDD")</f>
        <v>Monday</v>
      </c>
      <c r="K531" t="str">
        <f>_xlfn.IFS(calls[[#This Row],[Duration]]&lt;=10,"Under 10min",calls[[#This Row],[Duration]]&lt;=30,"btw 10 to 30",calls[[#This Row],[Duration]]&lt;=60,"under 60",calls[[#This Row],[Duration]]&lt;=120,"1 to 2hour",TRUE,"above 2hour")</f>
        <v>under 60</v>
      </c>
      <c r="L531" s="20">
        <f>_xlfn.IFS(calls[[#This Row],[Satisfaction Rating]]&lt;=1,1,calls[[#This Row],[Satisfaction Rating]]&lt;=2,2,calls[[#This Row],[Satisfaction Rating]]&lt;=3,3,calls[[#This Row],[Satisfaction Rating]]&lt;=4,4,TRUE,5)</f>
        <v>5</v>
      </c>
    </row>
    <row r="532" spans="2:12" x14ac:dyDescent="0.25">
      <c r="B532" s="6" t="s">
        <v>556</v>
      </c>
      <c r="C532" s="3" t="s">
        <v>12</v>
      </c>
      <c r="D532" s="3">
        <v>138</v>
      </c>
      <c r="E532" s="4" t="s">
        <v>15</v>
      </c>
      <c r="F532" s="5">
        <v>45082</v>
      </c>
      <c r="G532" s="3">
        <v>29</v>
      </c>
      <c r="H532" s="7">
        <v>4.4000000000000004</v>
      </c>
      <c r="I532">
        <f>IF(MONTH(calls[[#This Row],[Date of Call]])&lt;=6,YEAR(calls[[#This Row],[Date of Call]]),YEAR(calls[[#This Row],[Date of Call]])+1)</f>
        <v>2023</v>
      </c>
      <c r="J532" t="str">
        <f>TEXT(calls[[#This Row],[Date of Call]],"DDDD")</f>
        <v>Monday</v>
      </c>
      <c r="K532" t="str">
        <f>_xlfn.IFS(calls[[#This Row],[Duration]]&lt;=10,"Under 10min",calls[[#This Row],[Duration]]&lt;=30,"btw 10 to 30",calls[[#This Row],[Duration]]&lt;=60,"under 60",calls[[#This Row],[Duration]]&lt;=120,"1 to 2hour",TRUE,"above 2hour")</f>
        <v>above 2hour</v>
      </c>
      <c r="L532" s="20">
        <f>_xlfn.IFS(calls[[#This Row],[Satisfaction Rating]]&lt;=1,1,calls[[#This Row],[Satisfaction Rating]]&lt;=2,2,calls[[#This Row],[Satisfaction Rating]]&lt;=3,3,calls[[#This Row],[Satisfaction Rating]]&lt;=4,4,TRUE,5)</f>
        <v>5</v>
      </c>
    </row>
    <row r="533" spans="2:12" x14ac:dyDescent="0.25">
      <c r="B533" s="6" t="s">
        <v>557</v>
      </c>
      <c r="C533" s="3" t="s">
        <v>43</v>
      </c>
      <c r="D533" s="3">
        <v>144</v>
      </c>
      <c r="E533" s="4" t="s">
        <v>15</v>
      </c>
      <c r="F533" s="5">
        <v>45083</v>
      </c>
      <c r="G533" s="3">
        <v>25</v>
      </c>
      <c r="H533" s="7">
        <v>3.7</v>
      </c>
      <c r="I533">
        <f>IF(MONTH(calls[[#This Row],[Date of Call]])&lt;=6,YEAR(calls[[#This Row],[Date of Call]]),YEAR(calls[[#This Row],[Date of Call]])+1)</f>
        <v>2023</v>
      </c>
      <c r="J533" t="str">
        <f>TEXT(calls[[#This Row],[Date of Call]],"DDDD")</f>
        <v>Tuesday</v>
      </c>
      <c r="K533" t="str">
        <f>_xlfn.IFS(calls[[#This Row],[Duration]]&lt;=10,"Under 10min",calls[[#This Row],[Duration]]&lt;=30,"btw 10 to 30",calls[[#This Row],[Duration]]&lt;=60,"under 60",calls[[#This Row],[Duration]]&lt;=120,"1 to 2hour",TRUE,"above 2hour")</f>
        <v>above 2hour</v>
      </c>
      <c r="L533" s="20">
        <f>_xlfn.IFS(calls[[#This Row],[Satisfaction Rating]]&lt;=1,1,calls[[#This Row],[Satisfaction Rating]]&lt;=2,2,calls[[#This Row],[Satisfaction Rating]]&lt;=3,3,calls[[#This Row],[Satisfaction Rating]]&lt;=4,4,TRUE,5)</f>
        <v>4</v>
      </c>
    </row>
    <row r="534" spans="2:12" x14ac:dyDescent="0.25">
      <c r="B534" s="6" t="s">
        <v>558</v>
      </c>
      <c r="C534" s="3" t="s">
        <v>61</v>
      </c>
      <c r="D534" s="3">
        <v>119</v>
      </c>
      <c r="E534" s="4" t="s">
        <v>29</v>
      </c>
      <c r="F534" s="5">
        <v>45084</v>
      </c>
      <c r="G534" s="3">
        <v>116</v>
      </c>
      <c r="H534" s="7">
        <v>3.8</v>
      </c>
      <c r="I534">
        <f>IF(MONTH(calls[[#This Row],[Date of Call]])&lt;=6,YEAR(calls[[#This Row],[Date of Call]]),YEAR(calls[[#This Row],[Date of Call]])+1)</f>
        <v>2023</v>
      </c>
      <c r="J534" t="str">
        <f>TEXT(calls[[#This Row],[Date of Call]],"DDDD")</f>
        <v>Wednesday</v>
      </c>
      <c r="K534" t="str">
        <f>_xlfn.IFS(calls[[#This Row],[Duration]]&lt;=10,"Under 10min",calls[[#This Row],[Duration]]&lt;=30,"btw 10 to 30",calls[[#This Row],[Duration]]&lt;=60,"under 60",calls[[#This Row],[Duration]]&lt;=120,"1 to 2hour",TRUE,"above 2hour")</f>
        <v>1 to 2hour</v>
      </c>
      <c r="L534" s="20">
        <f>_xlfn.IFS(calls[[#This Row],[Satisfaction Rating]]&lt;=1,1,calls[[#This Row],[Satisfaction Rating]]&lt;=2,2,calls[[#This Row],[Satisfaction Rating]]&lt;=3,3,calls[[#This Row],[Satisfaction Rating]]&lt;=4,4,TRUE,5)</f>
        <v>4</v>
      </c>
    </row>
    <row r="535" spans="2:12" x14ac:dyDescent="0.25">
      <c r="B535" s="6" t="s">
        <v>559</v>
      </c>
      <c r="C535" s="3" t="s">
        <v>12</v>
      </c>
      <c r="D535" s="3">
        <v>101</v>
      </c>
      <c r="E535" s="4" t="s">
        <v>20</v>
      </c>
      <c r="F535" s="5">
        <v>45085</v>
      </c>
      <c r="G535" s="3">
        <v>132</v>
      </c>
      <c r="H535" s="7">
        <v>4.3</v>
      </c>
      <c r="I535">
        <f>IF(MONTH(calls[[#This Row],[Date of Call]])&lt;=6,YEAR(calls[[#This Row],[Date of Call]]),YEAR(calls[[#This Row],[Date of Call]])+1)</f>
        <v>2023</v>
      </c>
      <c r="J535" t="str">
        <f>TEXT(calls[[#This Row],[Date of Call]],"DDDD")</f>
        <v>Thursday</v>
      </c>
      <c r="K535" t="str">
        <f>_xlfn.IFS(calls[[#This Row],[Duration]]&lt;=10,"Under 10min",calls[[#This Row],[Duration]]&lt;=30,"btw 10 to 30",calls[[#This Row],[Duration]]&lt;=60,"under 60",calls[[#This Row],[Duration]]&lt;=120,"1 to 2hour",TRUE,"above 2hour")</f>
        <v>1 to 2hour</v>
      </c>
      <c r="L535" s="20">
        <f>_xlfn.IFS(calls[[#This Row],[Satisfaction Rating]]&lt;=1,1,calls[[#This Row],[Satisfaction Rating]]&lt;=2,2,calls[[#This Row],[Satisfaction Rating]]&lt;=3,3,calls[[#This Row],[Satisfaction Rating]]&lt;=4,4,TRUE,5)</f>
        <v>5</v>
      </c>
    </row>
    <row r="536" spans="2:12" x14ac:dyDescent="0.25">
      <c r="B536" s="6" t="s">
        <v>560</v>
      </c>
      <c r="C536" s="3" t="s">
        <v>43</v>
      </c>
      <c r="D536" s="3">
        <v>59</v>
      </c>
      <c r="E536" s="4" t="s">
        <v>29</v>
      </c>
      <c r="F536" s="5">
        <v>45086</v>
      </c>
      <c r="G536" s="3">
        <v>90</v>
      </c>
      <c r="H536" s="7">
        <v>3.5</v>
      </c>
      <c r="I536">
        <f>IF(MONTH(calls[[#This Row],[Date of Call]])&lt;=6,YEAR(calls[[#This Row],[Date of Call]]),YEAR(calls[[#This Row],[Date of Call]])+1)</f>
        <v>2023</v>
      </c>
      <c r="J536" t="str">
        <f>TEXT(calls[[#This Row],[Date of Call]],"DDDD")</f>
        <v>Friday</v>
      </c>
      <c r="K536" t="str">
        <f>_xlfn.IFS(calls[[#This Row],[Duration]]&lt;=10,"Under 10min",calls[[#This Row],[Duration]]&lt;=30,"btw 10 to 30",calls[[#This Row],[Duration]]&lt;=60,"under 60",calls[[#This Row],[Duration]]&lt;=120,"1 to 2hour",TRUE,"above 2hour")</f>
        <v>under 60</v>
      </c>
      <c r="L536" s="20">
        <f>_xlfn.IFS(calls[[#This Row],[Satisfaction Rating]]&lt;=1,1,calls[[#This Row],[Satisfaction Rating]]&lt;=2,2,calls[[#This Row],[Satisfaction Rating]]&lt;=3,3,calls[[#This Row],[Satisfaction Rating]]&lt;=4,4,TRUE,5)</f>
        <v>4</v>
      </c>
    </row>
    <row r="537" spans="2:12" x14ac:dyDescent="0.25">
      <c r="B537" s="6" t="s">
        <v>561</v>
      </c>
      <c r="C537" s="3" t="s">
        <v>32</v>
      </c>
      <c r="D537" s="3">
        <v>125</v>
      </c>
      <c r="E537" s="4" t="s">
        <v>10</v>
      </c>
      <c r="F537" s="5">
        <v>45086</v>
      </c>
      <c r="G537" s="3">
        <v>87</v>
      </c>
      <c r="H537" s="7">
        <v>4.0999999999999996</v>
      </c>
      <c r="I537">
        <f>IF(MONTH(calls[[#This Row],[Date of Call]])&lt;=6,YEAR(calls[[#This Row],[Date of Call]]),YEAR(calls[[#This Row],[Date of Call]])+1)</f>
        <v>2023</v>
      </c>
      <c r="J537" t="str">
        <f>TEXT(calls[[#This Row],[Date of Call]],"DDDD")</f>
        <v>Friday</v>
      </c>
      <c r="K537" t="str">
        <f>_xlfn.IFS(calls[[#This Row],[Duration]]&lt;=10,"Under 10min",calls[[#This Row],[Duration]]&lt;=30,"btw 10 to 30",calls[[#This Row],[Duration]]&lt;=60,"under 60",calls[[#This Row],[Duration]]&lt;=120,"1 to 2hour",TRUE,"above 2hour")</f>
        <v>above 2hour</v>
      </c>
      <c r="L537" s="20">
        <f>_xlfn.IFS(calls[[#This Row],[Satisfaction Rating]]&lt;=1,1,calls[[#This Row],[Satisfaction Rating]]&lt;=2,2,calls[[#This Row],[Satisfaction Rating]]&lt;=3,3,calls[[#This Row],[Satisfaction Rating]]&lt;=4,4,TRUE,5)</f>
        <v>5</v>
      </c>
    </row>
    <row r="538" spans="2:12" x14ac:dyDescent="0.25">
      <c r="B538" s="6" t="s">
        <v>562</v>
      </c>
      <c r="C538" s="3" t="s">
        <v>28</v>
      </c>
      <c r="D538" s="3">
        <v>147</v>
      </c>
      <c r="E538" s="4" t="s">
        <v>29</v>
      </c>
      <c r="F538" s="5">
        <v>45086</v>
      </c>
      <c r="G538" s="3">
        <v>140</v>
      </c>
      <c r="H538" s="7">
        <v>4.2</v>
      </c>
      <c r="I538">
        <f>IF(MONTH(calls[[#This Row],[Date of Call]])&lt;=6,YEAR(calls[[#This Row],[Date of Call]]),YEAR(calls[[#This Row],[Date of Call]])+1)</f>
        <v>2023</v>
      </c>
      <c r="J538" t="str">
        <f>TEXT(calls[[#This Row],[Date of Call]],"DDDD")</f>
        <v>Friday</v>
      </c>
      <c r="K538" t="str">
        <f>_xlfn.IFS(calls[[#This Row],[Duration]]&lt;=10,"Under 10min",calls[[#This Row],[Duration]]&lt;=30,"btw 10 to 30",calls[[#This Row],[Duration]]&lt;=60,"under 60",calls[[#This Row],[Duration]]&lt;=120,"1 to 2hour",TRUE,"above 2hour")</f>
        <v>above 2hour</v>
      </c>
      <c r="L538" s="20">
        <f>_xlfn.IFS(calls[[#This Row],[Satisfaction Rating]]&lt;=1,1,calls[[#This Row],[Satisfaction Rating]]&lt;=2,2,calls[[#This Row],[Satisfaction Rating]]&lt;=3,3,calls[[#This Row],[Satisfaction Rating]]&lt;=4,4,TRUE,5)</f>
        <v>5</v>
      </c>
    </row>
    <row r="539" spans="2:12" x14ac:dyDescent="0.25">
      <c r="B539" s="6" t="s">
        <v>563</v>
      </c>
      <c r="C539" s="3" t="s">
        <v>34</v>
      </c>
      <c r="D539" s="3">
        <v>76</v>
      </c>
      <c r="E539" s="4" t="s">
        <v>29</v>
      </c>
      <c r="F539" s="5">
        <v>45086</v>
      </c>
      <c r="G539" s="3">
        <v>164</v>
      </c>
      <c r="H539" s="7">
        <v>4.5</v>
      </c>
      <c r="I539">
        <f>IF(MONTH(calls[[#This Row],[Date of Call]])&lt;=6,YEAR(calls[[#This Row],[Date of Call]]),YEAR(calls[[#This Row],[Date of Call]])+1)</f>
        <v>2023</v>
      </c>
      <c r="J539" t="str">
        <f>TEXT(calls[[#This Row],[Date of Call]],"DDDD")</f>
        <v>Friday</v>
      </c>
      <c r="K539" t="str">
        <f>_xlfn.IFS(calls[[#This Row],[Duration]]&lt;=10,"Under 10min",calls[[#This Row],[Duration]]&lt;=30,"btw 10 to 30",calls[[#This Row],[Duration]]&lt;=60,"under 60",calls[[#This Row],[Duration]]&lt;=120,"1 to 2hour",TRUE,"above 2hour")</f>
        <v>1 to 2hour</v>
      </c>
      <c r="L539" s="20">
        <f>_xlfn.IFS(calls[[#This Row],[Satisfaction Rating]]&lt;=1,1,calls[[#This Row],[Satisfaction Rating]]&lt;=2,2,calls[[#This Row],[Satisfaction Rating]]&lt;=3,3,calls[[#This Row],[Satisfaction Rating]]&lt;=4,4,TRUE,5)</f>
        <v>5</v>
      </c>
    </row>
    <row r="540" spans="2:12" x14ac:dyDescent="0.25">
      <c r="B540" s="6" t="s">
        <v>564</v>
      </c>
      <c r="C540" s="3" t="s">
        <v>23</v>
      </c>
      <c r="D540" s="3">
        <v>99</v>
      </c>
      <c r="E540" s="4" t="s">
        <v>20</v>
      </c>
      <c r="F540" s="5">
        <v>45087</v>
      </c>
      <c r="G540" s="3">
        <v>180</v>
      </c>
      <c r="H540" s="7">
        <v>3.8</v>
      </c>
      <c r="I540">
        <f>IF(MONTH(calls[[#This Row],[Date of Call]])&lt;=6,YEAR(calls[[#This Row],[Date of Call]]),YEAR(calls[[#This Row],[Date of Call]])+1)</f>
        <v>2023</v>
      </c>
      <c r="J540" t="str">
        <f>TEXT(calls[[#This Row],[Date of Call]],"DDDD")</f>
        <v>Saturday</v>
      </c>
      <c r="K540" t="str">
        <f>_xlfn.IFS(calls[[#This Row],[Duration]]&lt;=10,"Under 10min",calls[[#This Row],[Duration]]&lt;=30,"btw 10 to 30",calls[[#This Row],[Duration]]&lt;=60,"under 60",calls[[#This Row],[Duration]]&lt;=120,"1 to 2hour",TRUE,"above 2hour")</f>
        <v>1 to 2hour</v>
      </c>
      <c r="L540" s="20">
        <f>_xlfn.IFS(calls[[#This Row],[Satisfaction Rating]]&lt;=1,1,calls[[#This Row],[Satisfaction Rating]]&lt;=2,2,calls[[#This Row],[Satisfaction Rating]]&lt;=3,3,calls[[#This Row],[Satisfaction Rating]]&lt;=4,4,TRUE,5)</f>
        <v>4</v>
      </c>
    </row>
    <row r="541" spans="2:12" x14ac:dyDescent="0.25">
      <c r="B541" s="6" t="s">
        <v>565</v>
      </c>
      <c r="C541" s="3" t="s">
        <v>81</v>
      </c>
      <c r="D541" s="3">
        <v>111</v>
      </c>
      <c r="E541" s="4" t="s">
        <v>25</v>
      </c>
      <c r="F541" s="5">
        <v>45088</v>
      </c>
      <c r="G541" s="3">
        <v>22</v>
      </c>
      <c r="H541" s="7">
        <v>4.0999999999999996</v>
      </c>
      <c r="I541">
        <f>IF(MONTH(calls[[#This Row],[Date of Call]])&lt;=6,YEAR(calls[[#This Row],[Date of Call]]),YEAR(calls[[#This Row],[Date of Call]])+1)</f>
        <v>2023</v>
      </c>
      <c r="J541" t="str">
        <f>TEXT(calls[[#This Row],[Date of Call]],"DDDD")</f>
        <v>Sunday</v>
      </c>
      <c r="K541" t="str">
        <f>_xlfn.IFS(calls[[#This Row],[Duration]]&lt;=10,"Under 10min",calls[[#This Row],[Duration]]&lt;=30,"btw 10 to 30",calls[[#This Row],[Duration]]&lt;=60,"under 60",calls[[#This Row],[Duration]]&lt;=120,"1 to 2hour",TRUE,"above 2hour")</f>
        <v>1 to 2hour</v>
      </c>
      <c r="L541" s="20">
        <f>_xlfn.IFS(calls[[#This Row],[Satisfaction Rating]]&lt;=1,1,calls[[#This Row],[Satisfaction Rating]]&lt;=2,2,calls[[#This Row],[Satisfaction Rating]]&lt;=3,3,calls[[#This Row],[Satisfaction Rating]]&lt;=4,4,TRUE,5)</f>
        <v>5</v>
      </c>
    </row>
    <row r="542" spans="2:12" x14ac:dyDescent="0.25">
      <c r="B542" s="6" t="s">
        <v>566</v>
      </c>
      <c r="C542" s="3" t="s">
        <v>19</v>
      </c>
      <c r="D542" s="3">
        <v>147</v>
      </c>
      <c r="E542" s="4" t="s">
        <v>10</v>
      </c>
      <c r="F542" s="5">
        <v>45088</v>
      </c>
      <c r="G542" s="3">
        <v>82</v>
      </c>
      <c r="H542" s="7">
        <v>4.4000000000000004</v>
      </c>
      <c r="I542">
        <f>IF(MONTH(calls[[#This Row],[Date of Call]])&lt;=6,YEAR(calls[[#This Row],[Date of Call]]),YEAR(calls[[#This Row],[Date of Call]])+1)</f>
        <v>2023</v>
      </c>
      <c r="J542" t="str">
        <f>TEXT(calls[[#This Row],[Date of Call]],"DDDD")</f>
        <v>Sunday</v>
      </c>
      <c r="K542" t="str">
        <f>_xlfn.IFS(calls[[#This Row],[Duration]]&lt;=10,"Under 10min",calls[[#This Row],[Duration]]&lt;=30,"btw 10 to 30",calls[[#This Row],[Duration]]&lt;=60,"under 60",calls[[#This Row],[Duration]]&lt;=120,"1 to 2hour",TRUE,"above 2hour")</f>
        <v>above 2hour</v>
      </c>
      <c r="L542" s="20">
        <f>_xlfn.IFS(calls[[#This Row],[Satisfaction Rating]]&lt;=1,1,calls[[#This Row],[Satisfaction Rating]]&lt;=2,2,calls[[#This Row],[Satisfaction Rating]]&lt;=3,3,calls[[#This Row],[Satisfaction Rating]]&lt;=4,4,TRUE,5)</f>
        <v>5</v>
      </c>
    </row>
    <row r="543" spans="2:12" x14ac:dyDescent="0.25">
      <c r="B543" s="6" t="s">
        <v>567</v>
      </c>
      <c r="C543" s="3" t="s">
        <v>9</v>
      </c>
      <c r="D543" s="3">
        <v>141</v>
      </c>
      <c r="E543" s="4" t="s">
        <v>20</v>
      </c>
      <c r="F543" s="5">
        <v>45088</v>
      </c>
      <c r="G543" s="3">
        <v>100</v>
      </c>
      <c r="H543" s="7">
        <v>4.5999999999999996</v>
      </c>
      <c r="I543">
        <f>IF(MONTH(calls[[#This Row],[Date of Call]])&lt;=6,YEAR(calls[[#This Row],[Date of Call]]),YEAR(calls[[#This Row],[Date of Call]])+1)</f>
        <v>2023</v>
      </c>
      <c r="J543" t="str">
        <f>TEXT(calls[[#This Row],[Date of Call]],"DDDD")</f>
        <v>Sunday</v>
      </c>
      <c r="K543" t="str">
        <f>_xlfn.IFS(calls[[#This Row],[Duration]]&lt;=10,"Under 10min",calls[[#This Row],[Duration]]&lt;=30,"btw 10 to 30",calls[[#This Row],[Duration]]&lt;=60,"under 60",calls[[#This Row],[Duration]]&lt;=120,"1 to 2hour",TRUE,"above 2hour")</f>
        <v>above 2hour</v>
      </c>
      <c r="L543" s="20">
        <f>_xlfn.IFS(calls[[#This Row],[Satisfaction Rating]]&lt;=1,1,calls[[#This Row],[Satisfaction Rating]]&lt;=2,2,calls[[#This Row],[Satisfaction Rating]]&lt;=3,3,calls[[#This Row],[Satisfaction Rating]]&lt;=4,4,TRUE,5)</f>
        <v>5</v>
      </c>
    </row>
    <row r="544" spans="2:12" x14ac:dyDescent="0.25">
      <c r="B544" s="6" t="s">
        <v>568</v>
      </c>
      <c r="C544" s="3" t="s">
        <v>34</v>
      </c>
      <c r="D544" s="3">
        <v>71</v>
      </c>
      <c r="E544" s="4" t="s">
        <v>29</v>
      </c>
      <c r="F544" s="5">
        <v>45089</v>
      </c>
      <c r="G544" s="3">
        <v>52</v>
      </c>
      <c r="H544" s="7">
        <v>3.4</v>
      </c>
      <c r="I544">
        <f>IF(MONTH(calls[[#This Row],[Date of Call]])&lt;=6,YEAR(calls[[#This Row],[Date of Call]]),YEAR(calls[[#This Row],[Date of Call]])+1)</f>
        <v>2023</v>
      </c>
      <c r="J544" t="str">
        <f>TEXT(calls[[#This Row],[Date of Call]],"DDDD")</f>
        <v>Monday</v>
      </c>
      <c r="K544" t="str">
        <f>_xlfn.IFS(calls[[#This Row],[Duration]]&lt;=10,"Under 10min",calls[[#This Row],[Duration]]&lt;=30,"btw 10 to 30",calls[[#This Row],[Duration]]&lt;=60,"under 60",calls[[#This Row],[Duration]]&lt;=120,"1 to 2hour",TRUE,"above 2hour")</f>
        <v>1 to 2hour</v>
      </c>
      <c r="L544" s="20">
        <f>_xlfn.IFS(calls[[#This Row],[Satisfaction Rating]]&lt;=1,1,calls[[#This Row],[Satisfaction Rating]]&lt;=2,2,calls[[#This Row],[Satisfaction Rating]]&lt;=3,3,calls[[#This Row],[Satisfaction Rating]]&lt;=4,4,TRUE,5)</f>
        <v>4</v>
      </c>
    </row>
    <row r="545" spans="2:12" x14ac:dyDescent="0.25">
      <c r="B545" s="6" t="s">
        <v>569</v>
      </c>
      <c r="C545" s="3" t="s">
        <v>34</v>
      </c>
      <c r="D545" s="3">
        <v>121</v>
      </c>
      <c r="E545" s="4" t="s">
        <v>10</v>
      </c>
      <c r="F545" s="5">
        <v>45090</v>
      </c>
      <c r="G545" s="3">
        <v>84</v>
      </c>
      <c r="H545" s="7">
        <v>4.5999999999999996</v>
      </c>
      <c r="I545">
        <f>IF(MONTH(calls[[#This Row],[Date of Call]])&lt;=6,YEAR(calls[[#This Row],[Date of Call]]),YEAR(calls[[#This Row],[Date of Call]])+1)</f>
        <v>2023</v>
      </c>
      <c r="J545" t="str">
        <f>TEXT(calls[[#This Row],[Date of Call]],"DDDD")</f>
        <v>Tuesday</v>
      </c>
      <c r="K545" t="str">
        <f>_xlfn.IFS(calls[[#This Row],[Duration]]&lt;=10,"Under 10min",calls[[#This Row],[Duration]]&lt;=30,"btw 10 to 30",calls[[#This Row],[Duration]]&lt;=60,"under 60",calls[[#This Row],[Duration]]&lt;=120,"1 to 2hour",TRUE,"above 2hour")</f>
        <v>above 2hour</v>
      </c>
      <c r="L545" s="20">
        <f>_xlfn.IFS(calls[[#This Row],[Satisfaction Rating]]&lt;=1,1,calls[[#This Row],[Satisfaction Rating]]&lt;=2,2,calls[[#This Row],[Satisfaction Rating]]&lt;=3,3,calls[[#This Row],[Satisfaction Rating]]&lt;=4,4,TRUE,5)</f>
        <v>5</v>
      </c>
    </row>
    <row r="546" spans="2:12" x14ac:dyDescent="0.25">
      <c r="B546" s="6" t="s">
        <v>570</v>
      </c>
      <c r="C546" s="3" t="s">
        <v>34</v>
      </c>
      <c r="D546" s="3">
        <v>60</v>
      </c>
      <c r="E546" s="4" t="s">
        <v>10</v>
      </c>
      <c r="F546" s="5">
        <v>45090</v>
      </c>
      <c r="G546" s="3">
        <v>37</v>
      </c>
      <c r="H546" s="7">
        <v>3.9</v>
      </c>
      <c r="I546">
        <f>IF(MONTH(calls[[#This Row],[Date of Call]])&lt;=6,YEAR(calls[[#This Row],[Date of Call]]),YEAR(calls[[#This Row],[Date of Call]])+1)</f>
        <v>2023</v>
      </c>
      <c r="J546" t="str">
        <f>TEXT(calls[[#This Row],[Date of Call]],"DDDD")</f>
        <v>Tuesday</v>
      </c>
      <c r="K546" t="str">
        <f>_xlfn.IFS(calls[[#This Row],[Duration]]&lt;=10,"Under 10min",calls[[#This Row],[Duration]]&lt;=30,"btw 10 to 30",calls[[#This Row],[Duration]]&lt;=60,"under 60",calls[[#This Row],[Duration]]&lt;=120,"1 to 2hour",TRUE,"above 2hour")</f>
        <v>under 60</v>
      </c>
      <c r="L546" s="20">
        <f>_xlfn.IFS(calls[[#This Row],[Satisfaction Rating]]&lt;=1,1,calls[[#This Row],[Satisfaction Rating]]&lt;=2,2,calls[[#This Row],[Satisfaction Rating]]&lt;=3,3,calls[[#This Row],[Satisfaction Rating]]&lt;=4,4,TRUE,5)</f>
        <v>4</v>
      </c>
    </row>
    <row r="547" spans="2:12" x14ac:dyDescent="0.25">
      <c r="B547" s="6" t="s">
        <v>571</v>
      </c>
      <c r="C547" s="3" t="s">
        <v>48</v>
      </c>
      <c r="D547" s="3">
        <v>158</v>
      </c>
      <c r="E547" s="4" t="s">
        <v>20</v>
      </c>
      <c r="F547" s="5">
        <v>45091</v>
      </c>
      <c r="G547" s="3">
        <v>190</v>
      </c>
      <c r="H547" s="7">
        <v>4</v>
      </c>
      <c r="I547">
        <f>IF(MONTH(calls[[#This Row],[Date of Call]])&lt;=6,YEAR(calls[[#This Row],[Date of Call]]),YEAR(calls[[#This Row],[Date of Call]])+1)</f>
        <v>2023</v>
      </c>
      <c r="J547" t="str">
        <f>TEXT(calls[[#This Row],[Date of Call]],"DDDD")</f>
        <v>Wednesday</v>
      </c>
      <c r="K547" t="str">
        <f>_xlfn.IFS(calls[[#This Row],[Duration]]&lt;=10,"Under 10min",calls[[#This Row],[Duration]]&lt;=30,"btw 10 to 30",calls[[#This Row],[Duration]]&lt;=60,"under 60",calls[[#This Row],[Duration]]&lt;=120,"1 to 2hour",TRUE,"above 2hour")</f>
        <v>above 2hour</v>
      </c>
      <c r="L547" s="20">
        <f>_xlfn.IFS(calls[[#This Row],[Satisfaction Rating]]&lt;=1,1,calls[[#This Row],[Satisfaction Rating]]&lt;=2,2,calls[[#This Row],[Satisfaction Rating]]&lt;=3,3,calls[[#This Row],[Satisfaction Rating]]&lt;=4,4,TRUE,5)</f>
        <v>4</v>
      </c>
    </row>
    <row r="548" spans="2:12" x14ac:dyDescent="0.25">
      <c r="B548" s="6" t="s">
        <v>572</v>
      </c>
      <c r="C548" s="3" t="s">
        <v>28</v>
      </c>
      <c r="D548" s="3">
        <v>159</v>
      </c>
      <c r="E548" s="4" t="s">
        <v>15</v>
      </c>
      <c r="F548" s="5">
        <v>45091</v>
      </c>
      <c r="G548" s="3">
        <v>66</v>
      </c>
      <c r="H548" s="7">
        <v>3.4</v>
      </c>
      <c r="I548">
        <f>IF(MONTH(calls[[#This Row],[Date of Call]])&lt;=6,YEAR(calls[[#This Row],[Date of Call]]),YEAR(calls[[#This Row],[Date of Call]])+1)</f>
        <v>2023</v>
      </c>
      <c r="J548" t="str">
        <f>TEXT(calls[[#This Row],[Date of Call]],"DDDD")</f>
        <v>Wednesday</v>
      </c>
      <c r="K548" t="str">
        <f>_xlfn.IFS(calls[[#This Row],[Duration]]&lt;=10,"Under 10min",calls[[#This Row],[Duration]]&lt;=30,"btw 10 to 30",calls[[#This Row],[Duration]]&lt;=60,"under 60",calls[[#This Row],[Duration]]&lt;=120,"1 to 2hour",TRUE,"above 2hour")</f>
        <v>above 2hour</v>
      </c>
      <c r="L548" s="20">
        <f>_xlfn.IFS(calls[[#This Row],[Satisfaction Rating]]&lt;=1,1,calls[[#This Row],[Satisfaction Rating]]&lt;=2,2,calls[[#This Row],[Satisfaction Rating]]&lt;=3,3,calls[[#This Row],[Satisfaction Rating]]&lt;=4,4,TRUE,5)</f>
        <v>4</v>
      </c>
    </row>
    <row r="549" spans="2:12" x14ac:dyDescent="0.25">
      <c r="B549" s="6" t="s">
        <v>573</v>
      </c>
      <c r="C549" s="3" t="s">
        <v>12</v>
      </c>
      <c r="D549" s="3">
        <v>70</v>
      </c>
      <c r="E549" s="4" t="s">
        <v>29</v>
      </c>
      <c r="F549" s="5">
        <v>45092</v>
      </c>
      <c r="G549" s="3">
        <v>116</v>
      </c>
      <c r="H549" s="7">
        <v>3.2</v>
      </c>
      <c r="I549">
        <f>IF(MONTH(calls[[#This Row],[Date of Call]])&lt;=6,YEAR(calls[[#This Row],[Date of Call]]),YEAR(calls[[#This Row],[Date of Call]])+1)</f>
        <v>2023</v>
      </c>
      <c r="J549" t="str">
        <f>TEXT(calls[[#This Row],[Date of Call]],"DDDD")</f>
        <v>Thursday</v>
      </c>
      <c r="K549" t="str">
        <f>_xlfn.IFS(calls[[#This Row],[Duration]]&lt;=10,"Under 10min",calls[[#This Row],[Duration]]&lt;=30,"btw 10 to 30",calls[[#This Row],[Duration]]&lt;=60,"under 60",calls[[#This Row],[Duration]]&lt;=120,"1 to 2hour",TRUE,"above 2hour")</f>
        <v>1 to 2hour</v>
      </c>
      <c r="L549" s="20">
        <f>_xlfn.IFS(calls[[#This Row],[Satisfaction Rating]]&lt;=1,1,calls[[#This Row],[Satisfaction Rating]]&lt;=2,2,calls[[#This Row],[Satisfaction Rating]]&lt;=3,3,calls[[#This Row],[Satisfaction Rating]]&lt;=4,4,TRUE,5)</f>
        <v>4</v>
      </c>
    </row>
    <row r="550" spans="2:12" x14ac:dyDescent="0.25">
      <c r="B550" s="6" t="s">
        <v>574</v>
      </c>
      <c r="C550" s="3" t="s">
        <v>51</v>
      </c>
      <c r="D550" s="3">
        <v>78</v>
      </c>
      <c r="E550" s="4" t="s">
        <v>25</v>
      </c>
      <c r="F550" s="5">
        <v>45092</v>
      </c>
      <c r="G550" s="3">
        <v>28</v>
      </c>
      <c r="H550" s="7">
        <v>3.9</v>
      </c>
      <c r="I550">
        <f>IF(MONTH(calls[[#This Row],[Date of Call]])&lt;=6,YEAR(calls[[#This Row],[Date of Call]]),YEAR(calls[[#This Row],[Date of Call]])+1)</f>
        <v>2023</v>
      </c>
      <c r="J550" t="str">
        <f>TEXT(calls[[#This Row],[Date of Call]],"DDDD")</f>
        <v>Thursday</v>
      </c>
      <c r="K550" t="str">
        <f>_xlfn.IFS(calls[[#This Row],[Duration]]&lt;=10,"Under 10min",calls[[#This Row],[Duration]]&lt;=30,"btw 10 to 30",calls[[#This Row],[Duration]]&lt;=60,"under 60",calls[[#This Row],[Duration]]&lt;=120,"1 to 2hour",TRUE,"above 2hour")</f>
        <v>1 to 2hour</v>
      </c>
      <c r="L550" s="20">
        <f>_xlfn.IFS(calls[[#This Row],[Satisfaction Rating]]&lt;=1,1,calls[[#This Row],[Satisfaction Rating]]&lt;=2,2,calls[[#This Row],[Satisfaction Rating]]&lt;=3,3,calls[[#This Row],[Satisfaction Rating]]&lt;=4,4,TRUE,5)</f>
        <v>4</v>
      </c>
    </row>
    <row r="551" spans="2:12" x14ac:dyDescent="0.25">
      <c r="B551" s="6" t="s">
        <v>575</v>
      </c>
      <c r="C551" s="3" t="s">
        <v>19</v>
      </c>
      <c r="D551" s="3">
        <v>103</v>
      </c>
      <c r="E551" s="4" t="s">
        <v>29</v>
      </c>
      <c r="F551" s="5">
        <v>45092</v>
      </c>
      <c r="G551" s="3">
        <v>120</v>
      </c>
      <c r="H551" s="7">
        <v>5</v>
      </c>
      <c r="I551">
        <f>IF(MONTH(calls[[#This Row],[Date of Call]])&lt;=6,YEAR(calls[[#This Row],[Date of Call]]),YEAR(calls[[#This Row],[Date of Call]])+1)</f>
        <v>2023</v>
      </c>
      <c r="J551" t="str">
        <f>TEXT(calls[[#This Row],[Date of Call]],"DDDD")</f>
        <v>Thursday</v>
      </c>
      <c r="K551" t="str">
        <f>_xlfn.IFS(calls[[#This Row],[Duration]]&lt;=10,"Under 10min",calls[[#This Row],[Duration]]&lt;=30,"btw 10 to 30",calls[[#This Row],[Duration]]&lt;=60,"under 60",calls[[#This Row],[Duration]]&lt;=120,"1 to 2hour",TRUE,"above 2hour")</f>
        <v>1 to 2hour</v>
      </c>
      <c r="L551" s="20">
        <f>_xlfn.IFS(calls[[#This Row],[Satisfaction Rating]]&lt;=1,1,calls[[#This Row],[Satisfaction Rating]]&lt;=2,2,calls[[#This Row],[Satisfaction Rating]]&lt;=3,3,calls[[#This Row],[Satisfaction Rating]]&lt;=4,4,TRUE,5)</f>
        <v>5</v>
      </c>
    </row>
    <row r="552" spans="2:12" x14ac:dyDescent="0.25">
      <c r="B552" s="6" t="s">
        <v>576</v>
      </c>
      <c r="C552" s="3" t="s">
        <v>14</v>
      </c>
      <c r="D552" s="3">
        <v>108</v>
      </c>
      <c r="E552" s="4" t="s">
        <v>20</v>
      </c>
      <c r="F552" s="5">
        <v>45092</v>
      </c>
      <c r="G552" s="3">
        <v>56</v>
      </c>
      <c r="H552" s="7">
        <v>3.5</v>
      </c>
      <c r="I552">
        <f>IF(MONTH(calls[[#This Row],[Date of Call]])&lt;=6,YEAR(calls[[#This Row],[Date of Call]]),YEAR(calls[[#This Row],[Date of Call]])+1)</f>
        <v>2023</v>
      </c>
      <c r="J552" t="str">
        <f>TEXT(calls[[#This Row],[Date of Call]],"DDDD")</f>
        <v>Thursday</v>
      </c>
      <c r="K552" t="str">
        <f>_xlfn.IFS(calls[[#This Row],[Duration]]&lt;=10,"Under 10min",calls[[#This Row],[Duration]]&lt;=30,"btw 10 to 30",calls[[#This Row],[Duration]]&lt;=60,"under 60",calls[[#This Row],[Duration]]&lt;=120,"1 to 2hour",TRUE,"above 2hour")</f>
        <v>1 to 2hour</v>
      </c>
      <c r="L552" s="20">
        <f>_xlfn.IFS(calls[[#This Row],[Satisfaction Rating]]&lt;=1,1,calls[[#This Row],[Satisfaction Rating]]&lt;=2,2,calls[[#This Row],[Satisfaction Rating]]&lt;=3,3,calls[[#This Row],[Satisfaction Rating]]&lt;=4,4,TRUE,5)</f>
        <v>4</v>
      </c>
    </row>
    <row r="553" spans="2:12" x14ac:dyDescent="0.25">
      <c r="B553" s="6" t="s">
        <v>577</v>
      </c>
      <c r="C553" s="3" t="s">
        <v>14</v>
      </c>
      <c r="D553" s="3">
        <v>44</v>
      </c>
      <c r="E553" s="4" t="s">
        <v>10</v>
      </c>
      <c r="F553" s="5">
        <v>45092</v>
      </c>
      <c r="G553" s="3">
        <v>170</v>
      </c>
      <c r="H553" s="7">
        <v>3.8</v>
      </c>
      <c r="I553">
        <f>IF(MONTH(calls[[#This Row],[Date of Call]])&lt;=6,YEAR(calls[[#This Row],[Date of Call]]),YEAR(calls[[#This Row],[Date of Call]])+1)</f>
        <v>2023</v>
      </c>
      <c r="J553" t="str">
        <f>TEXT(calls[[#This Row],[Date of Call]],"DDDD")</f>
        <v>Thursday</v>
      </c>
      <c r="K553" t="str">
        <f>_xlfn.IFS(calls[[#This Row],[Duration]]&lt;=10,"Under 10min",calls[[#This Row],[Duration]]&lt;=30,"btw 10 to 30",calls[[#This Row],[Duration]]&lt;=60,"under 60",calls[[#This Row],[Duration]]&lt;=120,"1 to 2hour",TRUE,"above 2hour")</f>
        <v>under 60</v>
      </c>
      <c r="L553" s="20">
        <f>_xlfn.IFS(calls[[#This Row],[Satisfaction Rating]]&lt;=1,1,calls[[#This Row],[Satisfaction Rating]]&lt;=2,2,calls[[#This Row],[Satisfaction Rating]]&lt;=3,3,calls[[#This Row],[Satisfaction Rating]]&lt;=4,4,TRUE,5)</f>
        <v>4</v>
      </c>
    </row>
    <row r="554" spans="2:12" x14ac:dyDescent="0.25">
      <c r="B554" s="6" t="s">
        <v>578</v>
      </c>
      <c r="C554" s="3" t="s">
        <v>51</v>
      </c>
      <c r="D554" s="3">
        <v>127</v>
      </c>
      <c r="E554" s="4" t="s">
        <v>20</v>
      </c>
      <c r="F554" s="5">
        <v>45093</v>
      </c>
      <c r="G554" s="3">
        <v>200</v>
      </c>
      <c r="H554" s="7">
        <v>4.8</v>
      </c>
      <c r="I554">
        <f>IF(MONTH(calls[[#This Row],[Date of Call]])&lt;=6,YEAR(calls[[#This Row],[Date of Call]]),YEAR(calls[[#This Row],[Date of Call]])+1)</f>
        <v>2023</v>
      </c>
      <c r="J554" t="str">
        <f>TEXT(calls[[#This Row],[Date of Call]],"DDDD")</f>
        <v>Friday</v>
      </c>
      <c r="K554" t="str">
        <f>_xlfn.IFS(calls[[#This Row],[Duration]]&lt;=10,"Under 10min",calls[[#This Row],[Duration]]&lt;=30,"btw 10 to 30",calls[[#This Row],[Duration]]&lt;=60,"under 60",calls[[#This Row],[Duration]]&lt;=120,"1 to 2hour",TRUE,"above 2hour")</f>
        <v>above 2hour</v>
      </c>
      <c r="L554" s="20">
        <f>_xlfn.IFS(calls[[#This Row],[Satisfaction Rating]]&lt;=1,1,calls[[#This Row],[Satisfaction Rating]]&lt;=2,2,calls[[#This Row],[Satisfaction Rating]]&lt;=3,3,calls[[#This Row],[Satisfaction Rating]]&lt;=4,4,TRUE,5)</f>
        <v>5</v>
      </c>
    </row>
    <row r="555" spans="2:12" x14ac:dyDescent="0.25">
      <c r="B555" s="6" t="s">
        <v>579</v>
      </c>
      <c r="C555" s="3" t="s">
        <v>19</v>
      </c>
      <c r="D555" s="3">
        <v>132</v>
      </c>
      <c r="E555" s="4" t="s">
        <v>29</v>
      </c>
      <c r="F555" s="5">
        <v>45094</v>
      </c>
      <c r="G555" s="3">
        <v>50</v>
      </c>
      <c r="H555" s="7">
        <v>4.2</v>
      </c>
      <c r="I555">
        <f>IF(MONTH(calls[[#This Row],[Date of Call]])&lt;=6,YEAR(calls[[#This Row],[Date of Call]]),YEAR(calls[[#This Row],[Date of Call]])+1)</f>
        <v>2023</v>
      </c>
      <c r="J555" t="str">
        <f>TEXT(calls[[#This Row],[Date of Call]],"DDDD")</f>
        <v>Saturday</v>
      </c>
      <c r="K555" t="str">
        <f>_xlfn.IFS(calls[[#This Row],[Duration]]&lt;=10,"Under 10min",calls[[#This Row],[Duration]]&lt;=30,"btw 10 to 30",calls[[#This Row],[Duration]]&lt;=60,"under 60",calls[[#This Row],[Duration]]&lt;=120,"1 to 2hour",TRUE,"above 2hour")</f>
        <v>above 2hour</v>
      </c>
      <c r="L555" s="20">
        <f>_xlfn.IFS(calls[[#This Row],[Satisfaction Rating]]&lt;=1,1,calls[[#This Row],[Satisfaction Rating]]&lt;=2,2,calls[[#This Row],[Satisfaction Rating]]&lt;=3,3,calls[[#This Row],[Satisfaction Rating]]&lt;=4,4,TRUE,5)</f>
        <v>5</v>
      </c>
    </row>
    <row r="556" spans="2:12" x14ac:dyDescent="0.25">
      <c r="B556" s="6" t="s">
        <v>580</v>
      </c>
      <c r="C556" s="3" t="s">
        <v>9</v>
      </c>
      <c r="D556" s="3">
        <v>106</v>
      </c>
      <c r="E556" s="4" t="s">
        <v>25</v>
      </c>
      <c r="F556" s="5">
        <v>45094</v>
      </c>
      <c r="G556" s="3">
        <v>112</v>
      </c>
      <c r="H556" s="7">
        <v>3.7</v>
      </c>
      <c r="I556">
        <f>IF(MONTH(calls[[#This Row],[Date of Call]])&lt;=6,YEAR(calls[[#This Row],[Date of Call]]),YEAR(calls[[#This Row],[Date of Call]])+1)</f>
        <v>2023</v>
      </c>
      <c r="J556" t="str">
        <f>TEXT(calls[[#This Row],[Date of Call]],"DDDD")</f>
        <v>Saturday</v>
      </c>
      <c r="K556" t="str">
        <f>_xlfn.IFS(calls[[#This Row],[Duration]]&lt;=10,"Under 10min",calls[[#This Row],[Duration]]&lt;=30,"btw 10 to 30",calls[[#This Row],[Duration]]&lt;=60,"under 60",calls[[#This Row],[Duration]]&lt;=120,"1 to 2hour",TRUE,"above 2hour")</f>
        <v>1 to 2hour</v>
      </c>
      <c r="L556" s="20">
        <f>_xlfn.IFS(calls[[#This Row],[Satisfaction Rating]]&lt;=1,1,calls[[#This Row],[Satisfaction Rating]]&lt;=2,2,calls[[#This Row],[Satisfaction Rating]]&lt;=3,3,calls[[#This Row],[Satisfaction Rating]]&lt;=4,4,TRUE,5)</f>
        <v>4</v>
      </c>
    </row>
    <row r="557" spans="2:12" x14ac:dyDescent="0.25">
      <c r="B557" s="6" t="s">
        <v>581</v>
      </c>
      <c r="C557" s="3" t="s">
        <v>81</v>
      </c>
      <c r="D557" s="3">
        <v>107</v>
      </c>
      <c r="E557" s="4" t="s">
        <v>29</v>
      </c>
      <c r="F557" s="5">
        <v>45095</v>
      </c>
      <c r="G557" s="3">
        <v>39</v>
      </c>
      <c r="H557" s="7">
        <v>4.8</v>
      </c>
      <c r="I557">
        <f>IF(MONTH(calls[[#This Row],[Date of Call]])&lt;=6,YEAR(calls[[#This Row],[Date of Call]]),YEAR(calls[[#This Row],[Date of Call]])+1)</f>
        <v>2023</v>
      </c>
      <c r="J557" t="str">
        <f>TEXT(calls[[#This Row],[Date of Call]],"DDDD")</f>
        <v>Sunday</v>
      </c>
      <c r="K557" t="str">
        <f>_xlfn.IFS(calls[[#This Row],[Duration]]&lt;=10,"Under 10min",calls[[#This Row],[Duration]]&lt;=30,"btw 10 to 30",calls[[#This Row],[Duration]]&lt;=60,"under 60",calls[[#This Row],[Duration]]&lt;=120,"1 to 2hour",TRUE,"above 2hour")</f>
        <v>1 to 2hour</v>
      </c>
      <c r="L557" s="20">
        <f>_xlfn.IFS(calls[[#This Row],[Satisfaction Rating]]&lt;=1,1,calls[[#This Row],[Satisfaction Rating]]&lt;=2,2,calls[[#This Row],[Satisfaction Rating]]&lt;=3,3,calls[[#This Row],[Satisfaction Rating]]&lt;=4,4,TRUE,5)</f>
        <v>5</v>
      </c>
    </row>
    <row r="558" spans="2:12" x14ac:dyDescent="0.25">
      <c r="B558" s="6" t="s">
        <v>582</v>
      </c>
      <c r="C558" s="3" t="s">
        <v>28</v>
      </c>
      <c r="D558" s="3">
        <v>85</v>
      </c>
      <c r="E558" s="4" t="s">
        <v>25</v>
      </c>
      <c r="F558" s="5">
        <v>45095</v>
      </c>
      <c r="G558" s="3">
        <v>38</v>
      </c>
      <c r="H558" s="7">
        <v>4.8</v>
      </c>
      <c r="I558">
        <f>IF(MONTH(calls[[#This Row],[Date of Call]])&lt;=6,YEAR(calls[[#This Row],[Date of Call]]),YEAR(calls[[#This Row],[Date of Call]])+1)</f>
        <v>2023</v>
      </c>
      <c r="J558" t="str">
        <f>TEXT(calls[[#This Row],[Date of Call]],"DDDD")</f>
        <v>Sunday</v>
      </c>
      <c r="K558" t="str">
        <f>_xlfn.IFS(calls[[#This Row],[Duration]]&lt;=10,"Under 10min",calls[[#This Row],[Duration]]&lt;=30,"btw 10 to 30",calls[[#This Row],[Duration]]&lt;=60,"under 60",calls[[#This Row],[Duration]]&lt;=120,"1 to 2hour",TRUE,"above 2hour")</f>
        <v>1 to 2hour</v>
      </c>
      <c r="L558" s="20">
        <f>_xlfn.IFS(calls[[#This Row],[Satisfaction Rating]]&lt;=1,1,calls[[#This Row],[Satisfaction Rating]]&lt;=2,2,calls[[#This Row],[Satisfaction Rating]]&lt;=3,3,calls[[#This Row],[Satisfaction Rating]]&lt;=4,4,TRUE,5)</f>
        <v>5</v>
      </c>
    </row>
    <row r="559" spans="2:12" x14ac:dyDescent="0.25">
      <c r="B559" s="6" t="s">
        <v>583</v>
      </c>
      <c r="C559" s="3" t="s">
        <v>23</v>
      </c>
      <c r="D559" s="3">
        <v>49</v>
      </c>
      <c r="E559" s="4" t="s">
        <v>29</v>
      </c>
      <c r="F559" s="5">
        <v>45096</v>
      </c>
      <c r="G559" s="3">
        <v>84</v>
      </c>
      <c r="H559" s="7">
        <v>2.9</v>
      </c>
      <c r="I559">
        <f>IF(MONTH(calls[[#This Row],[Date of Call]])&lt;=6,YEAR(calls[[#This Row],[Date of Call]]),YEAR(calls[[#This Row],[Date of Call]])+1)</f>
        <v>2023</v>
      </c>
      <c r="J559" t="str">
        <f>TEXT(calls[[#This Row],[Date of Call]],"DDDD")</f>
        <v>Monday</v>
      </c>
      <c r="K559" t="str">
        <f>_xlfn.IFS(calls[[#This Row],[Duration]]&lt;=10,"Under 10min",calls[[#This Row],[Duration]]&lt;=30,"btw 10 to 30",calls[[#This Row],[Duration]]&lt;=60,"under 60",calls[[#This Row],[Duration]]&lt;=120,"1 to 2hour",TRUE,"above 2hour")</f>
        <v>under 60</v>
      </c>
      <c r="L559" s="20">
        <f>_xlfn.IFS(calls[[#This Row],[Satisfaction Rating]]&lt;=1,1,calls[[#This Row],[Satisfaction Rating]]&lt;=2,2,calls[[#This Row],[Satisfaction Rating]]&lt;=3,3,calls[[#This Row],[Satisfaction Rating]]&lt;=4,4,TRUE,5)</f>
        <v>3</v>
      </c>
    </row>
    <row r="560" spans="2:12" x14ac:dyDescent="0.25">
      <c r="B560" s="6" t="s">
        <v>584</v>
      </c>
      <c r="C560" s="3" t="s">
        <v>34</v>
      </c>
      <c r="D560" s="3">
        <v>117</v>
      </c>
      <c r="E560" s="4" t="s">
        <v>20</v>
      </c>
      <c r="F560" s="5">
        <v>45097</v>
      </c>
      <c r="G560" s="3">
        <v>82</v>
      </c>
      <c r="H560" s="7">
        <v>3.5</v>
      </c>
      <c r="I560">
        <f>IF(MONTH(calls[[#This Row],[Date of Call]])&lt;=6,YEAR(calls[[#This Row],[Date of Call]]),YEAR(calls[[#This Row],[Date of Call]])+1)</f>
        <v>2023</v>
      </c>
      <c r="J560" t="str">
        <f>TEXT(calls[[#This Row],[Date of Call]],"DDDD")</f>
        <v>Tuesday</v>
      </c>
      <c r="K560" t="str">
        <f>_xlfn.IFS(calls[[#This Row],[Duration]]&lt;=10,"Under 10min",calls[[#This Row],[Duration]]&lt;=30,"btw 10 to 30",calls[[#This Row],[Duration]]&lt;=60,"under 60",calls[[#This Row],[Duration]]&lt;=120,"1 to 2hour",TRUE,"above 2hour")</f>
        <v>1 to 2hour</v>
      </c>
      <c r="L560" s="20">
        <f>_xlfn.IFS(calls[[#This Row],[Satisfaction Rating]]&lt;=1,1,calls[[#This Row],[Satisfaction Rating]]&lt;=2,2,calls[[#This Row],[Satisfaction Rating]]&lt;=3,3,calls[[#This Row],[Satisfaction Rating]]&lt;=4,4,TRUE,5)</f>
        <v>4</v>
      </c>
    </row>
    <row r="561" spans="2:12" x14ac:dyDescent="0.25">
      <c r="B561" s="6" t="s">
        <v>585</v>
      </c>
      <c r="C561" s="3" t="s">
        <v>81</v>
      </c>
      <c r="D561" s="3">
        <v>136</v>
      </c>
      <c r="E561" s="4" t="s">
        <v>25</v>
      </c>
      <c r="F561" s="5">
        <v>45097</v>
      </c>
      <c r="G561" s="3">
        <v>37</v>
      </c>
      <c r="H561" s="7">
        <v>0.9</v>
      </c>
      <c r="I561">
        <f>IF(MONTH(calls[[#This Row],[Date of Call]])&lt;=6,YEAR(calls[[#This Row],[Date of Call]]),YEAR(calls[[#This Row],[Date of Call]])+1)</f>
        <v>2023</v>
      </c>
      <c r="J561" t="str">
        <f>TEXT(calls[[#This Row],[Date of Call]],"DDDD")</f>
        <v>Tuesday</v>
      </c>
      <c r="K561" t="str">
        <f>_xlfn.IFS(calls[[#This Row],[Duration]]&lt;=10,"Under 10min",calls[[#This Row],[Duration]]&lt;=30,"btw 10 to 30",calls[[#This Row],[Duration]]&lt;=60,"under 60",calls[[#This Row],[Duration]]&lt;=120,"1 to 2hour",TRUE,"above 2hour")</f>
        <v>above 2hour</v>
      </c>
      <c r="L561" s="20">
        <f>_xlfn.IFS(calls[[#This Row],[Satisfaction Rating]]&lt;=1,1,calls[[#This Row],[Satisfaction Rating]]&lt;=2,2,calls[[#This Row],[Satisfaction Rating]]&lt;=3,3,calls[[#This Row],[Satisfaction Rating]]&lt;=4,4,TRUE,5)</f>
        <v>1</v>
      </c>
    </row>
    <row r="562" spans="2:12" x14ac:dyDescent="0.25">
      <c r="B562" s="6" t="s">
        <v>586</v>
      </c>
      <c r="C562" s="3" t="s">
        <v>14</v>
      </c>
      <c r="D562" s="3">
        <v>130</v>
      </c>
      <c r="E562" s="4" t="s">
        <v>15</v>
      </c>
      <c r="F562" s="5">
        <v>45098</v>
      </c>
      <c r="G562" s="3">
        <v>87</v>
      </c>
      <c r="H562" s="7">
        <v>3.4</v>
      </c>
      <c r="I562">
        <f>IF(MONTH(calls[[#This Row],[Date of Call]])&lt;=6,YEAR(calls[[#This Row],[Date of Call]]),YEAR(calls[[#This Row],[Date of Call]])+1)</f>
        <v>2023</v>
      </c>
      <c r="J562" t="str">
        <f>TEXT(calls[[#This Row],[Date of Call]],"DDDD")</f>
        <v>Wednesday</v>
      </c>
      <c r="K562" t="str">
        <f>_xlfn.IFS(calls[[#This Row],[Duration]]&lt;=10,"Under 10min",calls[[#This Row],[Duration]]&lt;=30,"btw 10 to 30",calls[[#This Row],[Duration]]&lt;=60,"under 60",calls[[#This Row],[Duration]]&lt;=120,"1 to 2hour",TRUE,"above 2hour")</f>
        <v>above 2hour</v>
      </c>
      <c r="L562" s="20">
        <f>_xlfn.IFS(calls[[#This Row],[Satisfaction Rating]]&lt;=1,1,calls[[#This Row],[Satisfaction Rating]]&lt;=2,2,calls[[#This Row],[Satisfaction Rating]]&lt;=3,3,calls[[#This Row],[Satisfaction Rating]]&lt;=4,4,TRUE,5)</f>
        <v>4</v>
      </c>
    </row>
    <row r="563" spans="2:12" x14ac:dyDescent="0.25">
      <c r="B563" s="6" t="s">
        <v>587</v>
      </c>
      <c r="C563" s="3" t="s">
        <v>14</v>
      </c>
      <c r="D563" s="3">
        <v>73</v>
      </c>
      <c r="E563" s="4" t="s">
        <v>15</v>
      </c>
      <c r="F563" s="5">
        <v>45098</v>
      </c>
      <c r="G563" s="3">
        <v>75</v>
      </c>
      <c r="H563" s="7">
        <v>2.7</v>
      </c>
      <c r="I563">
        <f>IF(MONTH(calls[[#This Row],[Date of Call]])&lt;=6,YEAR(calls[[#This Row],[Date of Call]]),YEAR(calls[[#This Row],[Date of Call]])+1)</f>
        <v>2023</v>
      </c>
      <c r="J563" t="str">
        <f>TEXT(calls[[#This Row],[Date of Call]],"DDDD")</f>
        <v>Wednesday</v>
      </c>
      <c r="K563" t="str">
        <f>_xlfn.IFS(calls[[#This Row],[Duration]]&lt;=10,"Under 10min",calls[[#This Row],[Duration]]&lt;=30,"btw 10 to 30",calls[[#This Row],[Duration]]&lt;=60,"under 60",calls[[#This Row],[Duration]]&lt;=120,"1 to 2hour",TRUE,"above 2hour")</f>
        <v>1 to 2hour</v>
      </c>
      <c r="L563" s="20">
        <f>_xlfn.IFS(calls[[#This Row],[Satisfaction Rating]]&lt;=1,1,calls[[#This Row],[Satisfaction Rating]]&lt;=2,2,calls[[#This Row],[Satisfaction Rating]]&lt;=3,3,calls[[#This Row],[Satisfaction Rating]]&lt;=4,4,TRUE,5)</f>
        <v>3</v>
      </c>
    </row>
    <row r="564" spans="2:12" x14ac:dyDescent="0.25">
      <c r="B564" s="6" t="s">
        <v>588</v>
      </c>
      <c r="C564" s="3" t="s">
        <v>23</v>
      </c>
      <c r="D564" s="3">
        <v>80</v>
      </c>
      <c r="E564" s="4" t="s">
        <v>29</v>
      </c>
      <c r="F564" s="5">
        <v>45098</v>
      </c>
      <c r="G564" s="3">
        <v>32</v>
      </c>
      <c r="H564" s="7">
        <v>4.7</v>
      </c>
      <c r="I564">
        <f>IF(MONTH(calls[[#This Row],[Date of Call]])&lt;=6,YEAR(calls[[#This Row],[Date of Call]]),YEAR(calls[[#This Row],[Date of Call]])+1)</f>
        <v>2023</v>
      </c>
      <c r="J564" t="str">
        <f>TEXT(calls[[#This Row],[Date of Call]],"DDDD")</f>
        <v>Wednesday</v>
      </c>
      <c r="K564" t="str">
        <f>_xlfn.IFS(calls[[#This Row],[Duration]]&lt;=10,"Under 10min",calls[[#This Row],[Duration]]&lt;=30,"btw 10 to 30",calls[[#This Row],[Duration]]&lt;=60,"under 60",calls[[#This Row],[Duration]]&lt;=120,"1 to 2hour",TRUE,"above 2hour")</f>
        <v>1 to 2hour</v>
      </c>
      <c r="L564" s="20">
        <f>_xlfn.IFS(calls[[#This Row],[Satisfaction Rating]]&lt;=1,1,calls[[#This Row],[Satisfaction Rating]]&lt;=2,2,calls[[#This Row],[Satisfaction Rating]]&lt;=3,3,calls[[#This Row],[Satisfaction Rating]]&lt;=4,4,TRUE,5)</f>
        <v>5</v>
      </c>
    </row>
    <row r="565" spans="2:12" x14ac:dyDescent="0.25">
      <c r="B565" s="6" t="s">
        <v>589</v>
      </c>
      <c r="C565" s="3" t="s">
        <v>61</v>
      </c>
      <c r="D565" s="3">
        <v>44</v>
      </c>
      <c r="E565" s="4" t="s">
        <v>20</v>
      </c>
      <c r="F565" s="5">
        <v>45098</v>
      </c>
      <c r="G565" s="3">
        <v>33</v>
      </c>
      <c r="H565" s="7">
        <v>3</v>
      </c>
      <c r="I565">
        <f>IF(MONTH(calls[[#This Row],[Date of Call]])&lt;=6,YEAR(calls[[#This Row],[Date of Call]]),YEAR(calls[[#This Row],[Date of Call]])+1)</f>
        <v>2023</v>
      </c>
      <c r="J565" t="str">
        <f>TEXT(calls[[#This Row],[Date of Call]],"DDDD")</f>
        <v>Wednesday</v>
      </c>
      <c r="K565" t="str">
        <f>_xlfn.IFS(calls[[#This Row],[Duration]]&lt;=10,"Under 10min",calls[[#This Row],[Duration]]&lt;=30,"btw 10 to 30",calls[[#This Row],[Duration]]&lt;=60,"under 60",calls[[#This Row],[Duration]]&lt;=120,"1 to 2hour",TRUE,"above 2hour")</f>
        <v>under 60</v>
      </c>
      <c r="L565" s="20">
        <f>_xlfn.IFS(calls[[#This Row],[Satisfaction Rating]]&lt;=1,1,calls[[#This Row],[Satisfaction Rating]]&lt;=2,2,calls[[#This Row],[Satisfaction Rating]]&lt;=3,3,calls[[#This Row],[Satisfaction Rating]]&lt;=4,4,TRUE,5)</f>
        <v>3</v>
      </c>
    </row>
    <row r="566" spans="2:12" x14ac:dyDescent="0.25">
      <c r="B566" s="6" t="s">
        <v>590</v>
      </c>
      <c r="C566" s="3" t="s">
        <v>61</v>
      </c>
      <c r="D566" s="3">
        <v>102</v>
      </c>
      <c r="E566" s="4" t="s">
        <v>10</v>
      </c>
      <c r="F566" s="5">
        <v>45098</v>
      </c>
      <c r="G566" s="3">
        <v>76</v>
      </c>
      <c r="H566" s="7">
        <v>4.2</v>
      </c>
      <c r="I566">
        <f>IF(MONTH(calls[[#This Row],[Date of Call]])&lt;=6,YEAR(calls[[#This Row],[Date of Call]]),YEAR(calls[[#This Row],[Date of Call]])+1)</f>
        <v>2023</v>
      </c>
      <c r="J566" t="str">
        <f>TEXT(calls[[#This Row],[Date of Call]],"DDDD")</f>
        <v>Wednesday</v>
      </c>
      <c r="K566" t="str">
        <f>_xlfn.IFS(calls[[#This Row],[Duration]]&lt;=10,"Under 10min",calls[[#This Row],[Duration]]&lt;=30,"btw 10 to 30",calls[[#This Row],[Duration]]&lt;=60,"under 60",calls[[#This Row],[Duration]]&lt;=120,"1 to 2hour",TRUE,"above 2hour")</f>
        <v>1 to 2hour</v>
      </c>
      <c r="L566" s="20">
        <f>_xlfn.IFS(calls[[#This Row],[Satisfaction Rating]]&lt;=1,1,calls[[#This Row],[Satisfaction Rating]]&lt;=2,2,calls[[#This Row],[Satisfaction Rating]]&lt;=3,3,calls[[#This Row],[Satisfaction Rating]]&lt;=4,4,TRUE,5)</f>
        <v>5</v>
      </c>
    </row>
    <row r="567" spans="2:12" x14ac:dyDescent="0.25">
      <c r="B567" s="6" t="s">
        <v>591</v>
      </c>
      <c r="C567" s="3" t="s">
        <v>48</v>
      </c>
      <c r="D567" s="3">
        <v>74</v>
      </c>
      <c r="E567" s="4" t="s">
        <v>10</v>
      </c>
      <c r="F567" s="5">
        <v>45098</v>
      </c>
      <c r="G567" s="3">
        <v>117</v>
      </c>
      <c r="H567" s="7">
        <v>4.8</v>
      </c>
      <c r="I567">
        <f>IF(MONTH(calls[[#This Row],[Date of Call]])&lt;=6,YEAR(calls[[#This Row],[Date of Call]]),YEAR(calls[[#This Row],[Date of Call]])+1)</f>
        <v>2023</v>
      </c>
      <c r="J567" t="str">
        <f>TEXT(calls[[#This Row],[Date of Call]],"DDDD")</f>
        <v>Wednesday</v>
      </c>
      <c r="K567" t="str">
        <f>_xlfn.IFS(calls[[#This Row],[Duration]]&lt;=10,"Under 10min",calls[[#This Row],[Duration]]&lt;=30,"btw 10 to 30",calls[[#This Row],[Duration]]&lt;=60,"under 60",calls[[#This Row],[Duration]]&lt;=120,"1 to 2hour",TRUE,"above 2hour")</f>
        <v>1 to 2hour</v>
      </c>
      <c r="L567" s="20">
        <f>_xlfn.IFS(calls[[#This Row],[Satisfaction Rating]]&lt;=1,1,calls[[#This Row],[Satisfaction Rating]]&lt;=2,2,calls[[#This Row],[Satisfaction Rating]]&lt;=3,3,calls[[#This Row],[Satisfaction Rating]]&lt;=4,4,TRUE,5)</f>
        <v>5</v>
      </c>
    </row>
    <row r="568" spans="2:12" x14ac:dyDescent="0.25">
      <c r="B568" s="6" t="s">
        <v>592</v>
      </c>
      <c r="C568" s="3" t="s">
        <v>23</v>
      </c>
      <c r="D568" s="3">
        <v>52</v>
      </c>
      <c r="E568" s="4" t="s">
        <v>20</v>
      </c>
      <c r="F568" s="5">
        <v>45100</v>
      </c>
      <c r="G568" s="3">
        <v>70</v>
      </c>
      <c r="H568" s="7">
        <v>4.0999999999999996</v>
      </c>
      <c r="I568">
        <f>IF(MONTH(calls[[#This Row],[Date of Call]])&lt;=6,YEAR(calls[[#This Row],[Date of Call]]),YEAR(calls[[#This Row],[Date of Call]])+1)</f>
        <v>2023</v>
      </c>
      <c r="J568" t="str">
        <f>TEXT(calls[[#This Row],[Date of Call]],"DDDD")</f>
        <v>Friday</v>
      </c>
      <c r="K568" t="str">
        <f>_xlfn.IFS(calls[[#This Row],[Duration]]&lt;=10,"Under 10min",calls[[#This Row],[Duration]]&lt;=30,"btw 10 to 30",calls[[#This Row],[Duration]]&lt;=60,"under 60",calls[[#This Row],[Duration]]&lt;=120,"1 to 2hour",TRUE,"above 2hour")</f>
        <v>under 60</v>
      </c>
      <c r="L568" s="20">
        <f>_xlfn.IFS(calls[[#This Row],[Satisfaction Rating]]&lt;=1,1,calls[[#This Row],[Satisfaction Rating]]&lt;=2,2,calls[[#This Row],[Satisfaction Rating]]&lt;=3,3,calls[[#This Row],[Satisfaction Rating]]&lt;=4,4,TRUE,5)</f>
        <v>5</v>
      </c>
    </row>
    <row r="569" spans="2:12" x14ac:dyDescent="0.25">
      <c r="B569" s="6" t="s">
        <v>593</v>
      </c>
      <c r="C569" s="3" t="s">
        <v>23</v>
      </c>
      <c r="D569" s="3">
        <v>74</v>
      </c>
      <c r="E569" s="4" t="s">
        <v>15</v>
      </c>
      <c r="F569" s="5">
        <v>45100</v>
      </c>
      <c r="G569" s="3">
        <v>37</v>
      </c>
      <c r="H569" s="7">
        <v>2.7</v>
      </c>
      <c r="I569">
        <f>IF(MONTH(calls[[#This Row],[Date of Call]])&lt;=6,YEAR(calls[[#This Row],[Date of Call]]),YEAR(calls[[#This Row],[Date of Call]])+1)</f>
        <v>2023</v>
      </c>
      <c r="J569" t="str">
        <f>TEXT(calls[[#This Row],[Date of Call]],"DDDD")</f>
        <v>Friday</v>
      </c>
      <c r="K569" t="str">
        <f>_xlfn.IFS(calls[[#This Row],[Duration]]&lt;=10,"Under 10min",calls[[#This Row],[Duration]]&lt;=30,"btw 10 to 30",calls[[#This Row],[Duration]]&lt;=60,"under 60",calls[[#This Row],[Duration]]&lt;=120,"1 to 2hour",TRUE,"above 2hour")</f>
        <v>1 to 2hour</v>
      </c>
      <c r="L569" s="20">
        <f>_xlfn.IFS(calls[[#This Row],[Satisfaction Rating]]&lt;=1,1,calls[[#This Row],[Satisfaction Rating]]&lt;=2,2,calls[[#This Row],[Satisfaction Rating]]&lt;=3,3,calls[[#This Row],[Satisfaction Rating]]&lt;=4,4,TRUE,5)</f>
        <v>3</v>
      </c>
    </row>
    <row r="570" spans="2:12" x14ac:dyDescent="0.25">
      <c r="B570" s="6" t="s">
        <v>594</v>
      </c>
      <c r="C570" s="3" t="s">
        <v>14</v>
      </c>
      <c r="D570" s="3">
        <v>96</v>
      </c>
      <c r="E570" s="4" t="s">
        <v>10</v>
      </c>
      <c r="F570" s="5">
        <v>45100</v>
      </c>
      <c r="G570" s="3">
        <v>46</v>
      </c>
      <c r="H570" s="7">
        <v>2.9</v>
      </c>
      <c r="I570">
        <f>IF(MONTH(calls[[#This Row],[Date of Call]])&lt;=6,YEAR(calls[[#This Row],[Date of Call]]),YEAR(calls[[#This Row],[Date of Call]])+1)</f>
        <v>2023</v>
      </c>
      <c r="J570" t="str">
        <f>TEXT(calls[[#This Row],[Date of Call]],"DDDD")</f>
        <v>Friday</v>
      </c>
      <c r="K570" t="str">
        <f>_xlfn.IFS(calls[[#This Row],[Duration]]&lt;=10,"Under 10min",calls[[#This Row],[Duration]]&lt;=30,"btw 10 to 30",calls[[#This Row],[Duration]]&lt;=60,"under 60",calls[[#This Row],[Duration]]&lt;=120,"1 to 2hour",TRUE,"above 2hour")</f>
        <v>1 to 2hour</v>
      </c>
      <c r="L570" s="20">
        <f>_xlfn.IFS(calls[[#This Row],[Satisfaction Rating]]&lt;=1,1,calls[[#This Row],[Satisfaction Rating]]&lt;=2,2,calls[[#This Row],[Satisfaction Rating]]&lt;=3,3,calls[[#This Row],[Satisfaction Rating]]&lt;=4,4,TRUE,5)</f>
        <v>3</v>
      </c>
    </row>
    <row r="571" spans="2:12" x14ac:dyDescent="0.25">
      <c r="B571" s="6" t="s">
        <v>595</v>
      </c>
      <c r="C571" s="3" t="s">
        <v>32</v>
      </c>
      <c r="D571" s="3">
        <v>104</v>
      </c>
      <c r="E571" s="4" t="s">
        <v>29</v>
      </c>
      <c r="F571" s="5">
        <v>45100</v>
      </c>
      <c r="G571" s="3">
        <v>136</v>
      </c>
      <c r="H571" s="7">
        <v>5</v>
      </c>
      <c r="I571">
        <f>IF(MONTH(calls[[#This Row],[Date of Call]])&lt;=6,YEAR(calls[[#This Row],[Date of Call]]),YEAR(calls[[#This Row],[Date of Call]])+1)</f>
        <v>2023</v>
      </c>
      <c r="J571" t="str">
        <f>TEXT(calls[[#This Row],[Date of Call]],"DDDD")</f>
        <v>Friday</v>
      </c>
      <c r="K571" t="str">
        <f>_xlfn.IFS(calls[[#This Row],[Duration]]&lt;=10,"Under 10min",calls[[#This Row],[Duration]]&lt;=30,"btw 10 to 30",calls[[#This Row],[Duration]]&lt;=60,"under 60",calls[[#This Row],[Duration]]&lt;=120,"1 to 2hour",TRUE,"above 2hour")</f>
        <v>1 to 2hour</v>
      </c>
      <c r="L571" s="20">
        <f>_xlfn.IFS(calls[[#This Row],[Satisfaction Rating]]&lt;=1,1,calls[[#This Row],[Satisfaction Rating]]&lt;=2,2,calls[[#This Row],[Satisfaction Rating]]&lt;=3,3,calls[[#This Row],[Satisfaction Rating]]&lt;=4,4,TRUE,5)</f>
        <v>5</v>
      </c>
    </row>
    <row r="572" spans="2:12" x14ac:dyDescent="0.25">
      <c r="B572" s="6" t="s">
        <v>596</v>
      </c>
      <c r="C572" s="3" t="s">
        <v>14</v>
      </c>
      <c r="D572" s="3">
        <v>123</v>
      </c>
      <c r="E572" s="4" t="s">
        <v>10</v>
      </c>
      <c r="F572" s="5">
        <v>45101</v>
      </c>
      <c r="G572" s="3">
        <v>44</v>
      </c>
      <c r="H572" s="7">
        <v>4.5999999999999996</v>
      </c>
      <c r="I572">
        <f>IF(MONTH(calls[[#This Row],[Date of Call]])&lt;=6,YEAR(calls[[#This Row],[Date of Call]]),YEAR(calls[[#This Row],[Date of Call]])+1)</f>
        <v>2023</v>
      </c>
      <c r="J572" t="str">
        <f>TEXT(calls[[#This Row],[Date of Call]],"DDDD")</f>
        <v>Saturday</v>
      </c>
      <c r="K572" t="str">
        <f>_xlfn.IFS(calls[[#This Row],[Duration]]&lt;=10,"Under 10min",calls[[#This Row],[Duration]]&lt;=30,"btw 10 to 30",calls[[#This Row],[Duration]]&lt;=60,"under 60",calls[[#This Row],[Duration]]&lt;=120,"1 to 2hour",TRUE,"above 2hour")</f>
        <v>above 2hour</v>
      </c>
      <c r="L572" s="20">
        <f>_xlfn.IFS(calls[[#This Row],[Satisfaction Rating]]&lt;=1,1,calls[[#This Row],[Satisfaction Rating]]&lt;=2,2,calls[[#This Row],[Satisfaction Rating]]&lt;=3,3,calls[[#This Row],[Satisfaction Rating]]&lt;=4,4,TRUE,5)</f>
        <v>5</v>
      </c>
    </row>
    <row r="573" spans="2:12" x14ac:dyDescent="0.25">
      <c r="B573" s="6" t="s">
        <v>597</v>
      </c>
      <c r="C573" s="3" t="s">
        <v>40</v>
      </c>
      <c r="D573" s="3">
        <v>100</v>
      </c>
      <c r="E573" s="4" t="s">
        <v>25</v>
      </c>
      <c r="F573" s="5">
        <v>45101</v>
      </c>
      <c r="G573" s="3">
        <v>69</v>
      </c>
      <c r="H573" s="7">
        <v>3</v>
      </c>
      <c r="I573">
        <f>IF(MONTH(calls[[#This Row],[Date of Call]])&lt;=6,YEAR(calls[[#This Row],[Date of Call]]),YEAR(calls[[#This Row],[Date of Call]])+1)</f>
        <v>2023</v>
      </c>
      <c r="J573" t="str">
        <f>TEXT(calls[[#This Row],[Date of Call]],"DDDD")</f>
        <v>Saturday</v>
      </c>
      <c r="K573" t="str">
        <f>_xlfn.IFS(calls[[#This Row],[Duration]]&lt;=10,"Under 10min",calls[[#This Row],[Duration]]&lt;=30,"btw 10 to 30",calls[[#This Row],[Duration]]&lt;=60,"under 60",calls[[#This Row],[Duration]]&lt;=120,"1 to 2hour",TRUE,"above 2hour")</f>
        <v>1 to 2hour</v>
      </c>
      <c r="L573" s="20">
        <f>_xlfn.IFS(calls[[#This Row],[Satisfaction Rating]]&lt;=1,1,calls[[#This Row],[Satisfaction Rating]]&lt;=2,2,calls[[#This Row],[Satisfaction Rating]]&lt;=3,3,calls[[#This Row],[Satisfaction Rating]]&lt;=4,4,TRUE,5)</f>
        <v>3</v>
      </c>
    </row>
    <row r="574" spans="2:12" x14ac:dyDescent="0.25">
      <c r="B574" s="6" t="s">
        <v>598</v>
      </c>
      <c r="C574" s="3" t="s">
        <v>32</v>
      </c>
      <c r="D574" s="3">
        <v>35</v>
      </c>
      <c r="E574" s="4" t="s">
        <v>20</v>
      </c>
      <c r="F574" s="5">
        <v>45102</v>
      </c>
      <c r="G574" s="3">
        <v>86</v>
      </c>
      <c r="H574" s="7">
        <v>4.5999999999999996</v>
      </c>
      <c r="I574">
        <f>IF(MONTH(calls[[#This Row],[Date of Call]])&lt;=6,YEAR(calls[[#This Row],[Date of Call]]),YEAR(calls[[#This Row],[Date of Call]])+1)</f>
        <v>2023</v>
      </c>
      <c r="J574" t="str">
        <f>TEXT(calls[[#This Row],[Date of Call]],"DDDD")</f>
        <v>Sunday</v>
      </c>
      <c r="K574" t="str">
        <f>_xlfn.IFS(calls[[#This Row],[Duration]]&lt;=10,"Under 10min",calls[[#This Row],[Duration]]&lt;=30,"btw 10 to 30",calls[[#This Row],[Duration]]&lt;=60,"under 60",calls[[#This Row],[Duration]]&lt;=120,"1 to 2hour",TRUE,"above 2hour")</f>
        <v>under 60</v>
      </c>
      <c r="L574" s="20">
        <f>_xlfn.IFS(calls[[#This Row],[Satisfaction Rating]]&lt;=1,1,calls[[#This Row],[Satisfaction Rating]]&lt;=2,2,calls[[#This Row],[Satisfaction Rating]]&lt;=3,3,calls[[#This Row],[Satisfaction Rating]]&lt;=4,4,TRUE,5)</f>
        <v>5</v>
      </c>
    </row>
    <row r="575" spans="2:12" x14ac:dyDescent="0.25">
      <c r="B575" s="6" t="s">
        <v>599</v>
      </c>
      <c r="C575" s="3" t="s">
        <v>23</v>
      </c>
      <c r="D575" s="3">
        <v>123</v>
      </c>
      <c r="E575" s="4" t="s">
        <v>29</v>
      </c>
      <c r="F575" s="5">
        <v>45102</v>
      </c>
      <c r="G575" s="3">
        <v>68</v>
      </c>
      <c r="H575" s="7">
        <v>4.5</v>
      </c>
      <c r="I575">
        <f>IF(MONTH(calls[[#This Row],[Date of Call]])&lt;=6,YEAR(calls[[#This Row],[Date of Call]]),YEAR(calls[[#This Row],[Date of Call]])+1)</f>
        <v>2023</v>
      </c>
      <c r="J575" t="str">
        <f>TEXT(calls[[#This Row],[Date of Call]],"DDDD")</f>
        <v>Sunday</v>
      </c>
      <c r="K575" t="str">
        <f>_xlfn.IFS(calls[[#This Row],[Duration]]&lt;=10,"Under 10min",calls[[#This Row],[Duration]]&lt;=30,"btw 10 to 30",calls[[#This Row],[Duration]]&lt;=60,"under 60",calls[[#This Row],[Duration]]&lt;=120,"1 to 2hour",TRUE,"above 2hour")</f>
        <v>above 2hour</v>
      </c>
      <c r="L575" s="20">
        <f>_xlfn.IFS(calls[[#This Row],[Satisfaction Rating]]&lt;=1,1,calls[[#This Row],[Satisfaction Rating]]&lt;=2,2,calls[[#This Row],[Satisfaction Rating]]&lt;=3,3,calls[[#This Row],[Satisfaction Rating]]&lt;=4,4,TRUE,5)</f>
        <v>5</v>
      </c>
    </row>
    <row r="576" spans="2:12" x14ac:dyDescent="0.25">
      <c r="B576" s="6" t="s">
        <v>600</v>
      </c>
      <c r="C576" s="3" t="s">
        <v>34</v>
      </c>
      <c r="D576" s="3">
        <v>133</v>
      </c>
      <c r="E576" s="4" t="s">
        <v>20</v>
      </c>
      <c r="F576" s="5">
        <v>45103</v>
      </c>
      <c r="G576" s="3">
        <v>21</v>
      </c>
      <c r="H576" s="7">
        <v>3.7</v>
      </c>
      <c r="I576">
        <f>IF(MONTH(calls[[#This Row],[Date of Call]])&lt;=6,YEAR(calls[[#This Row],[Date of Call]]),YEAR(calls[[#This Row],[Date of Call]])+1)</f>
        <v>2023</v>
      </c>
      <c r="J576" t="str">
        <f>TEXT(calls[[#This Row],[Date of Call]],"DDDD")</f>
        <v>Monday</v>
      </c>
      <c r="K576" t="str">
        <f>_xlfn.IFS(calls[[#This Row],[Duration]]&lt;=10,"Under 10min",calls[[#This Row],[Duration]]&lt;=30,"btw 10 to 30",calls[[#This Row],[Duration]]&lt;=60,"under 60",calls[[#This Row],[Duration]]&lt;=120,"1 to 2hour",TRUE,"above 2hour")</f>
        <v>above 2hour</v>
      </c>
      <c r="L576" s="20">
        <f>_xlfn.IFS(calls[[#This Row],[Satisfaction Rating]]&lt;=1,1,calls[[#This Row],[Satisfaction Rating]]&lt;=2,2,calls[[#This Row],[Satisfaction Rating]]&lt;=3,3,calls[[#This Row],[Satisfaction Rating]]&lt;=4,4,TRUE,5)</f>
        <v>4</v>
      </c>
    </row>
    <row r="577" spans="2:12" x14ac:dyDescent="0.25">
      <c r="B577" s="6" t="s">
        <v>601</v>
      </c>
      <c r="C577" s="3" t="s">
        <v>14</v>
      </c>
      <c r="D577" s="3">
        <v>126</v>
      </c>
      <c r="E577" s="4" t="s">
        <v>15</v>
      </c>
      <c r="F577" s="5">
        <v>45103</v>
      </c>
      <c r="G577" s="3">
        <v>190</v>
      </c>
      <c r="H577" s="7">
        <v>2.4</v>
      </c>
      <c r="I577">
        <f>IF(MONTH(calls[[#This Row],[Date of Call]])&lt;=6,YEAR(calls[[#This Row],[Date of Call]]),YEAR(calls[[#This Row],[Date of Call]])+1)</f>
        <v>2023</v>
      </c>
      <c r="J577" t="str">
        <f>TEXT(calls[[#This Row],[Date of Call]],"DDDD")</f>
        <v>Monday</v>
      </c>
      <c r="K577" t="str">
        <f>_xlfn.IFS(calls[[#This Row],[Duration]]&lt;=10,"Under 10min",calls[[#This Row],[Duration]]&lt;=30,"btw 10 to 30",calls[[#This Row],[Duration]]&lt;=60,"under 60",calls[[#This Row],[Duration]]&lt;=120,"1 to 2hour",TRUE,"above 2hour")</f>
        <v>above 2hour</v>
      </c>
      <c r="L577" s="20">
        <f>_xlfn.IFS(calls[[#This Row],[Satisfaction Rating]]&lt;=1,1,calls[[#This Row],[Satisfaction Rating]]&lt;=2,2,calls[[#This Row],[Satisfaction Rating]]&lt;=3,3,calls[[#This Row],[Satisfaction Rating]]&lt;=4,4,TRUE,5)</f>
        <v>3</v>
      </c>
    </row>
    <row r="578" spans="2:12" x14ac:dyDescent="0.25">
      <c r="B578" s="6" t="s">
        <v>602</v>
      </c>
      <c r="C578" s="3" t="s">
        <v>23</v>
      </c>
      <c r="D578" s="3">
        <v>39</v>
      </c>
      <c r="E578" s="4" t="s">
        <v>10</v>
      </c>
      <c r="F578" s="5">
        <v>45103</v>
      </c>
      <c r="G578" s="3">
        <v>176</v>
      </c>
      <c r="H578" s="7">
        <v>4.3</v>
      </c>
      <c r="I578">
        <f>IF(MONTH(calls[[#This Row],[Date of Call]])&lt;=6,YEAR(calls[[#This Row],[Date of Call]]),YEAR(calls[[#This Row],[Date of Call]])+1)</f>
        <v>2023</v>
      </c>
      <c r="J578" t="str">
        <f>TEXT(calls[[#This Row],[Date of Call]],"DDDD")</f>
        <v>Monday</v>
      </c>
      <c r="K578" t="str">
        <f>_xlfn.IFS(calls[[#This Row],[Duration]]&lt;=10,"Under 10min",calls[[#This Row],[Duration]]&lt;=30,"btw 10 to 30",calls[[#This Row],[Duration]]&lt;=60,"under 60",calls[[#This Row],[Duration]]&lt;=120,"1 to 2hour",TRUE,"above 2hour")</f>
        <v>under 60</v>
      </c>
      <c r="L578" s="20">
        <f>_xlfn.IFS(calls[[#This Row],[Satisfaction Rating]]&lt;=1,1,calls[[#This Row],[Satisfaction Rating]]&lt;=2,2,calls[[#This Row],[Satisfaction Rating]]&lt;=3,3,calls[[#This Row],[Satisfaction Rating]]&lt;=4,4,TRUE,5)</f>
        <v>5</v>
      </c>
    </row>
    <row r="579" spans="2:12" x14ac:dyDescent="0.25">
      <c r="B579" s="6" t="s">
        <v>603</v>
      </c>
      <c r="C579" s="3" t="s">
        <v>48</v>
      </c>
      <c r="D579" s="3">
        <v>31</v>
      </c>
      <c r="E579" s="4" t="s">
        <v>29</v>
      </c>
      <c r="F579" s="5">
        <v>45103</v>
      </c>
      <c r="G579" s="3">
        <v>172</v>
      </c>
      <c r="H579" s="7">
        <v>3.9</v>
      </c>
      <c r="I579">
        <f>IF(MONTH(calls[[#This Row],[Date of Call]])&lt;=6,YEAR(calls[[#This Row],[Date of Call]]),YEAR(calls[[#This Row],[Date of Call]])+1)</f>
        <v>2023</v>
      </c>
      <c r="J579" t="str">
        <f>TEXT(calls[[#This Row],[Date of Call]],"DDDD")</f>
        <v>Monday</v>
      </c>
      <c r="K579" t="str">
        <f>_xlfn.IFS(calls[[#This Row],[Duration]]&lt;=10,"Under 10min",calls[[#This Row],[Duration]]&lt;=30,"btw 10 to 30",calls[[#This Row],[Duration]]&lt;=60,"under 60",calls[[#This Row],[Duration]]&lt;=120,"1 to 2hour",TRUE,"above 2hour")</f>
        <v>under 60</v>
      </c>
      <c r="L579" s="20">
        <f>_xlfn.IFS(calls[[#This Row],[Satisfaction Rating]]&lt;=1,1,calls[[#This Row],[Satisfaction Rating]]&lt;=2,2,calls[[#This Row],[Satisfaction Rating]]&lt;=3,3,calls[[#This Row],[Satisfaction Rating]]&lt;=4,4,TRUE,5)</f>
        <v>4</v>
      </c>
    </row>
    <row r="580" spans="2:12" x14ac:dyDescent="0.25">
      <c r="B580" s="6" t="s">
        <v>604</v>
      </c>
      <c r="C580" s="3" t="s">
        <v>19</v>
      </c>
      <c r="D580" s="3">
        <v>25</v>
      </c>
      <c r="E580" s="4" t="s">
        <v>20</v>
      </c>
      <c r="F580" s="5">
        <v>45103</v>
      </c>
      <c r="G580" s="3">
        <v>84</v>
      </c>
      <c r="H580" s="7">
        <v>4.5</v>
      </c>
      <c r="I580">
        <f>IF(MONTH(calls[[#This Row],[Date of Call]])&lt;=6,YEAR(calls[[#This Row],[Date of Call]]),YEAR(calls[[#This Row],[Date of Call]])+1)</f>
        <v>2023</v>
      </c>
      <c r="J580" t="str">
        <f>TEXT(calls[[#This Row],[Date of Call]],"DDDD")</f>
        <v>Monday</v>
      </c>
      <c r="K580" t="str">
        <f>_xlfn.IFS(calls[[#This Row],[Duration]]&lt;=10,"Under 10min",calls[[#This Row],[Duration]]&lt;=30,"btw 10 to 30",calls[[#This Row],[Duration]]&lt;=60,"under 60",calls[[#This Row],[Duration]]&lt;=120,"1 to 2hour",TRUE,"above 2hour")</f>
        <v>btw 10 to 30</v>
      </c>
      <c r="L580" s="20">
        <f>_xlfn.IFS(calls[[#This Row],[Satisfaction Rating]]&lt;=1,1,calls[[#This Row],[Satisfaction Rating]]&lt;=2,2,calls[[#This Row],[Satisfaction Rating]]&lt;=3,3,calls[[#This Row],[Satisfaction Rating]]&lt;=4,4,TRUE,5)</f>
        <v>5</v>
      </c>
    </row>
    <row r="581" spans="2:12" x14ac:dyDescent="0.25">
      <c r="B581" s="6" t="s">
        <v>605</v>
      </c>
      <c r="C581" s="3" t="s">
        <v>12</v>
      </c>
      <c r="D581" s="3">
        <v>132</v>
      </c>
      <c r="E581" s="4" t="s">
        <v>25</v>
      </c>
      <c r="F581" s="5">
        <v>45104</v>
      </c>
      <c r="G581" s="3">
        <v>42</v>
      </c>
      <c r="H581" s="7">
        <v>5</v>
      </c>
      <c r="I581">
        <f>IF(MONTH(calls[[#This Row],[Date of Call]])&lt;=6,YEAR(calls[[#This Row],[Date of Call]]),YEAR(calls[[#This Row],[Date of Call]])+1)</f>
        <v>2023</v>
      </c>
      <c r="J581" t="str">
        <f>TEXT(calls[[#This Row],[Date of Call]],"DDDD")</f>
        <v>Tuesday</v>
      </c>
      <c r="K581" t="str">
        <f>_xlfn.IFS(calls[[#This Row],[Duration]]&lt;=10,"Under 10min",calls[[#This Row],[Duration]]&lt;=30,"btw 10 to 30",calls[[#This Row],[Duration]]&lt;=60,"under 60",calls[[#This Row],[Duration]]&lt;=120,"1 to 2hour",TRUE,"above 2hour")</f>
        <v>above 2hour</v>
      </c>
      <c r="L581" s="20">
        <f>_xlfn.IFS(calls[[#This Row],[Satisfaction Rating]]&lt;=1,1,calls[[#This Row],[Satisfaction Rating]]&lt;=2,2,calls[[#This Row],[Satisfaction Rating]]&lt;=3,3,calls[[#This Row],[Satisfaction Rating]]&lt;=4,4,TRUE,5)</f>
        <v>5</v>
      </c>
    </row>
    <row r="582" spans="2:12" x14ac:dyDescent="0.25">
      <c r="B582" s="6" t="s">
        <v>606</v>
      </c>
      <c r="C582" s="3" t="s">
        <v>32</v>
      </c>
      <c r="D582" s="3">
        <v>63</v>
      </c>
      <c r="E582" s="4" t="s">
        <v>15</v>
      </c>
      <c r="F582" s="5">
        <v>45104</v>
      </c>
      <c r="G582" s="3">
        <v>70</v>
      </c>
      <c r="H582" s="7">
        <v>1.6</v>
      </c>
      <c r="I582">
        <f>IF(MONTH(calls[[#This Row],[Date of Call]])&lt;=6,YEAR(calls[[#This Row],[Date of Call]]),YEAR(calls[[#This Row],[Date of Call]])+1)</f>
        <v>2023</v>
      </c>
      <c r="J582" t="str">
        <f>TEXT(calls[[#This Row],[Date of Call]],"DDDD")</f>
        <v>Tuesday</v>
      </c>
      <c r="K582" t="str">
        <f>_xlfn.IFS(calls[[#This Row],[Duration]]&lt;=10,"Under 10min",calls[[#This Row],[Duration]]&lt;=30,"btw 10 to 30",calls[[#This Row],[Duration]]&lt;=60,"under 60",calls[[#This Row],[Duration]]&lt;=120,"1 to 2hour",TRUE,"above 2hour")</f>
        <v>1 to 2hour</v>
      </c>
      <c r="L582" s="20">
        <f>_xlfn.IFS(calls[[#This Row],[Satisfaction Rating]]&lt;=1,1,calls[[#This Row],[Satisfaction Rating]]&lt;=2,2,calls[[#This Row],[Satisfaction Rating]]&lt;=3,3,calls[[#This Row],[Satisfaction Rating]]&lt;=4,4,TRUE,5)</f>
        <v>2</v>
      </c>
    </row>
    <row r="583" spans="2:12" x14ac:dyDescent="0.25">
      <c r="B583" s="6" t="s">
        <v>607</v>
      </c>
      <c r="C583" s="3" t="s">
        <v>40</v>
      </c>
      <c r="D583" s="3">
        <v>135</v>
      </c>
      <c r="E583" s="4" t="s">
        <v>25</v>
      </c>
      <c r="F583" s="5">
        <v>45104</v>
      </c>
      <c r="G583" s="3">
        <v>60</v>
      </c>
      <c r="H583" s="7">
        <v>4.3</v>
      </c>
      <c r="I583">
        <f>IF(MONTH(calls[[#This Row],[Date of Call]])&lt;=6,YEAR(calls[[#This Row],[Date of Call]]),YEAR(calls[[#This Row],[Date of Call]])+1)</f>
        <v>2023</v>
      </c>
      <c r="J583" t="str">
        <f>TEXT(calls[[#This Row],[Date of Call]],"DDDD")</f>
        <v>Tuesday</v>
      </c>
      <c r="K583" t="str">
        <f>_xlfn.IFS(calls[[#This Row],[Duration]]&lt;=10,"Under 10min",calls[[#This Row],[Duration]]&lt;=30,"btw 10 to 30",calls[[#This Row],[Duration]]&lt;=60,"under 60",calls[[#This Row],[Duration]]&lt;=120,"1 to 2hour",TRUE,"above 2hour")</f>
        <v>above 2hour</v>
      </c>
      <c r="L583" s="20">
        <f>_xlfn.IFS(calls[[#This Row],[Satisfaction Rating]]&lt;=1,1,calls[[#This Row],[Satisfaction Rating]]&lt;=2,2,calls[[#This Row],[Satisfaction Rating]]&lt;=3,3,calls[[#This Row],[Satisfaction Rating]]&lt;=4,4,TRUE,5)</f>
        <v>5</v>
      </c>
    </row>
    <row r="584" spans="2:12" x14ac:dyDescent="0.25">
      <c r="B584" s="6" t="s">
        <v>608</v>
      </c>
      <c r="C584" s="3" t="s">
        <v>28</v>
      </c>
      <c r="D584" s="3">
        <v>101</v>
      </c>
      <c r="E584" s="4" t="s">
        <v>15</v>
      </c>
      <c r="F584" s="5">
        <v>45104</v>
      </c>
      <c r="G584" s="3">
        <v>84</v>
      </c>
      <c r="H584" s="7">
        <v>3.5</v>
      </c>
      <c r="I584">
        <f>IF(MONTH(calls[[#This Row],[Date of Call]])&lt;=6,YEAR(calls[[#This Row],[Date of Call]]),YEAR(calls[[#This Row],[Date of Call]])+1)</f>
        <v>2023</v>
      </c>
      <c r="J584" t="str">
        <f>TEXT(calls[[#This Row],[Date of Call]],"DDDD")</f>
        <v>Tuesday</v>
      </c>
      <c r="K584" t="str">
        <f>_xlfn.IFS(calls[[#This Row],[Duration]]&lt;=10,"Under 10min",calls[[#This Row],[Duration]]&lt;=30,"btw 10 to 30",calls[[#This Row],[Duration]]&lt;=60,"under 60",calls[[#This Row],[Duration]]&lt;=120,"1 to 2hour",TRUE,"above 2hour")</f>
        <v>1 to 2hour</v>
      </c>
      <c r="L584" s="20">
        <f>_xlfn.IFS(calls[[#This Row],[Satisfaction Rating]]&lt;=1,1,calls[[#This Row],[Satisfaction Rating]]&lt;=2,2,calls[[#This Row],[Satisfaction Rating]]&lt;=3,3,calls[[#This Row],[Satisfaction Rating]]&lt;=4,4,TRUE,5)</f>
        <v>4</v>
      </c>
    </row>
    <row r="585" spans="2:12" x14ac:dyDescent="0.25">
      <c r="B585" s="6" t="s">
        <v>609</v>
      </c>
      <c r="C585" s="3" t="s">
        <v>34</v>
      </c>
      <c r="D585" s="3">
        <v>80</v>
      </c>
      <c r="E585" s="4" t="s">
        <v>10</v>
      </c>
      <c r="F585" s="5">
        <v>45105</v>
      </c>
      <c r="G585" s="3">
        <v>68</v>
      </c>
      <c r="H585" s="7">
        <v>3.1</v>
      </c>
      <c r="I585">
        <f>IF(MONTH(calls[[#This Row],[Date of Call]])&lt;=6,YEAR(calls[[#This Row],[Date of Call]]),YEAR(calls[[#This Row],[Date of Call]])+1)</f>
        <v>2023</v>
      </c>
      <c r="J585" t="str">
        <f>TEXT(calls[[#This Row],[Date of Call]],"DDDD")</f>
        <v>Wednesday</v>
      </c>
      <c r="K585" t="str">
        <f>_xlfn.IFS(calls[[#This Row],[Duration]]&lt;=10,"Under 10min",calls[[#This Row],[Duration]]&lt;=30,"btw 10 to 30",calls[[#This Row],[Duration]]&lt;=60,"under 60",calls[[#This Row],[Duration]]&lt;=120,"1 to 2hour",TRUE,"above 2hour")</f>
        <v>1 to 2hour</v>
      </c>
      <c r="L585" s="20">
        <f>_xlfn.IFS(calls[[#This Row],[Satisfaction Rating]]&lt;=1,1,calls[[#This Row],[Satisfaction Rating]]&lt;=2,2,calls[[#This Row],[Satisfaction Rating]]&lt;=3,3,calls[[#This Row],[Satisfaction Rating]]&lt;=4,4,TRUE,5)</f>
        <v>4</v>
      </c>
    </row>
    <row r="586" spans="2:12" x14ac:dyDescent="0.25">
      <c r="B586" s="6" t="s">
        <v>610</v>
      </c>
      <c r="C586" s="3" t="s">
        <v>61</v>
      </c>
      <c r="D586" s="3">
        <v>28</v>
      </c>
      <c r="E586" s="4" t="s">
        <v>10</v>
      </c>
      <c r="F586" s="5">
        <v>45105</v>
      </c>
      <c r="G586" s="3">
        <v>44</v>
      </c>
      <c r="H586" s="7">
        <v>2.9</v>
      </c>
      <c r="I586">
        <f>IF(MONTH(calls[[#This Row],[Date of Call]])&lt;=6,YEAR(calls[[#This Row],[Date of Call]]),YEAR(calls[[#This Row],[Date of Call]])+1)</f>
        <v>2023</v>
      </c>
      <c r="J586" t="str">
        <f>TEXT(calls[[#This Row],[Date of Call]],"DDDD")</f>
        <v>Wednesday</v>
      </c>
      <c r="K586" t="str">
        <f>_xlfn.IFS(calls[[#This Row],[Duration]]&lt;=10,"Under 10min",calls[[#This Row],[Duration]]&lt;=30,"btw 10 to 30",calls[[#This Row],[Duration]]&lt;=60,"under 60",calls[[#This Row],[Duration]]&lt;=120,"1 to 2hour",TRUE,"above 2hour")</f>
        <v>btw 10 to 30</v>
      </c>
      <c r="L586" s="20">
        <f>_xlfn.IFS(calls[[#This Row],[Satisfaction Rating]]&lt;=1,1,calls[[#This Row],[Satisfaction Rating]]&lt;=2,2,calls[[#This Row],[Satisfaction Rating]]&lt;=3,3,calls[[#This Row],[Satisfaction Rating]]&lt;=4,4,TRUE,5)</f>
        <v>3</v>
      </c>
    </row>
    <row r="587" spans="2:12" x14ac:dyDescent="0.25">
      <c r="B587" s="6" t="s">
        <v>611</v>
      </c>
      <c r="C587" s="3" t="s">
        <v>28</v>
      </c>
      <c r="D587" s="3">
        <v>102</v>
      </c>
      <c r="E587" s="4" t="s">
        <v>25</v>
      </c>
      <c r="F587" s="5">
        <v>45106</v>
      </c>
      <c r="G587" s="3">
        <v>99</v>
      </c>
      <c r="H587" s="7">
        <v>3.2</v>
      </c>
      <c r="I587">
        <f>IF(MONTH(calls[[#This Row],[Date of Call]])&lt;=6,YEAR(calls[[#This Row],[Date of Call]]),YEAR(calls[[#This Row],[Date of Call]])+1)</f>
        <v>2023</v>
      </c>
      <c r="J587" t="str">
        <f>TEXT(calls[[#This Row],[Date of Call]],"DDDD")</f>
        <v>Thursday</v>
      </c>
      <c r="K587" t="str">
        <f>_xlfn.IFS(calls[[#This Row],[Duration]]&lt;=10,"Under 10min",calls[[#This Row],[Duration]]&lt;=30,"btw 10 to 30",calls[[#This Row],[Duration]]&lt;=60,"under 60",calls[[#This Row],[Duration]]&lt;=120,"1 to 2hour",TRUE,"above 2hour")</f>
        <v>1 to 2hour</v>
      </c>
      <c r="L587" s="20">
        <f>_xlfn.IFS(calls[[#This Row],[Satisfaction Rating]]&lt;=1,1,calls[[#This Row],[Satisfaction Rating]]&lt;=2,2,calls[[#This Row],[Satisfaction Rating]]&lt;=3,3,calls[[#This Row],[Satisfaction Rating]]&lt;=4,4,TRUE,5)</f>
        <v>4</v>
      </c>
    </row>
    <row r="588" spans="2:12" x14ac:dyDescent="0.25">
      <c r="B588" s="6" t="s">
        <v>612</v>
      </c>
      <c r="C588" s="3" t="s">
        <v>32</v>
      </c>
      <c r="D588" s="3">
        <v>60</v>
      </c>
      <c r="E588" s="4" t="s">
        <v>25</v>
      </c>
      <c r="F588" s="5">
        <v>45107</v>
      </c>
      <c r="G588" s="3">
        <v>66</v>
      </c>
      <c r="H588" s="7">
        <v>3.2</v>
      </c>
      <c r="I588">
        <f>IF(MONTH(calls[[#This Row],[Date of Call]])&lt;=6,YEAR(calls[[#This Row],[Date of Call]]),YEAR(calls[[#This Row],[Date of Call]])+1)</f>
        <v>2023</v>
      </c>
      <c r="J588" t="str">
        <f>TEXT(calls[[#This Row],[Date of Call]],"DDDD")</f>
        <v>Friday</v>
      </c>
      <c r="K588" t="str">
        <f>_xlfn.IFS(calls[[#This Row],[Duration]]&lt;=10,"Under 10min",calls[[#This Row],[Duration]]&lt;=30,"btw 10 to 30",calls[[#This Row],[Duration]]&lt;=60,"under 60",calls[[#This Row],[Duration]]&lt;=120,"1 to 2hour",TRUE,"above 2hour")</f>
        <v>under 60</v>
      </c>
      <c r="L588" s="20">
        <f>_xlfn.IFS(calls[[#This Row],[Satisfaction Rating]]&lt;=1,1,calls[[#This Row],[Satisfaction Rating]]&lt;=2,2,calls[[#This Row],[Satisfaction Rating]]&lt;=3,3,calls[[#This Row],[Satisfaction Rating]]&lt;=4,4,TRUE,5)</f>
        <v>4</v>
      </c>
    </row>
    <row r="589" spans="2:12" x14ac:dyDescent="0.25">
      <c r="B589" s="6" t="s">
        <v>613</v>
      </c>
      <c r="C589" s="3" t="s">
        <v>17</v>
      </c>
      <c r="D589" s="3">
        <v>103</v>
      </c>
      <c r="E589" s="4" t="s">
        <v>25</v>
      </c>
      <c r="F589" s="5">
        <v>45107</v>
      </c>
      <c r="G589" s="3">
        <v>102</v>
      </c>
      <c r="H589" s="7">
        <v>4.5</v>
      </c>
      <c r="I589">
        <f>IF(MONTH(calls[[#This Row],[Date of Call]])&lt;=6,YEAR(calls[[#This Row],[Date of Call]]),YEAR(calls[[#This Row],[Date of Call]])+1)</f>
        <v>2023</v>
      </c>
      <c r="J589" t="str">
        <f>TEXT(calls[[#This Row],[Date of Call]],"DDDD")</f>
        <v>Friday</v>
      </c>
      <c r="K589" t="str">
        <f>_xlfn.IFS(calls[[#This Row],[Duration]]&lt;=10,"Under 10min",calls[[#This Row],[Duration]]&lt;=30,"btw 10 to 30",calls[[#This Row],[Duration]]&lt;=60,"under 60",calls[[#This Row],[Duration]]&lt;=120,"1 to 2hour",TRUE,"above 2hour")</f>
        <v>1 to 2hour</v>
      </c>
      <c r="L589" s="20">
        <f>_xlfn.IFS(calls[[#This Row],[Satisfaction Rating]]&lt;=1,1,calls[[#This Row],[Satisfaction Rating]]&lt;=2,2,calls[[#This Row],[Satisfaction Rating]]&lt;=3,3,calls[[#This Row],[Satisfaction Rating]]&lt;=4,4,TRUE,5)</f>
        <v>5</v>
      </c>
    </row>
    <row r="590" spans="2:12" x14ac:dyDescent="0.25">
      <c r="B590" s="6" t="s">
        <v>614</v>
      </c>
      <c r="C590" s="3" t="s">
        <v>34</v>
      </c>
      <c r="D590" s="3">
        <v>90</v>
      </c>
      <c r="E590" s="4" t="s">
        <v>10</v>
      </c>
      <c r="F590" s="5">
        <v>45108</v>
      </c>
      <c r="G590" s="3">
        <v>129</v>
      </c>
      <c r="H590" s="7">
        <v>3.9</v>
      </c>
      <c r="I590">
        <f>IF(MONTH(calls[[#This Row],[Date of Call]])&lt;=6,YEAR(calls[[#This Row],[Date of Call]]),YEAR(calls[[#This Row],[Date of Call]])+1)</f>
        <v>2024</v>
      </c>
      <c r="J590" t="str">
        <f>TEXT(calls[[#This Row],[Date of Call]],"DDDD")</f>
        <v>Saturday</v>
      </c>
      <c r="K590" t="str">
        <f>_xlfn.IFS(calls[[#This Row],[Duration]]&lt;=10,"Under 10min",calls[[#This Row],[Duration]]&lt;=30,"btw 10 to 30",calls[[#This Row],[Duration]]&lt;=60,"under 60",calls[[#This Row],[Duration]]&lt;=120,"1 to 2hour",TRUE,"above 2hour")</f>
        <v>1 to 2hour</v>
      </c>
      <c r="L590" s="20">
        <f>_xlfn.IFS(calls[[#This Row],[Satisfaction Rating]]&lt;=1,1,calls[[#This Row],[Satisfaction Rating]]&lt;=2,2,calls[[#This Row],[Satisfaction Rating]]&lt;=3,3,calls[[#This Row],[Satisfaction Rating]]&lt;=4,4,TRUE,5)</f>
        <v>4</v>
      </c>
    </row>
    <row r="591" spans="2:12" x14ac:dyDescent="0.25">
      <c r="B591" s="6" t="s">
        <v>615</v>
      </c>
      <c r="C591" s="3" t="s">
        <v>51</v>
      </c>
      <c r="D591" s="3">
        <v>88</v>
      </c>
      <c r="E591" s="4" t="s">
        <v>25</v>
      </c>
      <c r="F591" s="5">
        <v>45108</v>
      </c>
      <c r="G591" s="3">
        <v>80</v>
      </c>
      <c r="H591" s="7">
        <v>4.2</v>
      </c>
      <c r="I591">
        <f>IF(MONTH(calls[[#This Row],[Date of Call]])&lt;=6,YEAR(calls[[#This Row],[Date of Call]]),YEAR(calls[[#This Row],[Date of Call]])+1)</f>
        <v>2024</v>
      </c>
      <c r="J591" t="str">
        <f>TEXT(calls[[#This Row],[Date of Call]],"DDDD")</f>
        <v>Saturday</v>
      </c>
      <c r="K591" t="str">
        <f>_xlfn.IFS(calls[[#This Row],[Duration]]&lt;=10,"Under 10min",calls[[#This Row],[Duration]]&lt;=30,"btw 10 to 30",calls[[#This Row],[Duration]]&lt;=60,"under 60",calls[[#This Row],[Duration]]&lt;=120,"1 to 2hour",TRUE,"above 2hour")</f>
        <v>1 to 2hour</v>
      </c>
      <c r="L591" s="20">
        <f>_xlfn.IFS(calls[[#This Row],[Satisfaction Rating]]&lt;=1,1,calls[[#This Row],[Satisfaction Rating]]&lt;=2,2,calls[[#This Row],[Satisfaction Rating]]&lt;=3,3,calls[[#This Row],[Satisfaction Rating]]&lt;=4,4,TRUE,5)</f>
        <v>5</v>
      </c>
    </row>
    <row r="592" spans="2:12" x14ac:dyDescent="0.25">
      <c r="B592" s="6" t="s">
        <v>616</v>
      </c>
      <c r="C592" s="3" t="s">
        <v>17</v>
      </c>
      <c r="D592" s="3">
        <v>37</v>
      </c>
      <c r="E592" s="4" t="s">
        <v>25</v>
      </c>
      <c r="F592" s="5">
        <v>45108</v>
      </c>
      <c r="G592" s="3">
        <v>54</v>
      </c>
      <c r="H592" s="7">
        <v>1.8</v>
      </c>
      <c r="I592">
        <f>IF(MONTH(calls[[#This Row],[Date of Call]])&lt;=6,YEAR(calls[[#This Row],[Date of Call]]),YEAR(calls[[#This Row],[Date of Call]])+1)</f>
        <v>2024</v>
      </c>
      <c r="J592" t="str">
        <f>TEXT(calls[[#This Row],[Date of Call]],"DDDD")</f>
        <v>Saturday</v>
      </c>
      <c r="K592" t="str">
        <f>_xlfn.IFS(calls[[#This Row],[Duration]]&lt;=10,"Under 10min",calls[[#This Row],[Duration]]&lt;=30,"btw 10 to 30",calls[[#This Row],[Duration]]&lt;=60,"under 60",calls[[#This Row],[Duration]]&lt;=120,"1 to 2hour",TRUE,"above 2hour")</f>
        <v>under 60</v>
      </c>
      <c r="L592" s="20">
        <f>_xlfn.IFS(calls[[#This Row],[Satisfaction Rating]]&lt;=1,1,calls[[#This Row],[Satisfaction Rating]]&lt;=2,2,calls[[#This Row],[Satisfaction Rating]]&lt;=3,3,calls[[#This Row],[Satisfaction Rating]]&lt;=4,4,TRUE,5)</f>
        <v>2</v>
      </c>
    </row>
    <row r="593" spans="2:12" x14ac:dyDescent="0.25">
      <c r="B593" s="6" t="s">
        <v>617</v>
      </c>
      <c r="C593" s="3" t="s">
        <v>61</v>
      </c>
      <c r="D593" s="3">
        <v>142</v>
      </c>
      <c r="E593" s="4" t="s">
        <v>10</v>
      </c>
      <c r="F593" s="5">
        <v>45108</v>
      </c>
      <c r="G593" s="3">
        <v>116</v>
      </c>
      <c r="H593" s="7">
        <v>4.2</v>
      </c>
      <c r="I593">
        <f>IF(MONTH(calls[[#This Row],[Date of Call]])&lt;=6,YEAR(calls[[#This Row],[Date of Call]]),YEAR(calls[[#This Row],[Date of Call]])+1)</f>
        <v>2024</v>
      </c>
      <c r="J593" t="str">
        <f>TEXT(calls[[#This Row],[Date of Call]],"DDDD")</f>
        <v>Saturday</v>
      </c>
      <c r="K593" t="str">
        <f>_xlfn.IFS(calls[[#This Row],[Duration]]&lt;=10,"Under 10min",calls[[#This Row],[Duration]]&lt;=30,"btw 10 to 30",calls[[#This Row],[Duration]]&lt;=60,"under 60",calls[[#This Row],[Duration]]&lt;=120,"1 to 2hour",TRUE,"above 2hour")</f>
        <v>above 2hour</v>
      </c>
      <c r="L593" s="20">
        <f>_xlfn.IFS(calls[[#This Row],[Satisfaction Rating]]&lt;=1,1,calls[[#This Row],[Satisfaction Rating]]&lt;=2,2,calls[[#This Row],[Satisfaction Rating]]&lt;=3,3,calls[[#This Row],[Satisfaction Rating]]&lt;=4,4,TRUE,5)</f>
        <v>5</v>
      </c>
    </row>
    <row r="594" spans="2:12" x14ac:dyDescent="0.25">
      <c r="B594" s="6" t="s">
        <v>618</v>
      </c>
      <c r="C594" s="3" t="s">
        <v>61</v>
      </c>
      <c r="D594" s="3">
        <v>153</v>
      </c>
      <c r="E594" s="4" t="s">
        <v>20</v>
      </c>
      <c r="F594" s="5">
        <v>45108</v>
      </c>
      <c r="G594" s="3">
        <v>102</v>
      </c>
      <c r="H594" s="7">
        <v>3.1</v>
      </c>
      <c r="I594">
        <f>IF(MONTH(calls[[#This Row],[Date of Call]])&lt;=6,YEAR(calls[[#This Row],[Date of Call]]),YEAR(calls[[#This Row],[Date of Call]])+1)</f>
        <v>2024</v>
      </c>
      <c r="J594" t="str">
        <f>TEXT(calls[[#This Row],[Date of Call]],"DDDD")</f>
        <v>Saturday</v>
      </c>
      <c r="K594" t="str">
        <f>_xlfn.IFS(calls[[#This Row],[Duration]]&lt;=10,"Under 10min",calls[[#This Row],[Duration]]&lt;=30,"btw 10 to 30",calls[[#This Row],[Duration]]&lt;=60,"under 60",calls[[#This Row],[Duration]]&lt;=120,"1 to 2hour",TRUE,"above 2hour")</f>
        <v>above 2hour</v>
      </c>
      <c r="L594" s="20">
        <f>_xlfn.IFS(calls[[#This Row],[Satisfaction Rating]]&lt;=1,1,calls[[#This Row],[Satisfaction Rating]]&lt;=2,2,calls[[#This Row],[Satisfaction Rating]]&lt;=3,3,calls[[#This Row],[Satisfaction Rating]]&lt;=4,4,TRUE,5)</f>
        <v>4</v>
      </c>
    </row>
    <row r="595" spans="2:12" x14ac:dyDescent="0.25">
      <c r="B595" s="6" t="s">
        <v>619</v>
      </c>
      <c r="C595" s="3" t="s">
        <v>43</v>
      </c>
      <c r="D595" s="3">
        <v>128</v>
      </c>
      <c r="E595" s="4" t="s">
        <v>15</v>
      </c>
      <c r="F595" s="5">
        <v>45108</v>
      </c>
      <c r="G595" s="3">
        <v>140</v>
      </c>
      <c r="H595" s="7">
        <v>4.3</v>
      </c>
      <c r="I595">
        <f>IF(MONTH(calls[[#This Row],[Date of Call]])&lt;=6,YEAR(calls[[#This Row],[Date of Call]]),YEAR(calls[[#This Row],[Date of Call]])+1)</f>
        <v>2024</v>
      </c>
      <c r="J595" t="str">
        <f>TEXT(calls[[#This Row],[Date of Call]],"DDDD")</f>
        <v>Saturday</v>
      </c>
      <c r="K595" t="str">
        <f>_xlfn.IFS(calls[[#This Row],[Duration]]&lt;=10,"Under 10min",calls[[#This Row],[Duration]]&lt;=30,"btw 10 to 30",calls[[#This Row],[Duration]]&lt;=60,"under 60",calls[[#This Row],[Duration]]&lt;=120,"1 to 2hour",TRUE,"above 2hour")</f>
        <v>above 2hour</v>
      </c>
      <c r="L595" s="20">
        <f>_xlfn.IFS(calls[[#This Row],[Satisfaction Rating]]&lt;=1,1,calls[[#This Row],[Satisfaction Rating]]&lt;=2,2,calls[[#This Row],[Satisfaction Rating]]&lt;=3,3,calls[[#This Row],[Satisfaction Rating]]&lt;=4,4,TRUE,5)</f>
        <v>5</v>
      </c>
    </row>
    <row r="596" spans="2:12" x14ac:dyDescent="0.25">
      <c r="B596" s="6" t="s">
        <v>620</v>
      </c>
      <c r="C596" s="3" t="s">
        <v>32</v>
      </c>
      <c r="D596" s="3">
        <v>110</v>
      </c>
      <c r="E596" s="4" t="s">
        <v>15</v>
      </c>
      <c r="F596" s="5">
        <v>45109</v>
      </c>
      <c r="G596" s="3">
        <v>104</v>
      </c>
      <c r="H596" s="7">
        <v>4.4000000000000004</v>
      </c>
      <c r="I596">
        <f>IF(MONTH(calls[[#This Row],[Date of Call]])&lt;=6,YEAR(calls[[#This Row],[Date of Call]]),YEAR(calls[[#This Row],[Date of Call]])+1)</f>
        <v>2024</v>
      </c>
      <c r="J596" t="str">
        <f>TEXT(calls[[#This Row],[Date of Call]],"DDDD")</f>
        <v>Sunday</v>
      </c>
      <c r="K596" t="str">
        <f>_xlfn.IFS(calls[[#This Row],[Duration]]&lt;=10,"Under 10min",calls[[#This Row],[Duration]]&lt;=30,"btw 10 to 30",calls[[#This Row],[Duration]]&lt;=60,"under 60",calls[[#This Row],[Duration]]&lt;=120,"1 to 2hour",TRUE,"above 2hour")</f>
        <v>1 to 2hour</v>
      </c>
      <c r="L596" s="20">
        <f>_xlfn.IFS(calls[[#This Row],[Satisfaction Rating]]&lt;=1,1,calls[[#This Row],[Satisfaction Rating]]&lt;=2,2,calls[[#This Row],[Satisfaction Rating]]&lt;=3,3,calls[[#This Row],[Satisfaction Rating]]&lt;=4,4,TRUE,5)</f>
        <v>5</v>
      </c>
    </row>
    <row r="597" spans="2:12" x14ac:dyDescent="0.25">
      <c r="B597" s="6" t="s">
        <v>621</v>
      </c>
      <c r="C597" s="3" t="s">
        <v>43</v>
      </c>
      <c r="D597" s="3">
        <v>139</v>
      </c>
      <c r="E597" s="4" t="s">
        <v>25</v>
      </c>
      <c r="F597" s="5">
        <v>45109</v>
      </c>
      <c r="G597" s="3">
        <v>81</v>
      </c>
      <c r="H597" s="7">
        <v>4.4000000000000004</v>
      </c>
      <c r="I597">
        <f>IF(MONTH(calls[[#This Row],[Date of Call]])&lt;=6,YEAR(calls[[#This Row],[Date of Call]]),YEAR(calls[[#This Row],[Date of Call]])+1)</f>
        <v>2024</v>
      </c>
      <c r="J597" t="str">
        <f>TEXT(calls[[#This Row],[Date of Call]],"DDDD")</f>
        <v>Sunday</v>
      </c>
      <c r="K597" t="str">
        <f>_xlfn.IFS(calls[[#This Row],[Duration]]&lt;=10,"Under 10min",calls[[#This Row],[Duration]]&lt;=30,"btw 10 to 30",calls[[#This Row],[Duration]]&lt;=60,"under 60",calls[[#This Row],[Duration]]&lt;=120,"1 to 2hour",TRUE,"above 2hour")</f>
        <v>above 2hour</v>
      </c>
      <c r="L597" s="20">
        <f>_xlfn.IFS(calls[[#This Row],[Satisfaction Rating]]&lt;=1,1,calls[[#This Row],[Satisfaction Rating]]&lt;=2,2,calls[[#This Row],[Satisfaction Rating]]&lt;=3,3,calls[[#This Row],[Satisfaction Rating]]&lt;=4,4,TRUE,5)</f>
        <v>5</v>
      </c>
    </row>
    <row r="598" spans="2:12" x14ac:dyDescent="0.25">
      <c r="B598" s="6" t="s">
        <v>622</v>
      </c>
      <c r="C598" s="3" t="s">
        <v>28</v>
      </c>
      <c r="D598" s="3">
        <v>109</v>
      </c>
      <c r="E598" s="4" t="s">
        <v>29</v>
      </c>
      <c r="F598" s="5">
        <v>45111</v>
      </c>
      <c r="G598" s="3">
        <v>140</v>
      </c>
      <c r="H598" s="7">
        <v>2.4</v>
      </c>
      <c r="I598">
        <f>IF(MONTH(calls[[#This Row],[Date of Call]])&lt;=6,YEAR(calls[[#This Row],[Date of Call]]),YEAR(calls[[#This Row],[Date of Call]])+1)</f>
        <v>2024</v>
      </c>
      <c r="J598" t="str">
        <f>TEXT(calls[[#This Row],[Date of Call]],"DDDD")</f>
        <v>Tuesday</v>
      </c>
      <c r="K598" t="str">
        <f>_xlfn.IFS(calls[[#This Row],[Duration]]&lt;=10,"Under 10min",calls[[#This Row],[Duration]]&lt;=30,"btw 10 to 30",calls[[#This Row],[Duration]]&lt;=60,"under 60",calls[[#This Row],[Duration]]&lt;=120,"1 to 2hour",TRUE,"above 2hour")</f>
        <v>1 to 2hour</v>
      </c>
      <c r="L598" s="20">
        <f>_xlfn.IFS(calls[[#This Row],[Satisfaction Rating]]&lt;=1,1,calls[[#This Row],[Satisfaction Rating]]&lt;=2,2,calls[[#This Row],[Satisfaction Rating]]&lt;=3,3,calls[[#This Row],[Satisfaction Rating]]&lt;=4,4,TRUE,5)</f>
        <v>3</v>
      </c>
    </row>
    <row r="599" spans="2:12" x14ac:dyDescent="0.25">
      <c r="B599" s="6" t="s">
        <v>623</v>
      </c>
      <c r="C599" s="3" t="s">
        <v>12</v>
      </c>
      <c r="D599" s="3">
        <v>57</v>
      </c>
      <c r="E599" s="4" t="s">
        <v>10</v>
      </c>
      <c r="F599" s="5">
        <v>45112</v>
      </c>
      <c r="G599" s="3">
        <v>120</v>
      </c>
      <c r="H599" s="7">
        <v>3.5</v>
      </c>
      <c r="I599">
        <f>IF(MONTH(calls[[#This Row],[Date of Call]])&lt;=6,YEAR(calls[[#This Row],[Date of Call]]),YEAR(calls[[#This Row],[Date of Call]])+1)</f>
        <v>2024</v>
      </c>
      <c r="J599" t="str">
        <f>TEXT(calls[[#This Row],[Date of Call]],"DDDD")</f>
        <v>Wednesday</v>
      </c>
      <c r="K599" t="str">
        <f>_xlfn.IFS(calls[[#This Row],[Duration]]&lt;=10,"Under 10min",calls[[#This Row],[Duration]]&lt;=30,"btw 10 to 30",calls[[#This Row],[Duration]]&lt;=60,"under 60",calls[[#This Row],[Duration]]&lt;=120,"1 to 2hour",TRUE,"above 2hour")</f>
        <v>under 60</v>
      </c>
      <c r="L599" s="20">
        <f>_xlfn.IFS(calls[[#This Row],[Satisfaction Rating]]&lt;=1,1,calls[[#This Row],[Satisfaction Rating]]&lt;=2,2,calls[[#This Row],[Satisfaction Rating]]&lt;=3,3,calls[[#This Row],[Satisfaction Rating]]&lt;=4,4,TRUE,5)</f>
        <v>4</v>
      </c>
    </row>
    <row r="600" spans="2:12" x14ac:dyDescent="0.25">
      <c r="B600" s="6" t="s">
        <v>624</v>
      </c>
      <c r="C600" s="3" t="s">
        <v>28</v>
      </c>
      <c r="D600" s="3">
        <v>68</v>
      </c>
      <c r="E600" s="4" t="s">
        <v>25</v>
      </c>
      <c r="F600" s="5">
        <v>45112</v>
      </c>
      <c r="G600" s="3">
        <v>41</v>
      </c>
      <c r="H600" s="7">
        <v>3.1</v>
      </c>
      <c r="I600">
        <f>IF(MONTH(calls[[#This Row],[Date of Call]])&lt;=6,YEAR(calls[[#This Row],[Date of Call]]),YEAR(calls[[#This Row],[Date of Call]])+1)</f>
        <v>2024</v>
      </c>
      <c r="J600" t="str">
        <f>TEXT(calls[[#This Row],[Date of Call]],"DDDD")</f>
        <v>Wednesday</v>
      </c>
      <c r="K600" t="str">
        <f>_xlfn.IFS(calls[[#This Row],[Duration]]&lt;=10,"Under 10min",calls[[#This Row],[Duration]]&lt;=30,"btw 10 to 30",calls[[#This Row],[Duration]]&lt;=60,"under 60",calls[[#This Row],[Duration]]&lt;=120,"1 to 2hour",TRUE,"above 2hour")</f>
        <v>1 to 2hour</v>
      </c>
      <c r="L600" s="20">
        <f>_xlfn.IFS(calls[[#This Row],[Satisfaction Rating]]&lt;=1,1,calls[[#This Row],[Satisfaction Rating]]&lt;=2,2,calls[[#This Row],[Satisfaction Rating]]&lt;=3,3,calls[[#This Row],[Satisfaction Rating]]&lt;=4,4,TRUE,5)</f>
        <v>4</v>
      </c>
    </row>
    <row r="601" spans="2:12" x14ac:dyDescent="0.25">
      <c r="B601" s="6" t="s">
        <v>625</v>
      </c>
      <c r="C601" s="3" t="s">
        <v>19</v>
      </c>
      <c r="D601" s="3">
        <v>128</v>
      </c>
      <c r="E601" s="4" t="s">
        <v>25</v>
      </c>
      <c r="F601" s="5">
        <v>45112</v>
      </c>
      <c r="G601" s="3">
        <v>116</v>
      </c>
      <c r="H601" s="7">
        <v>2.2999999999999998</v>
      </c>
      <c r="I601">
        <f>IF(MONTH(calls[[#This Row],[Date of Call]])&lt;=6,YEAR(calls[[#This Row],[Date of Call]]),YEAR(calls[[#This Row],[Date of Call]])+1)</f>
        <v>2024</v>
      </c>
      <c r="J601" t="str">
        <f>TEXT(calls[[#This Row],[Date of Call]],"DDDD")</f>
        <v>Wednesday</v>
      </c>
      <c r="K601" t="str">
        <f>_xlfn.IFS(calls[[#This Row],[Duration]]&lt;=10,"Under 10min",calls[[#This Row],[Duration]]&lt;=30,"btw 10 to 30",calls[[#This Row],[Duration]]&lt;=60,"under 60",calls[[#This Row],[Duration]]&lt;=120,"1 to 2hour",TRUE,"above 2hour")</f>
        <v>above 2hour</v>
      </c>
      <c r="L601" s="20">
        <f>_xlfn.IFS(calls[[#This Row],[Satisfaction Rating]]&lt;=1,1,calls[[#This Row],[Satisfaction Rating]]&lt;=2,2,calls[[#This Row],[Satisfaction Rating]]&lt;=3,3,calls[[#This Row],[Satisfaction Rating]]&lt;=4,4,TRUE,5)</f>
        <v>3</v>
      </c>
    </row>
    <row r="602" spans="2:12" x14ac:dyDescent="0.25">
      <c r="B602" s="6" t="s">
        <v>626</v>
      </c>
      <c r="C602" s="3" t="s">
        <v>9</v>
      </c>
      <c r="D602" s="3">
        <v>102</v>
      </c>
      <c r="E602" s="4" t="s">
        <v>10</v>
      </c>
      <c r="F602" s="5">
        <v>45113</v>
      </c>
      <c r="G602" s="3">
        <v>70</v>
      </c>
      <c r="H602" s="7">
        <v>2.8</v>
      </c>
      <c r="I602">
        <f>IF(MONTH(calls[[#This Row],[Date of Call]])&lt;=6,YEAR(calls[[#This Row],[Date of Call]]),YEAR(calls[[#This Row],[Date of Call]])+1)</f>
        <v>2024</v>
      </c>
      <c r="J602" t="str">
        <f>TEXT(calls[[#This Row],[Date of Call]],"DDDD")</f>
        <v>Thursday</v>
      </c>
      <c r="K602" t="str">
        <f>_xlfn.IFS(calls[[#This Row],[Duration]]&lt;=10,"Under 10min",calls[[#This Row],[Duration]]&lt;=30,"btw 10 to 30",calls[[#This Row],[Duration]]&lt;=60,"under 60",calls[[#This Row],[Duration]]&lt;=120,"1 to 2hour",TRUE,"above 2hour")</f>
        <v>1 to 2hour</v>
      </c>
      <c r="L602" s="20">
        <f>_xlfn.IFS(calls[[#This Row],[Satisfaction Rating]]&lt;=1,1,calls[[#This Row],[Satisfaction Rating]]&lt;=2,2,calls[[#This Row],[Satisfaction Rating]]&lt;=3,3,calls[[#This Row],[Satisfaction Rating]]&lt;=4,4,TRUE,5)</f>
        <v>3</v>
      </c>
    </row>
    <row r="603" spans="2:12" x14ac:dyDescent="0.25">
      <c r="B603" s="6" t="s">
        <v>627</v>
      </c>
      <c r="C603" s="3" t="s">
        <v>43</v>
      </c>
      <c r="D603" s="3">
        <v>52</v>
      </c>
      <c r="E603" s="4" t="s">
        <v>20</v>
      </c>
      <c r="F603" s="5">
        <v>45113</v>
      </c>
      <c r="G603" s="3">
        <v>42</v>
      </c>
      <c r="H603" s="7">
        <v>4.5</v>
      </c>
      <c r="I603">
        <f>IF(MONTH(calls[[#This Row],[Date of Call]])&lt;=6,YEAR(calls[[#This Row],[Date of Call]]),YEAR(calls[[#This Row],[Date of Call]])+1)</f>
        <v>2024</v>
      </c>
      <c r="J603" t="str">
        <f>TEXT(calls[[#This Row],[Date of Call]],"DDDD")</f>
        <v>Thursday</v>
      </c>
      <c r="K603" t="str">
        <f>_xlfn.IFS(calls[[#This Row],[Duration]]&lt;=10,"Under 10min",calls[[#This Row],[Duration]]&lt;=30,"btw 10 to 30",calls[[#This Row],[Duration]]&lt;=60,"under 60",calls[[#This Row],[Duration]]&lt;=120,"1 to 2hour",TRUE,"above 2hour")</f>
        <v>under 60</v>
      </c>
      <c r="L603" s="20">
        <f>_xlfn.IFS(calls[[#This Row],[Satisfaction Rating]]&lt;=1,1,calls[[#This Row],[Satisfaction Rating]]&lt;=2,2,calls[[#This Row],[Satisfaction Rating]]&lt;=3,3,calls[[#This Row],[Satisfaction Rating]]&lt;=4,4,TRUE,5)</f>
        <v>5</v>
      </c>
    </row>
    <row r="604" spans="2:12" x14ac:dyDescent="0.25">
      <c r="B604" s="6" t="s">
        <v>628</v>
      </c>
      <c r="C604" s="3" t="s">
        <v>19</v>
      </c>
      <c r="D604" s="3">
        <v>55</v>
      </c>
      <c r="E604" s="4" t="s">
        <v>15</v>
      </c>
      <c r="F604" s="5">
        <v>45114</v>
      </c>
      <c r="G604" s="3">
        <v>112</v>
      </c>
      <c r="H604" s="7">
        <v>4.5</v>
      </c>
      <c r="I604">
        <f>IF(MONTH(calls[[#This Row],[Date of Call]])&lt;=6,YEAR(calls[[#This Row],[Date of Call]]),YEAR(calls[[#This Row],[Date of Call]])+1)</f>
        <v>2024</v>
      </c>
      <c r="J604" t="str">
        <f>TEXT(calls[[#This Row],[Date of Call]],"DDDD")</f>
        <v>Friday</v>
      </c>
      <c r="K604" t="str">
        <f>_xlfn.IFS(calls[[#This Row],[Duration]]&lt;=10,"Under 10min",calls[[#This Row],[Duration]]&lt;=30,"btw 10 to 30",calls[[#This Row],[Duration]]&lt;=60,"under 60",calls[[#This Row],[Duration]]&lt;=120,"1 to 2hour",TRUE,"above 2hour")</f>
        <v>under 60</v>
      </c>
      <c r="L604" s="20">
        <f>_xlfn.IFS(calls[[#This Row],[Satisfaction Rating]]&lt;=1,1,calls[[#This Row],[Satisfaction Rating]]&lt;=2,2,calls[[#This Row],[Satisfaction Rating]]&lt;=3,3,calls[[#This Row],[Satisfaction Rating]]&lt;=4,4,TRUE,5)</f>
        <v>5</v>
      </c>
    </row>
    <row r="605" spans="2:12" x14ac:dyDescent="0.25">
      <c r="B605" s="6" t="s">
        <v>629</v>
      </c>
      <c r="C605" s="3" t="s">
        <v>17</v>
      </c>
      <c r="D605" s="3">
        <v>107</v>
      </c>
      <c r="E605" s="4" t="s">
        <v>25</v>
      </c>
      <c r="F605" s="5">
        <v>45114</v>
      </c>
      <c r="G605" s="3">
        <v>20</v>
      </c>
      <c r="H605" s="7">
        <v>4.5</v>
      </c>
      <c r="I605">
        <f>IF(MONTH(calls[[#This Row],[Date of Call]])&lt;=6,YEAR(calls[[#This Row],[Date of Call]]),YEAR(calls[[#This Row],[Date of Call]])+1)</f>
        <v>2024</v>
      </c>
      <c r="J605" t="str">
        <f>TEXT(calls[[#This Row],[Date of Call]],"DDDD")</f>
        <v>Friday</v>
      </c>
      <c r="K605" t="str">
        <f>_xlfn.IFS(calls[[#This Row],[Duration]]&lt;=10,"Under 10min",calls[[#This Row],[Duration]]&lt;=30,"btw 10 to 30",calls[[#This Row],[Duration]]&lt;=60,"under 60",calls[[#This Row],[Duration]]&lt;=120,"1 to 2hour",TRUE,"above 2hour")</f>
        <v>1 to 2hour</v>
      </c>
      <c r="L605" s="20">
        <f>_xlfn.IFS(calls[[#This Row],[Satisfaction Rating]]&lt;=1,1,calls[[#This Row],[Satisfaction Rating]]&lt;=2,2,calls[[#This Row],[Satisfaction Rating]]&lt;=3,3,calls[[#This Row],[Satisfaction Rating]]&lt;=4,4,TRUE,5)</f>
        <v>5</v>
      </c>
    </row>
    <row r="606" spans="2:12" x14ac:dyDescent="0.25">
      <c r="B606" s="6" t="s">
        <v>630</v>
      </c>
      <c r="C606" s="3" t="s">
        <v>34</v>
      </c>
      <c r="D606" s="3">
        <v>88</v>
      </c>
      <c r="E606" s="4" t="s">
        <v>20</v>
      </c>
      <c r="F606" s="5">
        <v>45115</v>
      </c>
      <c r="G606" s="3">
        <v>110</v>
      </c>
      <c r="H606" s="7">
        <v>4.8</v>
      </c>
      <c r="I606">
        <f>IF(MONTH(calls[[#This Row],[Date of Call]])&lt;=6,YEAR(calls[[#This Row],[Date of Call]]),YEAR(calls[[#This Row],[Date of Call]])+1)</f>
        <v>2024</v>
      </c>
      <c r="J606" t="str">
        <f>TEXT(calls[[#This Row],[Date of Call]],"DDDD")</f>
        <v>Saturday</v>
      </c>
      <c r="K606" t="str">
        <f>_xlfn.IFS(calls[[#This Row],[Duration]]&lt;=10,"Under 10min",calls[[#This Row],[Duration]]&lt;=30,"btw 10 to 30",calls[[#This Row],[Duration]]&lt;=60,"under 60",calls[[#This Row],[Duration]]&lt;=120,"1 to 2hour",TRUE,"above 2hour")</f>
        <v>1 to 2hour</v>
      </c>
      <c r="L606" s="20">
        <f>_xlfn.IFS(calls[[#This Row],[Satisfaction Rating]]&lt;=1,1,calls[[#This Row],[Satisfaction Rating]]&lt;=2,2,calls[[#This Row],[Satisfaction Rating]]&lt;=3,3,calls[[#This Row],[Satisfaction Rating]]&lt;=4,4,TRUE,5)</f>
        <v>5</v>
      </c>
    </row>
    <row r="607" spans="2:12" x14ac:dyDescent="0.25">
      <c r="B607" s="6" t="s">
        <v>631</v>
      </c>
      <c r="C607" s="3" t="s">
        <v>23</v>
      </c>
      <c r="D607" s="3">
        <v>49</v>
      </c>
      <c r="E607" s="4" t="s">
        <v>20</v>
      </c>
      <c r="F607" s="5">
        <v>45115</v>
      </c>
      <c r="G607" s="3">
        <v>39</v>
      </c>
      <c r="H607" s="7">
        <v>4.5999999999999996</v>
      </c>
      <c r="I607">
        <f>IF(MONTH(calls[[#This Row],[Date of Call]])&lt;=6,YEAR(calls[[#This Row],[Date of Call]]),YEAR(calls[[#This Row],[Date of Call]])+1)</f>
        <v>2024</v>
      </c>
      <c r="J607" t="str">
        <f>TEXT(calls[[#This Row],[Date of Call]],"DDDD")</f>
        <v>Saturday</v>
      </c>
      <c r="K607" t="str">
        <f>_xlfn.IFS(calls[[#This Row],[Duration]]&lt;=10,"Under 10min",calls[[#This Row],[Duration]]&lt;=30,"btw 10 to 30",calls[[#This Row],[Duration]]&lt;=60,"under 60",calls[[#This Row],[Duration]]&lt;=120,"1 to 2hour",TRUE,"above 2hour")</f>
        <v>under 60</v>
      </c>
      <c r="L607" s="20">
        <f>_xlfn.IFS(calls[[#This Row],[Satisfaction Rating]]&lt;=1,1,calls[[#This Row],[Satisfaction Rating]]&lt;=2,2,calls[[#This Row],[Satisfaction Rating]]&lt;=3,3,calls[[#This Row],[Satisfaction Rating]]&lt;=4,4,TRUE,5)</f>
        <v>5</v>
      </c>
    </row>
    <row r="608" spans="2:12" x14ac:dyDescent="0.25">
      <c r="B608" s="6" t="s">
        <v>632</v>
      </c>
      <c r="C608" s="3" t="s">
        <v>34</v>
      </c>
      <c r="D608" s="3">
        <v>72</v>
      </c>
      <c r="E608" s="4" t="s">
        <v>10</v>
      </c>
      <c r="F608" s="5">
        <v>45115</v>
      </c>
      <c r="G608" s="3">
        <v>76</v>
      </c>
      <c r="H608" s="7">
        <v>4.5</v>
      </c>
      <c r="I608">
        <f>IF(MONTH(calls[[#This Row],[Date of Call]])&lt;=6,YEAR(calls[[#This Row],[Date of Call]]),YEAR(calls[[#This Row],[Date of Call]])+1)</f>
        <v>2024</v>
      </c>
      <c r="J608" t="str">
        <f>TEXT(calls[[#This Row],[Date of Call]],"DDDD")</f>
        <v>Saturday</v>
      </c>
      <c r="K608" t="str">
        <f>_xlfn.IFS(calls[[#This Row],[Duration]]&lt;=10,"Under 10min",calls[[#This Row],[Duration]]&lt;=30,"btw 10 to 30",calls[[#This Row],[Duration]]&lt;=60,"under 60",calls[[#This Row],[Duration]]&lt;=120,"1 to 2hour",TRUE,"above 2hour")</f>
        <v>1 to 2hour</v>
      </c>
      <c r="L608" s="20">
        <f>_xlfn.IFS(calls[[#This Row],[Satisfaction Rating]]&lt;=1,1,calls[[#This Row],[Satisfaction Rating]]&lt;=2,2,calls[[#This Row],[Satisfaction Rating]]&lt;=3,3,calls[[#This Row],[Satisfaction Rating]]&lt;=4,4,TRUE,5)</f>
        <v>5</v>
      </c>
    </row>
    <row r="609" spans="2:12" x14ac:dyDescent="0.25">
      <c r="B609" s="6" t="s">
        <v>633</v>
      </c>
      <c r="C609" s="3" t="s">
        <v>12</v>
      </c>
      <c r="D609" s="3">
        <v>50</v>
      </c>
      <c r="E609" s="4" t="s">
        <v>10</v>
      </c>
      <c r="F609" s="5">
        <v>45115</v>
      </c>
      <c r="G609" s="3">
        <v>40</v>
      </c>
      <c r="H609" s="7">
        <v>5</v>
      </c>
      <c r="I609">
        <f>IF(MONTH(calls[[#This Row],[Date of Call]])&lt;=6,YEAR(calls[[#This Row],[Date of Call]]),YEAR(calls[[#This Row],[Date of Call]])+1)</f>
        <v>2024</v>
      </c>
      <c r="J609" t="str">
        <f>TEXT(calls[[#This Row],[Date of Call]],"DDDD")</f>
        <v>Saturday</v>
      </c>
      <c r="K609" t="str">
        <f>_xlfn.IFS(calls[[#This Row],[Duration]]&lt;=10,"Under 10min",calls[[#This Row],[Duration]]&lt;=30,"btw 10 to 30",calls[[#This Row],[Duration]]&lt;=60,"under 60",calls[[#This Row],[Duration]]&lt;=120,"1 to 2hour",TRUE,"above 2hour")</f>
        <v>under 60</v>
      </c>
      <c r="L609" s="20">
        <f>_xlfn.IFS(calls[[#This Row],[Satisfaction Rating]]&lt;=1,1,calls[[#This Row],[Satisfaction Rating]]&lt;=2,2,calls[[#This Row],[Satisfaction Rating]]&lt;=3,3,calls[[#This Row],[Satisfaction Rating]]&lt;=4,4,TRUE,5)</f>
        <v>5</v>
      </c>
    </row>
    <row r="610" spans="2:12" x14ac:dyDescent="0.25">
      <c r="B610" s="6" t="s">
        <v>634</v>
      </c>
      <c r="C610" s="3" t="s">
        <v>34</v>
      </c>
      <c r="D610" s="3">
        <v>52</v>
      </c>
      <c r="E610" s="4" t="s">
        <v>25</v>
      </c>
      <c r="F610" s="5">
        <v>45115</v>
      </c>
      <c r="G610" s="3">
        <v>42</v>
      </c>
      <c r="H610" s="7">
        <v>4.8</v>
      </c>
      <c r="I610">
        <f>IF(MONTH(calls[[#This Row],[Date of Call]])&lt;=6,YEAR(calls[[#This Row],[Date of Call]]),YEAR(calls[[#This Row],[Date of Call]])+1)</f>
        <v>2024</v>
      </c>
      <c r="J610" t="str">
        <f>TEXT(calls[[#This Row],[Date of Call]],"DDDD")</f>
        <v>Saturday</v>
      </c>
      <c r="K610" t="str">
        <f>_xlfn.IFS(calls[[#This Row],[Duration]]&lt;=10,"Under 10min",calls[[#This Row],[Duration]]&lt;=30,"btw 10 to 30",calls[[#This Row],[Duration]]&lt;=60,"under 60",calls[[#This Row],[Duration]]&lt;=120,"1 to 2hour",TRUE,"above 2hour")</f>
        <v>under 60</v>
      </c>
      <c r="L610" s="20">
        <f>_xlfn.IFS(calls[[#This Row],[Satisfaction Rating]]&lt;=1,1,calls[[#This Row],[Satisfaction Rating]]&lt;=2,2,calls[[#This Row],[Satisfaction Rating]]&lt;=3,3,calls[[#This Row],[Satisfaction Rating]]&lt;=4,4,TRUE,5)</f>
        <v>5</v>
      </c>
    </row>
    <row r="611" spans="2:12" x14ac:dyDescent="0.25">
      <c r="B611" s="6" t="s">
        <v>635</v>
      </c>
      <c r="C611" s="3" t="s">
        <v>14</v>
      </c>
      <c r="D611" s="3">
        <v>85</v>
      </c>
      <c r="E611" s="4" t="s">
        <v>29</v>
      </c>
      <c r="F611" s="5">
        <v>45116</v>
      </c>
      <c r="G611" s="3">
        <v>215</v>
      </c>
      <c r="H611" s="7">
        <v>3.5</v>
      </c>
      <c r="I611">
        <f>IF(MONTH(calls[[#This Row],[Date of Call]])&lt;=6,YEAR(calls[[#This Row],[Date of Call]]),YEAR(calls[[#This Row],[Date of Call]])+1)</f>
        <v>2024</v>
      </c>
      <c r="J611" t="str">
        <f>TEXT(calls[[#This Row],[Date of Call]],"DDDD")</f>
        <v>Sunday</v>
      </c>
      <c r="K611" t="str">
        <f>_xlfn.IFS(calls[[#This Row],[Duration]]&lt;=10,"Under 10min",calls[[#This Row],[Duration]]&lt;=30,"btw 10 to 30",calls[[#This Row],[Duration]]&lt;=60,"under 60",calls[[#This Row],[Duration]]&lt;=120,"1 to 2hour",TRUE,"above 2hour")</f>
        <v>1 to 2hour</v>
      </c>
      <c r="L611" s="20">
        <f>_xlfn.IFS(calls[[#This Row],[Satisfaction Rating]]&lt;=1,1,calls[[#This Row],[Satisfaction Rating]]&lt;=2,2,calls[[#This Row],[Satisfaction Rating]]&lt;=3,3,calls[[#This Row],[Satisfaction Rating]]&lt;=4,4,TRUE,5)</f>
        <v>4</v>
      </c>
    </row>
    <row r="612" spans="2:12" x14ac:dyDescent="0.25">
      <c r="B612" s="6" t="s">
        <v>636</v>
      </c>
      <c r="C612" s="3" t="s">
        <v>40</v>
      </c>
      <c r="D612" s="3">
        <v>98</v>
      </c>
      <c r="E612" s="4" t="s">
        <v>29</v>
      </c>
      <c r="F612" s="5">
        <v>45117</v>
      </c>
      <c r="G612" s="3">
        <v>130</v>
      </c>
      <c r="H612" s="7">
        <v>3.4</v>
      </c>
      <c r="I612">
        <f>IF(MONTH(calls[[#This Row],[Date of Call]])&lt;=6,YEAR(calls[[#This Row],[Date of Call]]),YEAR(calls[[#This Row],[Date of Call]])+1)</f>
        <v>2024</v>
      </c>
      <c r="J612" t="str">
        <f>TEXT(calls[[#This Row],[Date of Call]],"DDDD")</f>
        <v>Monday</v>
      </c>
      <c r="K612" t="str">
        <f>_xlfn.IFS(calls[[#This Row],[Duration]]&lt;=10,"Under 10min",calls[[#This Row],[Duration]]&lt;=30,"btw 10 to 30",calls[[#This Row],[Duration]]&lt;=60,"under 60",calls[[#This Row],[Duration]]&lt;=120,"1 to 2hour",TRUE,"above 2hour")</f>
        <v>1 to 2hour</v>
      </c>
      <c r="L612" s="20">
        <f>_xlfn.IFS(calls[[#This Row],[Satisfaction Rating]]&lt;=1,1,calls[[#This Row],[Satisfaction Rating]]&lt;=2,2,calls[[#This Row],[Satisfaction Rating]]&lt;=3,3,calls[[#This Row],[Satisfaction Rating]]&lt;=4,4,TRUE,5)</f>
        <v>4</v>
      </c>
    </row>
    <row r="613" spans="2:12" x14ac:dyDescent="0.25">
      <c r="B613" s="6" t="s">
        <v>637</v>
      </c>
      <c r="C613" s="3" t="s">
        <v>48</v>
      </c>
      <c r="D613" s="3">
        <v>52</v>
      </c>
      <c r="E613" s="4" t="s">
        <v>29</v>
      </c>
      <c r="F613" s="5">
        <v>45117</v>
      </c>
      <c r="G613" s="3">
        <v>190</v>
      </c>
      <c r="H613" s="7">
        <v>3.3</v>
      </c>
      <c r="I613">
        <f>IF(MONTH(calls[[#This Row],[Date of Call]])&lt;=6,YEAR(calls[[#This Row],[Date of Call]]),YEAR(calls[[#This Row],[Date of Call]])+1)</f>
        <v>2024</v>
      </c>
      <c r="J613" t="str">
        <f>TEXT(calls[[#This Row],[Date of Call]],"DDDD")</f>
        <v>Monday</v>
      </c>
      <c r="K613" t="str">
        <f>_xlfn.IFS(calls[[#This Row],[Duration]]&lt;=10,"Under 10min",calls[[#This Row],[Duration]]&lt;=30,"btw 10 to 30",calls[[#This Row],[Duration]]&lt;=60,"under 60",calls[[#This Row],[Duration]]&lt;=120,"1 to 2hour",TRUE,"above 2hour")</f>
        <v>under 60</v>
      </c>
      <c r="L613" s="20">
        <f>_xlfn.IFS(calls[[#This Row],[Satisfaction Rating]]&lt;=1,1,calls[[#This Row],[Satisfaction Rating]]&lt;=2,2,calls[[#This Row],[Satisfaction Rating]]&lt;=3,3,calls[[#This Row],[Satisfaction Rating]]&lt;=4,4,TRUE,5)</f>
        <v>4</v>
      </c>
    </row>
    <row r="614" spans="2:12" x14ac:dyDescent="0.25">
      <c r="B614" s="6" t="s">
        <v>638</v>
      </c>
      <c r="C614" s="3" t="s">
        <v>19</v>
      </c>
      <c r="D614" s="3">
        <v>154</v>
      </c>
      <c r="E614" s="4" t="s">
        <v>20</v>
      </c>
      <c r="F614" s="5">
        <v>45117</v>
      </c>
      <c r="G614" s="3">
        <v>164</v>
      </c>
      <c r="H614" s="7">
        <v>4.9000000000000004</v>
      </c>
      <c r="I614">
        <f>IF(MONTH(calls[[#This Row],[Date of Call]])&lt;=6,YEAR(calls[[#This Row],[Date of Call]]),YEAR(calls[[#This Row],[Date of Call]])+1)</f>
        <v>2024</v>
      </c>
      <c r="J614" t="str">
        <f>TEXT(calls[[#This Row],[Date of Call]],"DDDD")</f>
        <v>Monday</v>
      </c>
      <c r="K614" t="str">
        <f>_xlfn.IFS(calls[[#This Row],[Duration]]&lt;=10,"Under 10min",calls[[#This Row],[Duration]]&lt;=30,"btw 10 to 30",calls[[#This Row],[Duration]]&lt;=60,"under 60",calls[[#This Row],[Duration]]&lt;=120,"1 to 2hour",TRUE,"above 2hour")</f>
        <v>above 2hour</v>
      </c>
      <c r="L614" s="20">
        <f>_xlfn.IFS(calls[[#This Row],[Satisfaction Rating]]&lt;=1,1,calls[[#This Row],[Satisfaction Rating]]&lt;=2,2,calls[[#This Row],[Satisfaction Rating]]&lt;=3,3,calls[[#This Row],[Satisfaction Rating]]&lt;=4,4,TRUE,5)</f>
        <v>5</v>
      </c>
    </row>
    <row r="615" spans="2:12" x14ac:dyDescent="0.25">
      <c r="B615" s="6" t="s">
        <v>639</v>
      </c>
      <c r="C615" s="3" t="s">
        <v>81</v>
      </c>
      <c r="D615" s="3">
        <v>131</v>
      </c>
      <c r="E615" s="4" t="s">
        <v>15</v>
      </c>
      <c r="F615" s="5">
        <v>45118</v>
      </c>
      <c r="G615" s="3">
        <v>76</v>
      </c>
      <c r="H615" s="7">
        <v>4.5</v>
      </c>
      <c r="I615">
        <f>IF(MONTH(calls[[#This Row],[Date of Call]])&lt;=6,YEAR(calls[[#This Row],[Date of Call]]),YEAR(calls[[#This Row],[Date of Call]])+1)</f>
        <v>2024</v>
      </c>
      <c r="J615" t="str">
        <f>TEXT(calls[[#This Row],[Date of Call]],"DDDD")</f>
        <v>Tuesday</v>
      </c>
      <c r="K615" t="str">
        <f>_xlfn.IFS(calls[[#This Row],[Duration]]&lt;=10,"Under 10min",calls[[#This Row],[Duration]]&lt;=30,"btw 10 to 30",calls[[#This Row],[Duration]]&lt;=60,"under 60",calls[[#This Row],[Duration]]&lt;=120,"1 to 2hour",TRUE,"above 2hour")</f>
        <v>above 2hour</v>
      </c>
      <c r="L615" s="20">
        <f>_xlfn.IFS(calls[[#This Row],[Satisfaction Rating]]&lt;=1,1,calls[[#This Row],[Satisfaction Rating]]&lt;=2,2,calls[[#This Row],[Satisfaction Rating]]&lt;=3,3,calls[[#This Row],[Satisfaction Rating]]&lt;=4,4,TRUE,5)</f>
        <v>5</v>
      </c>
    </row>
    <row r="616" spans="2:12" x14ac:dyDescent="0.25">
      <c r="B616" s="6" t="s">
        <v>640</v>
      </c>
      <c r="C616" s="3" t="s">
        <v>14</v>
      </c>
      <c r="D616" s="3">
        <v>73</v>
      </c>
      <c r="E616" s="4" t="s">
        <v>15</v>
      </c>
      <c r="F616" s="5">
        <v>45119</v>
      </c>
      <c r="G616" s="3">
        <v>87</v>
      </c>
      <c r="H616" s="7">
        <v>4.8</v>
      </c>
      <c r="I616">
        <f>IF(MONTH(calls[[#This Row],[Date of Call]])&lt;=6,YEAR(calls[[#This Row],[Date of Call]]),YEAR(calls[[#This Row],[Date of Call]])+1)</f>
        <v>2024</v>
      </c>
      <c r="J616" t="str">
        <f>TEXT(calls[[#This Row],[Date of Call]],"DDDD")</f>
        <v>Wednesday</v>
      </c>
      <c r="K616" t="str">
        <f>_xlfn.IFS(calls[[#This Row],[Duration]]&lt;=10,"Under 10min",calls[[#This Row],[Duration]]&lt;=30,"btw 10 to 30",calls[[#This Row],[Duration]]&lt;=60,"under 60",calls[[#This Row],[Duration]]&lt;=120,"1 to 2hour",TRUE,"above 2hour")</f>
        <v>1 to 2hour</v>
      </c>
      <c r="L616" s="20">
        <f>_xlfn.IFS(calls[[#This Row],[Satisfaction Rating]]&lt;=1,1,calls[[#This Row],[Satisfaction Rating]]&lt;=2,2,calls[[#This Row],[Satisfaction Rating]]&lt;=3,3,calls[[#This Row],[Satisfaction Rating]]&lt;=4,4,TRUE,5)</f>
        <v>5</v>
      </c>
    </row>
    <row r="617" spans="2:12" x14ac:dyDescent="0.25">
      <c r="B617" s="6" t="s">
        <v>641</v>
      </c>
      <c r="C617" s="3" t="s">
        <v>32</v>
      </c>
      <c r="D617" s="3">
        <v>45</v>
      </c>
      <c r="E617" s="4" t="s">
        <v>29</v>
      </c>
      <c r="F617" s="5">
        <v>45119</v>
      </c>
      <c r="G617" s="3">
        <v>84</v>
      </c>
      <c r="H617" s="7">
        <v>4.8</v>
      </c>
      <c r="I617">
        <f>IF(MONTH(calls[[#This Row],[Date of Call]])&lt;=6,YEAR(calls[[#This Row],[Date of Call]]),YEAR(calls[[#This Row],[Date of Call]])+1)</f>
        <v>2024</v>
      </c>
      <c r="J617" t="str">
        <f>TEXT(calls[[#This Row],[Date of Call]],"DDDD")</f>
        <v>Wednesday</v>
      </c>
      <c r="K617" t="str">
        <f>_xlfn.IFS(calls[[#This Row],[Duration]]&lt;=10,"Under 10min",calls[[#This Row],[Duration]]&lt;=30,"btw 10 to 30",calls[[#This Row],[Duration]]&lt;=60,"under 60",calls[[#This Row],[Duration]]&lt;=120,"1 to 2hour",TRUE,"above 2hour")</f>
        <v>under 60</v>
      </c>
      <c r="L617" s="20">
        <f>_xlfn.IFS(calls[[#This Row],[Satisfaction Rating]]&lt;=1,1,calls[[#This Row],[Satisfaction Rating]]&lt;=2,2,calls[[#This Row],[Satisfaction Rating]]&lt;=3,3,calls[[#This Row],[Satisfaction Rating]]&lt;=4,4,TRUE,5)</f>
        <v>5</v>
      </c>
    </row>
    <row r="618" spans="2:12" x14ac:dyDescent="0.25">
      <c r="B618" s="6" t="s">
        <v>642</v>
      </c>
      <c r="C618" s="3" t="s">
        <v>43</v>
      </c>
      <c r="D618" s="3">
        <v>114</v>
      </c>
      <c r="E618" s="4" t="s">
        <v>25</v>
      </c>
      <c r="F618" s="5">
        <v>45119</v>
      </c>
      <c r="G618" s="3">
        <v>114</v>
      </c>
      <c r="H618" s="7">
        <v>3.9</v>
      </c>
      <c r="I618">
        <f>IF(MONTH(calls[[#This Row],[Date of Call]])&lt;=6,YEAR(calls[[#This Row],[Date of Call]]),YEAR(calls[[#This Row],[Date of Call]])+1)</f>
        <v>2024</v>
      </c>
      <c r="J618" t="str">
        <f>TEXT(calls[[#This Row],[Date of Call]],"DDDD")</f>
        <v>Wednesday</v>
      </c>
      <c r="K618" t="str">
        <f>_xlfn.IFS(calls[[#This Row],[Duration]]&lt;=10,"Under 10min",calls[[#This Row],[Duration]]&lt;=30,"btw 10 to 30",calls[[#This Row],[Duration]]&lt;=60,"under 60",calls[[#This Row],[Duration]]&lt;=120,"1 to 2hour",TRUE,"above 2hour")</f>
        <v>1 to 2hour</v>
      </c>
      <c r="L618" s="20">
        <f>_xlfn.IFS(calls[[#This Row],[Satisfaction Rating]]&lt;=1,1,calls[[#This Row],[Satisfaction Rating]]&lt;=2,2,calls[[#This Row],[Satisfaction Rating]]&lt;=3,3,calls[[#This Row],[Satisfaction Rating]]&lt;=4,4,TRUE,5)</f>
        <v>4</v>
      </c>
    </row>
    <row r="619" spans="2:12" x14ac:dyDescent="0.25">
      <c r="B619" s="6" t="s">
        <v>643</v>
      </c>
      <c r="C619" s="3" t="s">
        <v>40</v>
      </c>
      <c r="D619" s="3">
        <v>69</v>
      </c>
      <c r="E619" s="4" t="s">
        <v>15</v>
      </c>
      <c r="F619" s="5">
        <v>45120</v>
      </c>
      <c r="G619" s="3">
        <v>56</v>
      </c>
      <c r="H619" s="7">
        <v>3.9</v>
      </c>
      <c r="I619">
        <f>IF(MONTH(calls[[#This Row],[Date of Call]])&lt;=6,YEAR(calls[[#This Row],[Date of Call]]),YEAR(calls[[#This Row],[Date of Call]])+1)</f>
        <v>2024</v>
      </c>
      <c r="J619" t="str">
        <f>TEXT(calls[[#This Row],[Date of Call]],"DDDD")</f>
        <v>Thursday</v>
      </c>
      <c r="K619" t="str">
        <f>_xlfn.IFS(calls[[#This Row],[Duration]]&lt;=10,"Under 10min",calls[[#This Row],[Duration]]&lt;=30,"btw 10 to 30",calls[[#This Row],[Duration]]&lt;=60,"under 60",calls[[#This Row],[Duration]]&lt;=120,"1 to 2hour",TRUE,"above 2hour")</f>
        <v>1 to 2hour</v>
      </c>
      <c r="L619" s="20">
        <f>_xlfn.IFS(calls[[#This Row],[Satisfaction Rating]]&lt;=1,1,calls[[#This Row],[Satisfaction Rating]]&lt;=2,2,calls[[#This Row],[Satisfaction Rating]]&lt;=3,3,calls[[#This Row],[Satisfaction Rating]]&lt;=4,4,TRUE,5)</f>
        <v>4</v>
      </c>
    </row>
    <row r="620" spans="2:12" x14ac:dyDescent="0.25">
      <c r="B620" s="6" t="s">
        <v>644</v>
      </c>
      <c r="C620" s="3" t="s">
        <v>81</v>
      </c>
      <c r="D620" s="3">
        <v>33</v>
      </c>
      <c r="E620" s="4" t="s">
        <v>20</v>
      </c>
      <c r="F620" s="5">
        <v>45120</v>
      </c>
      <c r="G620" s="3">
        <v>27</v>
      </c>
      <c r="H620" s="7">
        <v>3.7</v>
      </c>
      <c r="I620">
        <f>IF(MONTH(calls[[#This Row],[Date of Call]])&lt;=6,YEAR(calls[[#This Row],[Date of Call]]),YEAR(calls[[#This Row],[Date of Call]])+1)</f>
        <v>2024</v>
      </c>
      <c r="J620" t="str">
        <f>TEXT(calls[[#This Row],[Date of Call]],"DDDD")</f>
        <v>Thursday</v>
      </c>
      <c r="K620" t="str">
        <f>_xlfn.IFS(calls[[#This Row],[Duration]]&lt;=10,"Under 10min",calls[[#This Row],[Duration]]&lt;=30,"btw 10 to 30",calls[[#This Row],[Duration]]&lt;=60,"under 60",calls[[#This Row],[Duration]]&lt;=120,"1 to 2hour",TRUE,"above 2hour")</f>
        <v>under 60</v>
      </c>
      <c r="L620" s="20">
        <f>_xlfn.IFS(calls[[#This Row],[Satisfaction Rating]]&lt;=1,1,calls[[#This Row],[Satisfaction Rating]]&lt;=2,2,calls[[#This Row],[Satisfaction Rating]]&lt;=3,3,calls[[#This Row],[Satisfaction Rating]]&lt;=4,4,TRUE,5)</f>
        <v>4</v>
      </c>
    </row>
    <row r="621" spans="2:12" x14ac:dyDescent="0.25">
      <c r="B621" s="6" t="s">
        <v>645</v>
      </c>
      <c r="C621" s="3" t="s">
        <v>12</v>
      </c>
      <c r="D621" s="3">
        <v>31</v>
      </c>
      <c r="E621" s="4" t="s">
        <v>10</v>
      </c>
      <c r="F621" s="5">
        <v>45121</v>
      </c>
      <c r="G621" s="3">
        <v>84</v>
      </c>
      <c r="H621" s="7">
        <v>4.8</v>
      </c>
      <c r="I621">
        <f>IF(MONTH(calls[[#This Row],[Date of Call]])&lt;=6,YEAR(calls[[#This Row],[Date of Call]]),YEAR(calls[[#This Row],[Date of Call]])+1)</f>
        <v>2024</v>
      </c>
      <c r="J621" t="str">
        <f>TEXT(calls[[#This Row],[Date of Call]],"DDDD")</f>
        <v>Friday</v>
      </c>
      <c r="K621" t="str">
        <f>_xlfn.IFS(calls[[#This Row],[Duration]]&lt;=10,"Under 10min",calls[[#This Row],[Duration]]&lt;=30,"btw 10 to 30",calls[[#This Row],[Duration]]&lt;=60,"under 60",calls[[#This Row],[Duration]]&lt;=120,"1 to 2hour",TRUE,"above 2hour")</f>
        <v>under 60</v>
      </c>
      <c r="L621" s="20">
        <f>_xlfn.IFS(calls[[#This Row],[Satisfaction Rating]]&lt;=1,1,calls[[#This Row],[Satisfaction Rating]]&lt;=2,2,calls[[#This Row],[Satisfaction Rating]]&lt;=3,3,calls[[#This Row],[Satisfaction Rating]]&lt;=4,4,TRUE,5)</f>
        <v>5</v>
      </c>
    </row>
    <row r="622" spans="2:12" x14ac:dyDescent="0.25">
      <c r="B622" s="6" t="s">
        <v>646</v>
      </c>
      <c r="C622" s="3" t="s">
        <v>32</v>
      </c>
      <c r="D622" s="3">
        <v>168</v>
      </c>
      <c r="E622" s="4" t="s">
        <v>20</v>
      </c>
      <c r="F622" s="5">
        <v>45121</v>
      </c>
      <c r="G622" s="3">
        <v>72</v>
      </c>
      <c r="H622" s="7">
        <v>3.5</v>
      </c>
      <c r="I622">
        <f>IF(MONTH(calls[[#This Row],[Date of Call]])&lt;=6,YEAR(calls[[#This Row],[Date of Call]]),YEAR(calls[[#This Row],[Date of Call]])+1)</f>
        <v>2024</v>
      </c>
      <c r="J622" t="str">
        <f>TEXT(calls[[#This Row],[Date of Call]],"DDDD")</f>
        <v>Friday</v>
      </c>
      <c r="K622" t="str">
        <f>_xlfn.IFS(calls[[#This Row],[Duration]]&lt;=10,"Under 10min",calls[[#This Row],[Duration]]&lt;=30,"btw 10 to 30",calls[[#This Row],[Duration]]&lt;=60,"under 60",calls[[#This Row],[Duration]]&lt;=120,"1 to 2hour",TRUE,"above 2hour")</f>
        <v>above 2hour</v>
      </c>
      <c r="L622" s="20">
        <f>_xlfn.IFS(calls[[#This Row],[Satisfaction Rating]]&lt;=1,1,calls[[#This Row],[Satisfaction Rating]]&lt;=2,2,calls[[#This Row],[Satisfaction Rating]]&lt;=3,3,calls[[#This Row],[Satisfaction Rating]]&lt;=4,4,TRUE,5)</f>
        <v>4</v>
      </c>
    </row>
    <row r="623" spans="2:12" x14ac:dyDescent="0.25">
      <c r="B623" s="6" t="s">
        <v>647</v>
      </c>
      <c r="C623" s="3" t="s">
        <v>14</v>
      </c>
      <c r="D623" s="3">
        <v>111</v>
      </c>
      <c r="E623" s="4" t="s">
        <v>25</v>
      </c>
      <c r="F623" s="5">
        <v>45122</v>
      </c>
      <c r="G623" s="3">
        <v>126</v>
      </c>
      <c r="H623" s="7">
        <v>4.2</v>
      </c>
      <c r="I623">
        <f>IF(MONTH(calls[[#This Row],[Date of Call]])&lt;=6,YEAR(calls[[#This Row],[Date of Call]]),YEAR(calls[[#This Row],[Date of Call]])+1)</f>
        <v>2024</v>
      </c>
      <c r="J623" t="str">
        <f>TEXT(calls[[#This Row],[Date of Call]],"DDDD")</f>
        <v>Saturday</v>
      </c>
      <c r="K623" t="str">
        <f>_xlfn.IFS(calls[[#This Row],[Duration]]&lt;=10,"Under 10min",calls[[#This Row],[Duration]]&lt;=30,"btw 10 to 30",calls[[#This Row],[Duration]]&lt;=60,"under 60",calls[[#This Row],[Duration]]&lt;=120,"1 to 2hour",TRUE,"above 2hour")</f>
        <v>1 to 2hour</v>
      </c>
      <c r="L623" s="20">
        <f>_xlfn.IFS(calls[[#This Row],[Satisfaction Rating]]&lt;=1,1,calls[[#This Row],[Satisfaction Rating]]&lt;=2,2,calls[[#This Row],[Satisfaction Rating]]&lt;=3,3,calls[[#This Row],[Satisfaction Rating]]&lt;=4,4,TRUE,5)</f>
        <v>5</v>
      </c>
    </row>
    <row r="624" spans="2:12" x14ac:dyDescent="0.25">
      <c r="B624" s="6" t="s">
        <v>648</v>
      </c>
      <c r="C624" s="3" t="s">
        <v>12</v>
      </c>
      <c r="D624" s="3">
        <v>80</v>
      </c>
      <c r="E624" s="4" t="s">
        <v>20</v>
      </c>
      <c r="F624" s="5">
        <v>45123</v>
      </c>
      <c r="G624" s="3">
        <v>88</v>
      </c>
      <c r="H624" s="7">
        <v>4.9000000000000004</v>
      </c>
      <c r="I624">
        <f>IF(MONTH(calls[[#This Row],[Date of Call]])&lt;=6,YEAR(calls[[#This Row],[Date of Call]]),YEAR(calls[[#This Row],[Date of Call]])+1)</f>
        <v>2024</v>
      </c>
      <c r="J624" t="str">
        <f>TEXT(calls[[#This Row],[Date of Call]],"DDDD")</f>
        <v>Sunday</v>
      </c>
      <c r="K624" t="str">
        <f>_xlfn.IFS(calls[[#This Row],[Duration]]&lt;=10,"Under 10min",calls[[#This Row],[Duration]]&lt;=30,"btw 10 to 30",calls[[#This Row],[Duration]]&lt;=60,"under 60",calls[[#This Row],[Duration]]&lt;=120,"1 to 2hour",TRUE,"above 2hour")</f>
        <v>1 to 2hour</v>
      </c>
      <c r="L624" s="20">
        <f>_xlfn.IFS(calls[[#This Row],[Satisfaction Rating]]&lt;=1,1,calls[[#This Row],[Satisfaction Rating]]&lt;=2,2,calls[[#This Row],[Satisfaction Rating]]&lt;=3,3,calls[[#This Row],[Satisfaction Rating]]&lt;=4,4,TRUE,5)</f>
        <v>5</v>
      </c>
    </row>
    <row r="625" spans="2:12" x14ac:dyDescent="0.25">
      <c r="B625" s="6" t="s">
        <v>649</v>
      </c>
      <c r="C625" s="3" t="s">
        <v>9</v>
      </c>
      <c r="D625" s="3">
        <v>37</v>
      </c>
      <c r="E625" s="4" t="s">
        <v>20</v>
      </c>
      <c r="F625" s="5">
        <v>45123</v>
      </c>
      <c r="G625" s="3">
        <v>124</v>
      </c>
      <c r="H625" s="7">
        <v>4.5999999999999996</v>
      </c>
      <c r="I625">
        <f>IF(MONTH(calls[[#This Row],[Date of Call]])&lt;=6,YEAR(calls[[#This Row],[Date of Call]]),YEAR(calls[[#This Row],[Date of Call]])+1)</f>
        <v>2024</v>
      </c>
      <c r="J625" t="str">
        <f>TEXT(calls[[#This Row],[Date of Call]],"DDDD")</f>
        <v>Sunday</v>
      </c>
      <c r="K625" t="str">
        <f>_xlfn.IFS(calls[[#This Row],[Duration]]&lt;=10,"Under 10min",calls[[#This Row],[Duration]]&lt;=30,"btw 10 to 30",calls[[#This Row],[Duration]]&lt;=60,"under 60",calls[[#This Row],[Duration]]&lt;=120,"1 to 2hour",TRUE,"above 2hour")</f>
        <v>under 60</v>
      </c>
      <c r="L625" s="20">
        <f>_xlfn.IFS(calls[[#This Row],[Satisfaction Rating]]&lt;=1,1,calls[[#This Row],[Satisfaction Rating]]&lt;=2,2,calls[[#This Row],[Satisfaction Rating]]&lt;=3,3,calls[[#This Row],[Satisfaction Rating]]&lt;=4,4,TRUE,5)</f>
        <v>5</v>
      </c>
    </row>
    <row r="626" spans="2:12" x14ac:dyDescent="0.25">
      <c r="B626" s="6" t="s">
        <v>650</v>
      </c>
      <c r="C626" s="3" t="s">
        <v>61</v>
      </c>
      <c r="D626" s="3">
        <v>137</v>
      </c>
      <c r="E626" s="4" t="s">
        <v>20</v>
      </c>
      <c r="F626" s="5">
        <v>45124</v>
      </c>
      <c r="G626" s="3">
        <v>84</v>
      </c>
      <c r="H626" s="7">
        <v>2.6</v>
      </c>
      <c r="I626">
        <f>IF(MONTH(calls[[#This Row],[Date of Call]])&lt;=6,YEAR(calls[[#This Row],[Date of Call]]),YEAR(calls[[#This Row],[Date of Call]])+1)</f>
        <v>2024</v>
      </c>
      <c r="J626" t="str">
        <f>TEXT(calls[[#This Row],[Date of Call]],"DDDD")</f>
        <v>Monday</v>
      </c>
      <c r="K626" t="str">
        <f>_xlfn.IFS(calls[[#This Row],[Duration]]&lt;=10,"Under 10min",calls[[#This Row],[Duration]]&lt;=30,"btw 10 to 30",calls[[#This Row],[Duration]]&lt;=60,"under 60",calls[[#This Row],[Duration]]&lt;=120,"1 to 2hour",TRUE,"above 2hour")</f>
        <v>above 2hour</v>
      </c>
      <c r="L626" s="20">
        <f>_xlfn.IFS(calls[[#This Row],[Satisfaction Rating]]&lt;=1,1,calls[[#This Row],[Satisfaction Rating]]&lt;=2,2,calls[[#This Row],[Satisfaction Rating]]&lt;=3,3,calls[[#This Row],[Satisfaction Rating]]&lt;=4,4,TRUE,5)</f>
        <v>3</v>
      </c>
    </row>
    <row r="627" spans="2:12" x14ac:dyDescent="0.25">
      <c r="B627" s="6" t="s">
        <v>651</v>
      </c>
      <c r="C627" s="3" t="s">
        <v>40</v>
      </c>
      <c r="D627" s="3">
        <v>123</v>
      </c>
      <c r="E627" s="4" t="s">
        <v>25</v>
      </c>
      <c r="F627" s="5">
        <v>45124</v>
      </c>
      <c r="G627" s="3">
        <v>80</v>
      </c>
      <c r="H627" s="7">
        <v>2.7</v>
      </c>
      <c r="I627">
        <f>IF(MONTH(calls[[#This Row],[Date of Call]])&lt;=6,YEAR(calls[[#This Row],[Date of Call]]),YEAR(calls[[#This Row],[Date of Call]])+1)</f>
        <v>2024</v>
      </c>
      <c r="J627" t="str">
        <f>TEXT(calls[[#This Row],[Date of Call]],"DDDD")</f>
        <v>Monday</v>
      </c>
      <c r="K627" t="str">
        <f>_xlfn.IFS(calls[[#This Row],[Duration]]&lt;=10,"Under 10min",calls[[#This Row],[Duration]]&lt;=30,"btw 10 to 30",calls[[#This Row],[Duration]]&lt;=60,"under 60",calls[[#This Row],[Duration]]&lt;=120,"1 to 2hour",TRUE,"above 2hour")</f>
        <v>above 2hour</v>
      </c>
      <c r="L627" s="20">
        <f>_xlfn.IFS(calls[[#This Row],[Satisfaction Rating]]&lt;=1,1,calls[[#This Row],[Satisfaction Rating]]&lt;=2,2,calls[[#This Row],[Satisfaction Rating]]&lt;=3,3,calls[[#This Row],[Satisfaction Rating]]&lt;=4,4,TRUE,5)</f>
        <v>3</v>
      </c>
    </row>
    <row r="628" spans="2:12" x14ac:dyDescent="0.25">
      <c r="B628" s="6" t="s">
        <v>652</v>
      </c>
      <c r="C628" s="3" t="s">
        <v>51</v>
      </c>
      <c r="D628" s="3">
        <v>105</v>
      </c>
      <c r="E628" s="4" t="s">
        <v>25</v>
      </c>
      <c r="F628" s="5">
        <v>45125</v>
      </c>
      <c r="G628" s="3">
        <v>176</v>
      </c>
      <c r="H628" s="7">
        <v>4.7</v>
      </c>
      <c r="I628">
        <f>IF(MONTH(calls[[#This Row],[Date of Call]])&lt;=6,YEAR(calls[[#This Row],[Date of Call]]),YEAR(calls[[#This Row],[Date of Call]])+1)</f>
        <v>2024</v>
      </c>
      <c r="J628" t="str">
        <f>TEXT(calls[[#This Row],[Date of Call]],"DDDD")</f>
        <v>Tuesday</v>
      </c>
      <c r="K628" t="str">
        <f>_xlfn.IFS(calls[[#This Row],[Duration]]&lt;=10,"Under 10min",calls[[#This Row],[Duration]]&lt;=30,"btw 10 to 30",calls[[#This Row],[Duration]]&lt;=60,"under 60",calls[[#This Row],[Duration]]&lt;=120,"1 to 2hour",TRUE,"above 2hour")</f>
        <v>1 to 2hour</v>
      </c>
      <c r="L628" s="20">
        <f>_xlfn.IFS(calls[[#This Row],[Satisfaction Rating]]&lt;=1,1,calls[[#This Row],[Satisfaction Rating]]&lt;=2,2,calls[[#This Row],[Satisfaction Rating]]&lt;=3,3,calls[[#This Row],[Satisfaction Rating]]&lt;=4,4,TRUE,5)</f>
        <v>5</v>
      </c>
    </row>
    <row r="629" spans="2:12" x14ac:dyDescent="0.25">
      <c r="B629" s="6" t="s">
        <v>653</v>
      </c>
      <c r="C629" s="3" t="s">
        <v>9</v>
      </c>
      <c r="D629" s="3">
        <v>76</v>
      </c>
      <c r="E629" s="4" t="s">
        <v>29</v>
      </c>
      <c r="F629" s="5">
        <v>45126</v>
      </c>
      <c r="G629" s="3">
        <v>84</v>
      </c>
      <c r="H629" s="7">
        <v>3.9</v>
      </c>
      <c r="I629">
        <f>IF(MONTH(calls[[#This Row],[Date of Call]])&lt;=6,YEAR(calls[[#This Row],[Date of Call]]),YEAR(calls[[#This Row],[Date of Call]])+1)</f>
        <v>2024</v>
      </c>
      <c r="J629" t="str">
        <f>TEXT(calls[[#This Row],[Date of Call]],"DDDD")</f>
        <v>Wednesday</v>
      </c>
      <c r="K629" t="str">
        <f>_xlfn.IFS(calls[[#This Row],[Duration]]&lt;=10,"Under 10min",calls[[#This Row],[Duration]]&lt;=30,"btw 10 to 30",calls[[#This Row],[Duration]]&lt;=60,"under 60",calls[[#This Row],[Duration]]&lt;=120,"1 to 2hour",TRUE,"above 2hour")</f>
        <v>1 to 2hour</v>
      </c>
      <c r="L629" s="20">
        <f>_xlfn.IFS(calls[[#This Row],[Satisfaction Rating]]&lt;=1,1,calls[[#This Row],[Satisfaction Rating]]&lt;=2,2,calls[[#This Row],[Satisfaction Rating]]&lt;=3,3,calls[[#This Row],[Satisfaction Rating]]&lt;=4,4,TRUE,5)</f>
        <v>4</v>
      </c>
    </row>
    <row r="630" spans="2:12" x14ac:dyDescent="0.25">
      <c r="B630" s="6" t="s">
        <v>654</v>
      </c>
      <c r="C630" s="3" t="s">
        <v>12</v>
      </c>
      <c r="D630" s="3">
        <v>144</v>
      </c>
      <c r="E630" s="4" t="s">
        <v>29</v>
      </c>
      <c r="F630" s="5">
        <v>45126</v>
      </c>
      <c r="G630" s="3">
        <v>164</v>
      </c>
      <c r="H630" s="7">
        <v>2.8</v>
      </c>
      <c r="I630">
        <f>IF(MONTH(calls[[#This Row],[Date of Call]])&lt;=6,YEAR(calls[[#This Row],[Date of Call]]),YEAR(calls[[#This Row],[Date of Call]])+1)</f>
        <v>2024</v>
      </c>
      <c r="J630" t="str">
        <f>TEXT(calls[[#This Row],[Date of Call]],"DDDD")</f>
        <v>Wednesday</v>
      </c>
      <c r="K630" t="str">
        <f>_xlfn.IFS(calls[[#This Row],[Duration]]&lt;=10,"Under 10min",calls[[#This Row],[Duration]]&lt;=30,"btw 10 to 30",calls[[#This Row],[Duration]]&lt;=60,"under 60",calls[[#This Row],[Duration]]&lt;=120,"1 to 2hour",TRUE,"above 2hour")</f>
        <v>above 2hour</v>
      </c>
      <c r="L630" s="20">
        <f>_xlfn.IFS(calls[[#This Row],[Satisfaction Rating]]&lt;=1,1,calls[[#This Row],[Satisfaction Rating]]&lt;=2,2,calls[[#This Row],[Satisfaction Rating]]&lt;=3,3,calls[[#This Row],[Satisfaction Rating]]&lt;=4,4,TRUE,5)</f>
        <v>3</v>
      </c>
    </row>
    <row r="631" spans="2:12" x14ac:dyDescent="0.25">
      <c r="B631" s="6" t="s">
        <v>655</v>
      </c>
      <c r="C631" s="3" t="s">
        <v>81</v>
      </c>
      <c r="D631" s="3">
        <v>109</v>
      </c>
      <c r="E631" s="4" t="s">
        <v>10</v>
      </c>
      <c r="F631" s="5">
        <v>45126</v>
      </c>
      <c r="G631" s="3">
        <v>132</v>
      </c>
      <c r="H631" s="7">
        <v>3.1</v>
      </c>
      <c r="I631">
        <f>IF(MONTH(calls[[#This Row],[Date of Call]])&lt;=6,YEAR(calls[[#This Row],[Date of Call]]),YEAR(calls[[#This Row],[Date of Call]])+1)</f>
        <v>2024</v>
      </c>
      <c r="J631" t="str">
        <f>TEXT(calls[[#This Row],[Date of Call]],"DDDD")</f>
        <v>Wednesday</v>
      </c>
      <c r="K631" t="str">
        <f>_xlfn.IFS(calls[[#This Row],[Duration]]&lt;=10,"Under 10min",calls[[#This Row],[Duration]]&lt;=30,"btw 10 to 30",calls[[#This Row],[Duration]]&lt;=60,"under 60",calls[[#This Row],[Duration]]&lt;=120,"1 to 2hour",TRUE,"above 2hour")</f>
        <v>1 to 2hour</v>
      </c>
      <c r="L631" s="20">
        <f>_xlfn.IFS(calls[[#This Row],[Satisfaction Rating]]&lt;=1,1,calls[[#This Row],[Satisfaction Rating]]&lt;=2,2,calls[[#This Row],[Satisfaction Rating]]&lt;=3,3,calls[[#This Row],[Satisfaction Rating]]&lt;=4,4,TRUE,5)</f>
        <v>4</v>
      </c>
    </row>
    <row r="632" spans="2:12" x14ac:dyDescent="0.25">
      <c r="B632" s="6" t="s">
        <v>656</v>
      </c>
      <c r="C632" s="3" t="s">
        <v>40</v>
      </c>
      <c r="D632" s="3">
        <v>172</v>
      </c>
      <c r="E632" s="4" t="s">
        <v>20</v>
      </c>
      <c r="F632" s="5">
        <v>45127</v>
      </c>
      <c r="G632" s="3">
        <v>27</v>
      </c>
      <c r="H632" s="7">
        <v>4.2</v>
      </c>
      <c r="I632">
        <f>IF(MONTH(calls[[#This Row],[Date of Call]])&lt;=6,YEAR(calls[[#This Row],[Date of Call]]),YEAR(calls[[#This Row],[Date of Call]])+1)</f>
        <v>2024</v>
      </c>
      <c r="J632" t="str">
        <f>TEXT(calls[[#This Row],[Date of Call]],"DDDD")</f>
        <v>Thursday</v>
      </c>
      <c r="K632" t="str">
        <f>_xlfn.IFS(calls[[#This Row],[Duration]]&lt;=10,"Under 10min",calls[[#This Row],[Duration]]&lt;=30,"btw 10 to 30",calls[[#This Row],[Duration]]&lt;=60,"under 60",calls[[#This Row],[Duration]]&lt;=120,"1 to 2hour",TRUE,"above 2hour")</f>
        <v>above 2hour</v>
      </c>
      <c r="L632" s="20">
        <f>_xlfn.IFS(calls[[#This Row],[Satisfaction Rating]]&lt;=1,1,calls[[#This Row],[Satisfaction Rating]]&lt;=2,2,calls[[#This Row],[Satisfaction Rating]]&lt;=3,3,calls[[#This Row],[Satisfaction Rating]]&lt;=4,4,TRUE,5)</f>
        <v>5</v>
      </c>
    </row>
    <row r="633" spans="2:12" x14ac:dyDescent="0.25">
      <c r="B633" s="6" t="s">
        <v>657</v>
      </c>
      <c r="C633" s="3" t="s">
        <v>12</v>
      </c>
      <c r="D633" s="3">
        <v>56</v>
      </c>
      <c r="E633" s="4" t="s">
        <v>25</v>
      </c>
      <c r="F633" s="5">
        <v>45127</v>
      </c>
      <c r="G633" s="3">
        <v>27</v>
      </c>
      <c r="H633" s="7">
        <v>4.3</v>
      </c>
      <c r="I633">
        <f>IF(MONTH(calls[[#This Row],[Date of Call]])&lt;=6,YEAR(calls[[#This Row],[Date of Call]]),YEAR(calls[[#This Row],[Date of Call]])+1)</f>
        <v>2024</v>
      </c>
      <c r="J633" t="str">
        <f>TEXT(calls[[#This Row],[Date of Call]],"DDDD")</f>
        <v>Thursday</v>
      </c>
      <c r="K633" t="str">
        <f>_xlfn.IFS(calls[[#This Row],[Duration]]&lt;=10,"Under 10min",calls[[#This Row],[Duration]]&lt;=30,"btw 10 to 30",calls[[#This Row],[Duration]]&lt;=60,"under 60",calls[[#This Row],[Duration]]&lt;=120,"1 to 2hour",TRUE,"above 2hour")</f>
        <v>under 60</v>
      </c>
      <c r="L633" s="20">
        <f>_xlfn.IFS(calls[[#This Row],[Satisfaction Rating]]&lt;=1,1,calls[[#This Row],[Satisfaction Rating]]&lt;=2,2,calls[[#This Row],[Satisfaction Rating]]&lt;=3,3,calls[[#This Row],[Satisfaction Rating]]&lt;=4,4,TRUE,5)</f>
        <v>5</v>
      </c>
    </row>
    <row r="634" spans="2:12" x14ac:dyDescent="0.25">
      <c r="B634" s="6" t="s">
        <v>658</v>
      </c>
      <c r="C634" s="3" t="s">
        <v>12</v>
      </c>
      <c r="D634" s="3">
        <v>121</v>
      </c>
      <c r="E634" s="4" t="s">
        <v>15</v>
      </c>
      <c r="F634" s="5">
        <v>45127</v>
      </c>
      <c r="G634" s="3">
        <v>20</v>
      </c>
      <c r="H634" s="7">
        <v>2.7</v>
      </c>
      <c r="I634">
        <f>IF(MONTH(calls[[#This Row],[Date of Call]])&lt;=6,YEAR(calls[[#This Row],[Date of Call]]),YEAR(calls[[#This Row],[Date of Call]])+1)</f>
        <v>2024</v>
      </c>
      <c r="J634" t="str">
        <f>TEXT(calls[[#This Row],[Date of Call]],"DDDD")</f>
        <v>Thursday</v>
      </c>
      <c r="K634" t="str">
        <f>_xlfn.IFS(calls[[#This Row],[Duration]]&lt;=10,"Under 10min",calls[[#This Row],[Duration]]&lt;=30,"btw 10 to 30",calls[[#This Row],[Duration]]&lt;=60,"under 60",calls[[#This Row],[Duration]]&lt;=120,"1 to 2hour",TRUE,"above 2hour")</f>
        <v>above 2hour</v>
      </c>
      <c r="L634" s="20">
        <f>_xlfn.IFS(calls[[#This Row],[Satisfaction Rating]]&lt;=1,1,calls[[#This Row],[Satisfaction Rating]]&lt;=2,2,calls[[#This Row],[Satisfaction Rating]]&lt;=3,3,calls[[#This Row],[Satisfaction Rating]]&lt;=4,4,TRUE,5)</f>
        <v>3</v>
      </c>
    </row>
    <row r="635" spans="2:12" x14ac:dyDescent="0.25">
      <c r="B635" s="6" t="s">
        <v>659</v>
      </c>
      <c r="C635" s="3" t="s">
        <v>40</v>
      </c>
      <c r="D635" s="3">
        <v>41</v>
      </c>
      <c r="E635" s="4" t="s">
        <v>25</v>
      </c>
      <c r="F635" s="5">
        <v>45128</v>
      </c>
      <c r="G635" s="3">
        <v>112</v>
      </c>
      <c r="H635" s="7">
        <v>2.2999999999999998</v>
      </c>
      <c r="I635">
        <f>IF(MONTH(calls[[#This Row],[Date of Call]])&lt;=6,YEAR(calls[[#This Row],[Date of Call]]),YEAR(calls[[#This Row],[Date of Call]])+1)</f>
        <v>2024</v>
      </c>
      <c r="J635" t="str">
        <f>TEXT(calls[[#This Row],[Date of Call]],"DDDD")</f>
        <v>Friday</v>
      </c>
      <c r="K635" t="str">
        <f>_xlfn.IFS(calls[[#This Row],[Duration]]&lt;=10,"Under 10min",calls[[#This Row],[Duration]]&lt;=30,"btw 10 to 30",calls[[#This Row],[Duration]]&lt;=60,"under 60",calls[[#This Row],[Duration]]&lt;=120,"1 to 2hour",TRUE,"above 2hour")</f>
        <v>under 60</v>
      </c>
      <c r="L635" s="20">
        <f>_xlfn.IFS(calls[[#This Row],[Satisfaction Rating]]&lt;=1,1,calls[[#This Row],[Satisfaction Rating]]&lt;=2,2,calls[[#This Row],[Satisfaction Rating]]&lt;=3,3,calls[[#This Row],[Satisfaction Rating]]&lt;=4,4,TRUE,5)</f>
        <v>3</v>
      </c>
    </row>
    <row r="636" spans="2:12" x14ac:dyDescent="0.25">
      <c r="B636" s="6" t="s">
        <v>660</v>
      </c>
      <c r="C636" s="3" t="s">
        <v>17</v>
      </c>
      <c r="D636" s="3">
        <v>60</v>
      </c>
      <c r="E636" s="4" t="s">
        <v>20</v>
      </c>
      <c r="F636" s="5">
        <v>45128</v>
      </c>
      <c r="G636" s="3">
        <v>60</v>
      </c>
      <c r="H636" s="7">
        <v>2.2999999999999998</v>
      </c>
      <c r="I636">
        <f>IF(MONTH(calls[[#This Row],[Date of Call]])&lt;=6,YEAR(calls[[#This Row],[Date of Call]]),YEAR(calls[[#This Row],[Date of Call]])+1)</f>
        <v>2024</v>
      </c>
      <c r="J636" t="str">
        <f>TEXT(calls[[#This Row],[Date of Call]],"DDDD")</f>
        <v>Friday</v>
      </c>
      <c r="K636" t="str">
        <f>_xlfn.IFS(calls[[#This Row],[Duration]]&lt;=10,"Under 10min",calls[[#This Row],[Duration]]&lt;=30,"btw 10 to 30",calls[[#This Row],[Duration]]&lt;=60,"under 60",calls[[#This Row],[Duration]]&lt;=120,"1 to 2hour",TRUE,"above 2hour")</f>
        <v>under 60</v>
      </c>
      <c r="L636" s="20">
        <f>_xlfn.IFS(calls[[#This Row],[Satisfaction Rating]]&lt;=1,1,calls[[#This Row],[Satisfaction Rating]]&lt;=2,2,calls[[#This Row],[Satisfaction Rating]]&lt;=3,3,calls[[#This Row],[Satisfaction Rating]]&lt;=4,4,TRUE,5)</f>
        <v>3</v>
      </c>
    </row>
    <row r="637" spans="2:12" x14ac:dyDescent="0.25">
      <c r="B637" s="6" t="s">
        <v>661</v>
      </c>
      <c r="C637" s="3" t="s">
        <v>17</v>
      </c>
      <c r="D637" s="3">
        <v>144</v>
      </c>
      <c r="E637" s="4" t="s">
        <v>20</v>
      </c>
      <c r="F637" s="5">
        <v>45129</v>
      </c>
      <c r="G637" s="3">
        <v>102</v>
      </c>
      <c r="H637" s="7">
        <v>2.9</v>
      </c>
      <c r="I637">
        <f>IF(MONTH(calls[[#This Row],[Date of Call]])&lt;=6,YEAR(calls[[#This Row],[Date of Call]]),YEAR(calls[[#This Row],[Date of Call]])+1)</f>
        <v>2024</v>
      </c>
      <c r="J637" t="str">
        <f>TEXT(calls[[#This Row],[Date of Call]],"DDDD")</f>
        <v>Saturday</v>
      </c>
      <c r="K637" t="str">
        <f>_xlfn.IFS(calls[[#This Row],[Duration]]&lt;=10,"Under 10min",calls[[#This Row],[Duration]]&lt;=30,"btw 10 to 30",calls[[#This Row],[Duration]]&lt;=60,"under 60",calls[[#This Row],[Duration]]&lt;=120,"1 to 2hour",TRUE,"above 2hour")</f>
        <v>above 2hour</v>
      </c>
      <c r="L637" s="20">
        <f>_xlfn.IFS(calls[[#This Row],[Satisfaction Rating]]&lt;=1,1,calls[[#This Row],[Satisfaction Rating]]&lt;=2,2,calls[[#This Row],[Satisfaction Rating]]&lt;=3,3,calls[[#This Row],[Satisfaction Rating]]&lt;=4,4,TRUE,5)</f>
        <v>3</v>
      </c>
    </row>
    <row r="638" spans="2:12" x14ac:dyDescent="0.25">
      <c r="B638" s="6" t="s">
        <v>662</v>
      </c>
      <c r="C638" s="3" t="s">
        <v>19</v>
      </c>
      <c r="D638" s="3">
        <v>67</v>
      </c>
      <c r="E638" s="4" t="s">
        <v>20</v>
      </c>
      <c r="F638" s="5">
        <v>45129</v>
      </c>
      <c r="G638" s="3">
        <v>38</v>
      </c>
      <c r="H638" s="7">
        <v>4.2</v>
      </c>
      <c r="I638">
        <f>IF(MONTH(calls[[#This Row],[Date of Call]])&lt;=6,YEAR(calls[[#This Row],[Date of Call]]),YEAR(calls[[#This Row],[Date of Call]])+1)</f>
        <v>2024</v>
      </c>
      <c r="J638" t="str">
        <f>TEXT(calls[[#This Row],[Date of Call]],"DDDD")</f>
        <v>Saturday</v>
      </c>
      <c r="K638" t="str">
        <f>_xlfn.IFS(calls[[#This Row],[Duration]]&lt;=10,"Under 10min",calls[[#This Row],[Duration]]&lt;=30,"btw 10 to 30",calls[[#This Row],[Duration]]&lt;=60,"under 60",calls[[#This Row],[Duration]]&lt;=120,"1 to 2hour",TRUE,"above 2hour")</f>
        <v>1 to 2hour</v>
      </c>
      <c r="L638" s="20">
        <f>_xlfn.IFS(calls[[#This Row],[Satisfaction Rating]]&lt;=1,1,calls[[#This Row],[Satisfaction Rating]]&lt;=2,2,calls[[#This Row],[Satisfaction Rating]]&lt;=3,3,calls[[#This Row],[Satisfaction Rating]]&lt;=4,4,TRUE,5)</f>
        <v>5</v>
      </c>
    </row>
    <row r="639" spans="2:12" x14ac:dyDescent="0.25">
      <c r="B639" s="6" t="s">
        <v>663</v>
      </c>
      <c r="C639" s="3" t="s">
        <v>40</v>
      </c>
      <c r="D639" s="3">
        <v>162</v>
      </c>
      <c r="E639" s="4" t="s">
        <v>10</v>
      </c>
      <c r="F639" s="5">
        <v>45129</v>
      </c>
      <c r="G639" s="3">
        <v>82</v>
      </c>
      <c r="H639" s="7">
        <v>4.5999999999999996</v>
      </c>
      <c r="I639">
        <f>IF(MONTH(calls[[#This Row],[Date of Call]])&lt;=6,YEAR(calls[[#This Row],[Date of Call]]),YEAR(calls[[#This Row],[Date of Call]])+1)</f>
        <v>2024</v>
      </c>
      <c r="J639" t="str">
        <f>TEXT(calls[[#This Row],[Date of Call]],"DDDD")</f>
        <v>Saturday</v>
      </c>
      <c r="K639" t="str">
        <f>_xlfn.IFS(calls[[#This Row],[Duration]]&lt;=10,"Under 10min",calls[[#This Row],[Duration]]&lt;=30,"btw 10 to 30",calls[[#This Row],[Duration]]&lt;=60,"under 60",calls[[#This Row],[Duration]]&lt;=120,"1 to 2hour",TRUE,"above 2hour")</f>
        <v>above 2hour</v>
      </c>
      <c r="L639" s="20">
        <f>_xlfn.IFS(calls[[#This Row],[Satisfaction Rating]]&lt;=1,1,calls[[#This Row],[Satisfaction Rating]]&lt;=2,2,calls[[#This Row],[Satisfaction Rating]]&lt;=3,3,calls[[#This Row],[Satisfaction Rating]]&lt;=4,4,TRUE,5)</f>
        <v>5</v>
      </c>
    </row>
    <row r="640" spans="2:12" x14ac:dyDescent="0.25">
      <c r="B640" s="6" t="s">
        <v>664</v>
      </c>
      <c r="C640" s="3" t="s">
        <v>17</v>
      </c>
      <c r="D640" s="3">
        <v>87</v>
      </c>
      <c r="E640" s="4" t="s">
        <v>15</v>
      </c>
      <c r="F640" s="5">
        <v>45132</v>
      </c>
      <c r="G640" s="3">
        <v>125</v>
      </c>
      <c r="H640" s="7">
        <v>4.5</v>
      </c>
      <c r="I640">
        <f>IF(MONTH(calls[[#This Row],[Date of Call]])&lt;=6,YEAR(calls[[#This Row],[Date of Call]]),YEAR(calls[[#This Row],[Date of Call]])+1)</f>
        <v>2024</v>
      </c>
      <c r="J640" t="str">
        <f>TEXT(calls[[#This Row],[Date of Call]],"DDDD")</f>
        <v>Tuesday</v>
      </c>
      <c r="K640" t="str">
        <f>_xlfn.IFS(calls[[#This Row],[Duration]]&lt;=10,"Under 10min",calls[[#This Row],[Duration]]&lt;=30,"btw 10 to 30",calls[[#This Row],[Duration]]&lt;=60,"under 60",calls[[#This Row],[Duration]]&lt;=120,"1 to 2hour",TRUE,"above 2hour")</f>
        <v>1 to 2hour</v>
      </c>
      <c r="L640" s="20">
        <f>_xlfn.IFS(calls[[#This Row],[Satisfaction Rating]]&lt;=1,1,calls[[#This Row],[Satisfaction Rating]]&lt;=2,2,calls[[#This Row],[Satisfaction Rating]]&lt;=3,3,calls[[#This Row],[Satisfaction Rating]]&lt;=4,4,TRUE,5)</f>
        <v>5</v>
      </c>
    </row>
    <row r="641" spans="2:12" x14ac:dyDescent="0.25">
      <c r="B641" s="6" t="s">
        <v>665</v>
      </c>
      <c r="C641" s="3" t="s">
        <v>48</v>
      </c>
      <c r="D641" s="3">
        <v>10</v>
      </c>
      <c r="E641" s="4" t="s">
        <v>29</v>
      </c>
      <c r="F641" s="5">
        <v>45133</v>
      </c>
      <c r="G641" s="3">
        <v>72</v>
      </c>
      <c r="H641" s="7">
        <v>3.7</v>
      </c>
      <c r="I641">
        <f>IF(MONTH(calls[[#This Row],[Date of Call]])&lt;=6,YEAR(calls[[#This Row],[Date of Call]]),YEAR(calls[[#This Row],[Date of Call]])+1)</f>
        <v>2024</v>
      </c>
      <c r="J641" t="str">
        <f>TEXT(calls[[#This Row],[Date of Call]],"DDDD")</f>
        <v>Wednesday</v>
      </c>
      <c r="K641" t="str">
        <f>_xlfn.IFS(calls[[#This Row],[Duration]]&lt;=10,"Under 10min",calls[[#This Row],[Duration]]&lt;=30,"btw 10 to 30",calls[[#This Row],[Duration]]&lt;=60,"under 60",calls[[#This Row],[Duration]]&lt;=120,"1 to 2hour",TRUE,"above 2hour")</f>
        <v>Under 10min</v>
      </c>
      <c r="L641" s="20">
        <f>_xlfn.IFS(calls[[#This Row],[Satisfaction Rating]]&lt;=1,1,calls[[#This Row],[Satisfaction Rating]]&lt;=2,2,calls[[#This Row],[Satisfaction Rating]]&lt;=3,3,calls[[#This Row],[Satisfaction Rating]]&lt;=4,4,TRUE,5)</f>
        <v>4</v>
      </c>
    </row>
    <row r="642" spans="2:12" x14ac:dyDescent="0.25">
      <c r="B642" s="6" t="s">
        <v>666</v>
      </c>
      <c r="C642" s="3" t="s">
        <v>12</v>
      </c>
      <c r="D642" s="3">
        <v>138</v>
      </c>
      <c r="E642" s="4" t="s">
        <v>29</v>
      </c>
      <c r="F642" s="5">
        <v>45133</v>
      </c>
      <c r="G642" s="3">
        <v>195</v>
      </c>
      <c r="H642" s="7">
        <v>4.0999999999999996</v>
      </c>
      <c r="I642">
        <f>IF(MONTH(calls[[#This Row],[Date of Call]])&lt;=6,YEAR(calls[[#This Row],[Date of Call]]),YEAR(calls[[#This Row],[Date of Call]])+1)</f>
        <v>2024</v>
      </c>
      <c r="J642" t="str">
        <f>TEXT(calls[[#This Row],[Date of Call]],"DDDD")</f>
        <v>Wednesday</v>
      </c>
      <c r="K642" t="str">
        <f>_xlfn.IFS(calls[[#This Row],[Duration]]&lt;=10,"Under 10min",calls[[#This Row],[Duration]]&lt;=30,"btw 10 to 30",calls[[#This Row],[Duration]]&lt;=60,"under 60",calls[[#This Row],[Duration]]&lt;=120,"1 to 2hour",TRUE,"above 2hour")</f>
        <v>above 2hour</v>
      </c>
      <c r="L642" s="20">
        <f>_xlfn.IFS(calls[[#This Row],[Satisfaction Rating]]&lt;=1,1,calls[[#This Row],[Satisfaction Rating]]&lt;=2,2,calls[[#This Row],[Satisfaction Rating]]&lt;=3,3,calls[[#This Row],[Satisfaction Rating]]&lt;=4,4,TRUE,5)</f>
        <v>5</v>
      </c>
    </row>
    <row r="643" spans="2:12" x14ac:dyDescent="0.25">
      <c r="B643" s="6" t="s">
        <v>667</v>
      </c>
      <c r="C643" s="3" t="s">
        <v>40</v>
      </c>
      <c r="D643" s="3">
        <v>31</v>
      </c>
      <c r="E643" s="4" t="s">
        <v>29</v>
      </c>
      <c r="F643" s="5">
        <v>45134</v>
      </c>
      <c r="G643" s="3">
        <v>160</v>
      </c>
      <c r="H643" s="7">
        <v>3.4</v>
      </c>
      <c r="I643">
        <f>IF(MONTH(calls[[#This Row],[Date of Call]])&lt;=6,YEAR(calls[[#This Row],[Date of Call]]),YEAR(calls[[#This Row],[Date of Call]])+1)</f>
        <v>2024</v>
      </c>
      <c r="J643" t="str">
        <f>TEXT(calls[[#This Row],[Date of Call]],"DDDD")</f>
        <v>Thursday</v>
      </c>
      <c r="K643" t="str">
        <f>_xlfn.IFS(calls[[#This Row],[Duration]]&lt;=10,"Under 10min",calls[[#This Row],[Duration]]&lt;=30,"btw 10 to 30",calls[[#This Row],[Duration]]&lt;=60,"under 60",calls[[#This Row],[Duration]]&lt;=120,"1 to 2hour",TRUE,"above 2hour")</f>
        <v>under 60</v>
      </c>
      <c r="L643" s="20">
        <f>_xlfn.IFS(calls[[#This Row],[Satisfaction Rating]]&lt;=1,1,calls[[#This Row],[Satisfaction Rating]]&lt;=2,2,calls[[#This Row],[Satisfaction Rating]]&lt;=3,3,calls[[#This Row],[Satisfaction Rating]]&lt;=4,4,TRUE,5)</f>
        <v>4</v>
      </c>
    </row>
    <row r="644" spans="2:12" x14ac:dyDescent="0.25">
      <c r="B644" s="6" t="s">
        <v>668</v>
      </c>
      <c r="C644" s="3" t="s">
        <v>51</v>
      </c>
      <c r="D644" s="3">
        <v>75</v>
      </c>
      <c r="E644" s="4" t="s">
        <v>10</v>
      </c>
      <c r="F644" s="5">
        <v>45134</v>
      </c>
      <c r="G644" s="3">
        <v>78</v>
      </c>
      <c r="H644" s="7">
        <v>3.3</v>
      </c>
      <c r="I644">
        <f>IF(MONTH(calls[[#This Row],[Date of Call]])&lt;=6,YEAR(calls[[#This Row],[Date of Call]]),YEAR(calls[[#This Row],[Date of Call]])+1)</f>
        <v>2024</v>
      </c>
      <c r="J644" t="str">
        <f>TEXT(calls[[#This Row],[Date of Call]],"DDDD")</f>
        <v>Thursday</v>
      </c>
      <c r="K644" t="str">
        <f>_xlfn.IFS(calls[[#This Row],[Duration]]&lt;=10,"Under 10min",calls[[#This Row],[Duration]]&lt;=30,"btw 10 to 30",calls[[#This Row],[Duration]]&lt;=60,"under 60",calls[[#This Row],[Duration]]&lt;=120,"1 to 2hour",TRUE,"above 2hour")</f>
        <v>1 to 2hour</v>
      </c>
      <c r="L644" s="20">
        <f>_xlfn.IFS(calls[[#This Row],[Satisfaction Rating]]&lt;=1,1,calls[[#This Row],[Satisfaction Rating]]&lt;=2,2,calls[[#This Row],[Satisfaction Rating]]&lt;=3,3,calls[[#This Row],[Satisfaction Rating]]&lt;=4,4,TRUE,5)</f>
        <v>4</v>
      </c>
    </row>
    <row r="645" spans="2:12" x14ac:dyDescent="0.25">
      <c r="B645" s="6" t="s">
        <v>669</v>
      </c>
      <c r="C645" s="3" t="s">
        <v>9</v>
      </c>
      <c r="D645" s="3">
        <v>65</v>
      </c>
      <c r="E645" s="4" t="s">
        <v>10</v>
      </c>
      <c r="F645" s="5">
        <v>45135</v>
      </c>
      <c r="G645" s="3">
        <v>70</v>
      </c>
      <c r="H645" s="7">
        <v>4.4000000000000004</v>
      </c>
      <c r="I645">
        <f>IF(MONTH(calls[[#This Row],[Date of Call]])&lt;=6,YEAR(calls[[#This Row],[Date of Call]]),YEAR(calls[[#This Row],[Date of Call]])+1)</f>
        <v>2024</v>
      </c>
      <c r="J645" t="str">
        <f>TEXT(calls[[#This Row],[Date of Call]],"DDDD")</f>
        <v>Friday</v>
      </c>
      <c r="K645" t="str">
        <f>_xlfn.IFS(calls[[#This Row],[Duration]]&lt;=10,"Under 10min",calls[[#This Row],[Duration]]&lt;=30,"btw 10 to 30",calls[[#This Row],[Duration]]&lt;=60,"under 60",calls[[#This Row],[Duration]]&lt;=120,"1 to 2hour",TRUE,"above 2hour")</f>
        <v>1 to 2hour</v>
      </c>
      <c r="L645" s="20">
        <f>_xlfn.IFS(calls[[#This Row],[Satisfaction Rating]]&lt;=1,1,calls[[#This Row],[Satisfaction Rating]]&lt;=2,2,calls[[#This Row],[Satisfaction Rating]]&lt;=3,3,calls[[#This Row],[Satisfaction Rating]]&lt;=4,4,TRUE,5)</f>
        <v>5</v>
      </c>
    </row>
    <row r="646" spans="2:12" x14ac:dyDescent="0.25">
      <c r="B646" s="6" t="s">
        <v>670</v>
      </c>
      <c r="C646" s="3" t="s">
        <v>14</v>
      </c>
      <c r="D646" s="3">
        <v>106</v>
      </c>
      <c r="E646" s="4" t="s">
        <v>25</v>
      </c>
      <c r="F646" s="5">
        <v>45135</v>
      </c>
      <c r="G646" s="3">
        <v>105</v>
      </c>
      <c r="H646" s="7">
        <v>4.2</v>
      </c>
      <c r="I646">
        <f>IF(MONTH(calls[[#This Row],[Date of Call]])&lt;=6,YEAR(calls[[#This Row],[Date of Call]]),YEAR(calls[[#This Row],[Date of Call]])+1)</f>
        <v>2024</v>
      </c>
      <c r="J646" t="str">
        <f>TEXT(calls[[#This Row],[Date of Call]],"DDDD")</f>
        <v>Friday</v>
      </c>
      <c r="K646" t="str">
        <f>_xlfn.IFS(calls[[#This Row],[Duration]]&lt;=10,"Under 10min",calls[[#This Row],[Duration]]&lt;=30,"btw 10 to 30",calls[[#This Row],[Duration]]&lt;=60,"under 60",calls[[#This Row],[Duration]]&lt;=120,"1 to 2hour",TRUE,"above 2hour")</f>
        <v>1 to 2hour</v>
      </c>
      <c r="L646" s="20">
        <f>_xlfn.IFS(calls[[#This Row],[Satisfaction Rating]]&lt;=1,1,calls[[#This Row],[Satisfaction Rating]]&lt;=2,2,calls[[#This Row],[Satisfaction Rating]]&lt;=3,3,calls[[#This Row],[Satisfaction Rating]]&lt;=4,4,TRUE,5)</f>
        <v>5</v>
      </c>
    </row>
    <row r="647" spans="2:12" x14ac:dyDescent="0.25">
      <c r="B647" s="6" t="s">
        <v>671</v>
      </c>
      <c r="C647" s="3" t="s">
        <v>9</v>
      </c>
      <c r="D647" s="3">
        <v>107</v>
      </c>
      <c r="E647" s="4" t="s">
        <v>25</v>
      </c>
      <c r="F647" s="5">
        <v>45136</v>
      </c>
      <c r="G647" s="3">
        <v>78</v>
      </c>
      <c r="H647" s="7">
        <v>3.4</v>
      </c>
      <c r="I647">
        <f>IF(MONTH(calls[[#This Row],[Date of Call]])&lt;=6,YEAR(calls[[#This Row],[Date of Call]]),YEAR(calls[[#This Row],[Date of Call]])+1)</f>
        <v>2024</v>
      </c>
      <c r="J647" t="str">
        <f>TEXT(calls[[#This Row],[Date of Call]],"DDDD")</f>
        <v>Saturday</v>
      </c>
      <c r="K647" t="str">
        <f>_xlfn.IFS(calls[[#This Row],[Duration]]&lt;=10,"Under 10min",calls[[#This Row],[Duration]]&lt;=30,"btw 10 to 30",calls[[#This Row],[Duration]]&lt;=60,"under 60",calls[[#This Row],[Duration]]&lt;=120,"1 to 2hour",TRUE,"above 2hour")</f>
        <v>1 to 2hour</v>
      </c>
      <c r="L647" s="20">
        <f>_xlfn.IFS(calls[[#This Row],[Satisfaction Rating]]&lt;=1,1,calls[[#This Row],[Satisfaction Rating]]&lt;=2,2,calls[[#This Row],[Satisfaction Rating]]&lt;=3,3,calls[[#This Row],[Satisfaction Rating]]&lt;=4,4,TRUE,5)</f>
        <v>4</v>
      </c>
    </row>
    <row r="648" spans="2:12" x14ac:dyDescent="0.25">
      <c r="B648" s="6" t="s">
        <v>672</v>
      </c>
      <c r="C648" s="3" t="s">
        <v>61</v>
      </c>
      <c r="D648" s="3">
        <v>78</v>
      </c>
      <c r="E648" s="4" t="s">
        <v>25</v>
      </c>
      <c r="F648" s="5">
        <v>45138</v>
      </c>
      <c r="G648" s="3">
        <v>205</v>
      </c>
      <c r="H648" s="7">
        <v>4.4000000000000004</v>
      </c>
      <c r="I648">
        <f>IF(MONTH(calls[[#This Row],[Date of Call]])&lt;=6,YEAR(calls[[#This Row],[Date of Call]]),YEAR(calls[[#This Row],[Date of Call]])+1)</f>
        <v>2024</v>
      </c>
      <c r="J648" t="str">
        <f>TEXT(calls[[#This Row],[Date of Call]],"DDDD")</f>
        <v>Monday</v>
      </c>
      <c r="K648" t="str">
        <f>_xlfn.IFS(calls[[#This Row],[Duration]]&lt;=10,"Under 10min",calls[[#This Row],[Duration]]&lt;=30,"btw 10 to 30",calls[[#This Row],[Duration]]&lt;=60,"under 60",calls[[#This Row],[Duration]]&lt;=120,"1 to 2hour",TRUE,"above 2hour")</f>
        <v>1 to 2hour</v>
      </c>
      <c r="L648" s="20">
        <f>_xlfn.IFS(calls[[#This Row],[Satisfaction Rating]]&lt;=1,1,calls[[#This Row],[Satisfaction Rating]]&lt;=2,2,calls[[#This Row],[Satisfaction Rating]]&lt;=3,3,calls[[#This Row],[Satisfaction Rating]]&lt;=4,4,TRUE,5)</f>
        <v>5</v>
      </c>
    </row>
    <row r="649" spans="2:12" x14ac:dyDescent="0.25">
      <c r="B649" s="6" t="s">
        <v>673</v>
      </c>
      <c r="C649" s="3" t="s">
        <v>34</v>
      </c>
      <c r="D649" s="3">
        <v>122</v>
      </c>
      <c r="E649" s="4" t="s">
        <v>25</v>
      </c>
      <c r="F649" s="5">
        <v>45138</v>
      </c>
      <c r="G649" s="3">
        <v>78</v>
      </c>
      <c r="H649" s="7">
        <v>2.7</v>
      </c>
      <c r="I649">
        <f>IF(MONTH(calls[[#This Row],[Date of Call]])&lt;=6,YEAR(calls[[#This Row],[Date of Call]]),YEAR(calls[[#This Row],[Date of Call]])+1)</f>
        <v>2024</v>
      </c>
      <c r="J649" t="str">
        <f>TEXT(calls[[#This Row],[Date of Call]],"DDDD")</f>
        <v>Monday</v>
      </c>
      <c r="K649" t="str">
        <f>_xlfn.IFS(calls[[#This Row],[Duration]]&lt;=10,"Under 10min",calls[[#This Row],[Duration]]&lt;=30,"btw 10 to 30",calls[[#This Row],[Duration]]&lt;=60,"under 60",calls[[#This Row],[Duration]]&lt;=120,"1 to 2hour",TRUE,"above 2hour")</f>
        <v>above 2hour</v>
      </c>
      <c r="L649" s="20">
        <f>_xlfn.IFS(calls[[#This Row],[Satisfaction Rating]]&lt;=1,1,calls[[#This Row],[Satisfaction Rating]]&lt;=2,2,calls[[#This Row],[Satisfaction Rating]]&lt;=3,3,calls[[#This Row],[Satisfaction Rating]]&lt;=4,4,TRUE,5)</f>
        <v>3</v>
      </c>
    </row>
    <row r="650" spans="2:12" x14ac:dyDescent="0.25">
      <c r="B650" s="6" t="s">
        <v>674</v>
      </c>
      <c r="C650" s="3" t="s">
        <v>12</v>
      </c>
      <c r="D650" s="3">
        <v>58</v>
      </c>
      <c r="E650" s="4" t="s">
        <v>29</v>
      </c>
      <c r="F650" s="5">
        <v>45138</v>
      </c>
      <c r="G650" s="3">
        <v>38</v>
      </c>
      <c r="H650" s="7">
        <v>4.5</v>
      </c>
      <c r="I650">
        <f>IF(MONTH(calls[[#This Row],[Date of Call]])&lt;=6,YEAR(calls[[#This Row],[Date of Call]]),YEAR(calls[[#This Row],[Date of Call]])+1)</f>
        <v>2024</v>
      </c>
      <c r="J650" t="str">
        <f>TEXT(calls[[#This Row],[Date of Call]],"DDDD")</f>
        <v>Monday</v>
      </c>
      <c r="K650" t="str">
        <f>_xlfn.IFS(calls[[#This Row],[Duration]]&lt;=10,"Under 10min",calls[[#This Row],[Duration]]&lt;=30,"btw 10 to 30",calls[[#This Row],[Duration]]&lt;=60,"under 60",calls[[#This Row],[Duration]]&lt;=120,"1 to 2hour",TRUE,"above 2hour")</f>
        <v>under 60</v>
      </c>
      <c r="L650" s="20">
        <f>_xlfn.IFS(calls[[#This Row],[Satisfaction Rating]]&lt;=1,1,calls[[#This Row],[Satisfaction Rating]]&lt;=2,2,calls[[#This Row],[Satisfaction Rating]]&lt;=3,3,calls[[#This Row],[Satisfaction Rating]]&lt;=4,4,TRUE,5)</f>
        <v>5</v>
      </c>
    </row>
    <row r="651" spans="2:12" x14ac:dyDescent="0.25">
      <c r="B651" s="6" t="s">
        <v>675</v>
      </c>
      <c r="C651" s="3" t="s">
        <v>61</v>
      </c>
      <c r="D651" s="3">
        <v>33</v>
      </c>
      <c r="E651" s="4" t="s">
        <v>20</v>
      </c>
      <c r="F651" s="5">
        <v>45138</v>
      </c>
      <c r="G651" s="3">
        <v>92</v>
      </c>
      <c r="H651" s="7">
        <v>1.7</v>
      </c>
      <c r="I651">
        <f>IF(MONTH(calls[[#This Row],[Date of Call]])&lt;=6,YEAR(calls[[#This Row],[Date of Call]]),YEAR(calls[[#This Row],[Date of Call]])+1)</f>
        <v>2024</v>
      </c>
      <c r="J651" t="str">
        <f>TEXT(calls[[#This Row],[Date of Call]],"DDDD")</f>
        <v>Monday</v>
      </c>
      <c r="K651" t="str">
        <f>_xlfn.IFS(calls[[#This Row],[Duration]]&lt;=10,"Under 10min",calls[[#This Row],[Duration]]&lt;=30,"btw 10 to 30",calls[[#This Row],[Duration]]&lt;=60,"under 60",calls[[#This Row],[Duration]]&lt;=120,"1 to 2hour",TRUE,"above 2hour")</f>
        <v>under 60</v>
      </c>
      <c r="L651" s="20">
        <f>_xlfn.IFS(calls[[#This Row],[Satisfaction Rating]]&lt;=1,1,calls[[#This Row],[Satisfaction Rating]]&lt;=2,2,calls[[#This Row],[Satisfaction Rating]]&lt;=3,3,calls[[#This Row],[Satisfaction Rating]]&lt;=4,4,TRUE,5)</f>
        <v>2</v>
      </c>
    </row>
    <row r="652" spans="2:12" x14ac:dyDescent="0.25">
      <c r="B652" s="6" t="s">
        <v>676</v>
      </c>
      <c r="C652" s="3" t="s">
        <v>81</v>
      </c>
      <c r="D652" s="3">
        <v>164</v>
      </c>
      <c r="E652" s="4" t="s">
        <v>10</v>
      </c>
      <c r="F652" s="5">
        <v>45138</v>
      </c>
      <c r="G652" s="3">
        <v>36</v>
      </c>
      <c r="H652" s="7">
        <v>4.7</v>
      </c>
      <c r="I652">
        <f>IF(MONTH(calls[[#This Row],[Date of Call]])&lt;=6,YEAR(calls[[#This Row],[Date of Call]]),YEAR(calls[[#This Row],[Date of Call]])+1)</f>
        <v>2024</v>
      </c>
      <c r="J652" t="str">
        <f>TEXT(calls[[#This Row],[Date of Call]],"DDDD")</f>
        <v>Monday</v>
      </c>
      <c r="K652" t="str">
        <f>_xlfn.IFS(calls[[#This Row],[Duration]]&lt;=10,"Under 10min",calls[[#This Row],[Duration]]&lt;=30,"btw 10 to 30",calls[[#This Row],[Duration]]&lt;=60,"under 60",calls[[#This Row],[Duration]]&lt;=120,"1 to 2hour",TRUE,"above 2hour")</f>
        <v>above 2hour</v>
      </c>
      <c r="L652" s="20">
        <f>_xlfn.IFS(calls[[#This Row],[Satisfaction Rating]]&lt;=1,1,calls[[#This Row],[Satisfaction Rating]]&lt;=2,2,calls[[#This Row],[Satisfaction Rating]]&lt;=3,3,calls[[#This Row],[Satisfaction Rating]]&lt;=4,4,TRUE,5)</f>
        <v>5</v>
      </c>
    </row>
    <row r="653" spans="2:12" x14ac:dyDescent="0.25">
      <c r="B653" s="6" t="s">
        <v>677</v>
      </c>
      <c r="C653" s="3" t="s">
        <v>51</v>
      </c>
      <c r="D653" s="3">
        <v>163</v>
      </c>
      <c r="E653" s="4" t="s">
        <v>15</v>
      </c>
      <c r="F653" s="5">
        <v>45138</v>
      </c>
      <c r="G653" s="3">
        <v>76</v>
      </c>
      <c r="H653" s="7">
        <v>4.4000000000000004</v>
      </c>
      <c r="I653">
        <f>IF(MONTH(calls[[#This Row],[Date of Call]])&lt;=6,YEAR(calls[[#This Row],[Date of Call]]),YEAR(calls[[#This Row],[Date of Call]])+1)</f>
        <v>2024</v>
      </c>
      <c r="J653" t="str">
        <f>TEXT(calls[[#This Row],[Date of Call]],"DDDD")</f>
        <v>Monday</v>
      </c>
      <c r="K653" t="str">
        <f>_xlfn.IFS(calls[[#This Row],[Duration]]&lt;=10,"Under 10min",calls[[#This Row],[Duration]]&lt;=30,"btw 10 to 30",calls[[#This Row],[Duration]]&lt;=60,"under 60",calls[[#This Row],[Duration]]&lt;=120,"1 to 2hour",TRUE,"above 2hour")</f>
        <v>above 2hour</v>
      </c>
      <c r="L653" s="20">
        <f>_xlfn.IFS(calls[[#This Row],[Satisfaction Rating]]&lt;=1,1,calls[[#This Row],[Satisfaction Rating]]&lt;=2,2,calls[[#This Row],[Satisfaction Rating]]&lt;=3,3,calls[[#This Row],[Satisfaction Rating]]&lt;=4,4,TRUE,5)</f>
        <v>5</v>
      </c>
    </row>
    <row r="654" spans="2:12" x14ac:dyDescent="0.25">
      <c r="B654" s="6" t="s">
        <v>678</v>
      </c>
      <c r="C654" s="3" t="s">
        <v>23</v>
      </c>
      <c r="D654" s="3">
        <v>71</v>
      </c>
      <c r="E654" s="4" t="s">
        <v>10</v>
      </c>
      <c r="F654" s="5">
        <v>45140</v>
      </c>
      <c r="G654" s="3">
        <v>170</v>
      </c>
      <c r="H654" s="7">
        <v>3.5</v>
      </c>
      <c r="I654">
        <f>IF(MONTH(calls[[#This Row],[Date of Call]])&lt;=6,YEAR(calls[[#This Row],[Date of Call]]),YEAR(calls[[#This Row],[Date of Call]])+1)</f>
        <v>2024</v>
      </c>
      <c r="J654" t="str">
        <f>TEXT(calls[[#This Row],[Date of Call]],"DDDD")</f>
        <v>Wednesday</v>
      </c>
      <c r="K654" t="str">
        <f>_xlfn.IFS(calls[[#This Row],[Duration]]&lt;=10,"Under 10min",calls[[#This Row],[Duration]]&lt;=30,"btw 10 to 30",calls[[#This Row],[Duration]]&lt;=60,"under 60",calls[[#This Row],[Duration]]&lt;=120,"1 to 2hour",TRUE,"above 2hour")</f>
        <v>1 to 2hour</v>
      </c>
      <c r="L654" s="20">
        <f>_xlfn.IFS(calls[[#This Row],[Satisfaction Rating]]&lt;=1,1,calls[[#This Row],[Satisfaction Rating]]&lt;=2,2,calls[[#This Row],[Satisfaction Rating]]&lt;=3,3,calls[[#This Row],[Satisfaction Rating]]&lt;=4,4,TRUE,5)</f>
        <v>4</v>
      </c>
    </row>
    <row r="655" spans="2:12" x14ac:dyDescent="0.25">
      <c r="B655" s="6" t="s">
        <v>679</v>
      </c>
      <c r="C655" s="3" t="s">
        <v>61</v>
      </c>
      <c r="D655" s="3">
        <v>103</v>
      </c>
      <c r="E655" s="4" t="s">
        <v>29</v>
      </c>
      <c r="F655" s="5">
        <v>45141</v>
      </c>
      <c r="G655" s="3">
        <v>117</v>
      </c>
      <c r="H655" s="7">
        <v>4.7</v>
      </c>
      <c r="I655">
        <f>IF(MONTH(calls[[#This Row],[Date of Call]])&lt;=6,YEAR(calls[[#This Row],[Date of Call]]),YEAR(calls[[#This Row],[Date of Call]])+1)</f>
        <v>2024</v>
      </c>
      <c r="J655" t="str">
        <f>TEXT(calls[[#This Row],[Date of Call]],"DDDD")</f>
        <v>Thursday</v>
      </c>
      <c r="K655" t="str">
        <f>_xlfn.IFS(calls[[#This Row],[Duration]]&lt;=10,"Under 10min",calls[[#This Row],[Duration]]&lt;=30,"btw 10 to 30",calls[[#This Row],[Duration]]&lt;=60,"under 60",calls[[#This Row],[Duration]]&lt;=120,"1 to 2hour",TRUE,"above 2hour")</f>
        <v>1 to 2hour</v>
      </c>
      <c r="L655" s="20">
        <f>_xlfn.IFS(calls[[#This Row],[Satisfaction Rating]]&lt;=1,1,calls[[#This Row],[Satisfaction Rating]]&lt;=2,2,calls[[#This Row],[Satisfaction Rating]]&lt;=3,3,calls[[#This Row],[Satisfaction Rating]]&lt;=4,4,TRUE,5)</f>
        <v>5</v>
      </c>
    </row>
    <row r="656" spans="2:12" x14ac:dyDescent="0.25">
      <c r="B656" s="6" t="s">
        <v>680</v>
      </c>
      <c r="C656" s="3" t="s">
        <v>43</v>
      </c>
      <c r="D656" s="3">
        <v>69</v>
      </c>
      <c r="E656" s="4" t="s">
        <v>15</v>
      </c>
      <c r="F656" s="5">
        <v>45141</v>
      </c>
      <c r="G656" s="3">
        <v>20</v>
      </c>
      <c r="H656" s="7">
        <v>4.3</v>
      </c>
      <c r="I656">
        <f>IF(MONTH(calls[[#This Row],[Date of Call]])&lt;=6,YEAR(calls[[#This Row],[Date of Call]]),YEAR(calls[[#This Row],[Date of Call]])+1)</f>
        <v>2024</v>
      </c>
      <c r="J656" t="str">
        <f>TEXT(calls[[#This Row],[Date of Call]],"DDDD")</f>
        <v>Thursday</v>
      </c>
      <c r="K656" t="str">
        <f>_xlfn.IFS(calls[[#This Row],[Duration]]&lt;=10,"Under 10min",calls[[#This Row],[Duration]]&lt;=30,"btw 10 to 30",calls[[#This Row],[Duration]]&lt;=60,"under 60",calls[[#This Row],[Duration]]&lt;=120,"1 to 2hour",TRUE,"above 2hour")</f>
        <v>1 to 2hour</v>
      </c>
      <c r="L656" s="20">
        <f>_xlfn.IFS(calls[[#This Row],[Satisfaction Rating]]&lt;=1,1,calls[[#This Row],[Satisfaction Rating]]&lt;=2,2,calls[[#This Row],[Satisfaction Rating]]&lt;=3,3,calls[[#This Row],[Satisfaction Rating]]&lt;=4,4,TRUE,5)</f>
        <v>5</v>
      </c>
    </row>
    <row r="657" spans="2:12" x14ac:dyDescent="0.25">
      <c r="B657" s="6" t="s">
        <v>681</v>
      </c>
      <c r="C657" s="3" t="s">
        <v>51</v>
      </c>
      <c r="D657" s="3">
        <v>111</v>
      </c>
      <c r="E657" s="4" t="s">
        <v>29</v>
      </c>
      <c r="F657" s="5">
        <v>45141</v>
      </c>
      <c r="G657" s="3">
        <v>99</v>
      </c>
      <c r="H657" s="7">
        <v>4.0999999999999996</v>
      </c>
      <c r="I657">
        <f>IF(MONTH(calls[[#This Row],[Date of Call]])&lt;=6,YEAR(calls[[#This Row],[Date of Call]]),YEAR(calls[[#This Row],[Date of Call]])+1)</f>
        <v>2024</v>
      </c>
      <c r="J657" t="str">
        <f>TEXT(calls[[#This Row],[Date of Call]],"DDDD")</f>
        <v>Thursday</v>
      </c>
      <c r="K657" t="str">
        <f>_xlfn.IFS(calls[[#This Row],[Duration]]&lt;=10,"Under 10min",calls[[#This Row],[Duration]]&lt;=30,"btw 10 to 30",calls[[#This Row],[Duration]]&lt;=60,"under 60",calls[[#This Row],[Duration]]&lt;=120,"1 to 2hour",TRUE,"above 2hour")</f>
        <v>1 to 2hour</v>
      </c>
      <c r="L657" s="20">
        <f>_xlfn.IFS(calls[[#This Row],[Satisfaction Rating]]&lt;=1,1,calls[[#This Row],[Satisfaction Rating]]&lt;=2,2,calls[[#This Row],[Satisfaction Rating]]&lt;=3,3,calls[[#This Row],[Satisfaction Rating]]&lt;=4,4,TRUE,5)</f>
        <v>5</v>
      </c>
    </row>
    <row r="658" spans="2:12" x14ac:dyDescent="0.25">
      <c r="B658" s="6" t="s">
        <v>682</v>
      </c>
      <c r="C658" s="3" t="s">
        <v>28</v>
      </c>
      <c r="D658" s="3">
        <v>97</v>
      </c>
      <c r="E658" s="4" t="s">
        <v>15</v>
      </c>
      <c r="F658" s="5">
        <v>45142</v>
      </c>
      <c r="G658" s="3">
        <v>105</v>
      </c>
      <c r="H658" s="7">
        <v>2.9</v>
      </c>
      <c r="I658">
        <f>IF(MONTH(calls[[#This Row],[Date of Call]])&lt;=6,YEAR(calls[[#This Row],[Date of Call]]),YEAR(calls[[#This Row],[Date of Call]])+1)</f>
        <v>2024</v>
      </c>
      <c r="J658" t="str">
        <f>TEXT(calls[[#This Row],[Date of Call]],"DDDD")</f>
        <v>Friday</v>
      </c>
      <c r="K658" t="str">
        <f>_xlfn.IFS(calls[[#This Row],[Duration]]&lt;=10,"Under 10min",calls[[#This Row],[Duration]]&lt;=30,"btw 10 to 30",calls[[#This Row],[Duration]]&lt;=60,"under 60",calls[[#This Row],[Duration]]&lt;=120,"1 to 2hour",TRUE,"above 2hour")</f>
        <v>1 to 2hour</v>
      </c>
      <c r="L658" s="20">
        <f>_xlfn.IFS(calls[[#This Row],[Satisfaction Rating]]&lt;=1,1,calls[[#This Row],[Satisfaction Rating]]&lt;=2,2,calls[[#This Row],[Satisfaction Rating]]&lt;=3,3,calls[[#This Row],[Satisfaction Rating]]&lt;=4,4,TRUE,5)</f>
        <v>3</v>
      </c>
    </row>
    <row r="659" spans="2:12" x14ac:dyDescent="0.25">
      <c r="B659" s="6" t="s">
        <v>683</v>
      </c>
      <c r="C659" s="3" t="s">
        <v>32</v>
      </c>
      <c r="D659" s="3">
        <v>144</v>
      </c>
      <c r="E659" s="4" t="s">
        <v>25</v>
      </c>
      <c r="F659" s="5">
        <v>45142</v>
      </c>
      <c r="G659" s="3">
        <v>195</v>
      </c>
      <c r="H659" s="7">
        <v>3.4</v>
      </c>
      <c r="I659">
        <f>IF(MONTH(calls[[#This Row],[Date of Call]])&lt;=6,YEAR(calls[[#This Row],[Date of Call]]),YEAR(calls[[#This Row],[Date of Call]])+1)</f>
        <v>2024</v>
      </c>
      <c r="J659" t="str">
        <f>TEXT(calls[[#This Row],[Date of Call]],"DDDD")</f>
        <v>Friday</v>
      </c>
      <c r="K659" t="str">
        <f>_xlfn.IFS(calls[[#This Row],[Duration]]&lt;=10,"Under 10min",calls[[#This Row],[Duration]]&lt;=30,"btw 10 to 30",calls[[#This Row],[Duration]]&lt;=60,"under 60",calls[[#This Row],[Duration]]&lt;=120,"1 to 2hour",TRUE,"above 2hour")</f>
        <v>above 2hour</v>
      </c>
      <c r="L659" s="20">
        <f>_xlfn.IFS(calls[[#This Row],[Satisfaction Rating]]&lt;=1,1,calls[[#This Row],[Satisfaction Rating]]&lt;=2,2,calls[[#This Row],[Satisfaction Rating]]&lt;=3,3,calls[[#This Row],[Satisfaction Rating]]&lt;=4,4,TRUE,5)</f>
        <v>4</v>
      </c>
    </row>
    <row r="660" spans="2:12" x14ac:dyDescent="0.25">
      <c r="B660" s="6" t="s">
        <v>684</v>
      </c>
      <c r="C660" s="3" t="s">
        <v>14</v>
      </c>
      <c r="D660" s="3">
        <v>56</v>
      </c>
      <c r="E660" s="4" t="s">
        <v>15</v>
      </c>
      <c r="F660" s="5">
        <v>45143</v>
      </c>
      <c r="G660" s="3">
        <v>152</v>
      </c>
      <c r="H660" s="7">
        <v>4.5999999999999996</v>
      </c>
      <c r="I660">
        <f>IF(MONTH(calls[[#This Row],[Date of Call]])&lt;=6,YEAR(calls[[#This Row],[Date of Call]]),YEAR(calls[[#This Row],[Date of Call]])+1)</f>
        <v>2024</v>
      </c>
      <c r="J660" t="str">
        <f>TEXT(calls[[#This Row],[Date of Call]],"DDDD")</f>
        <v>Saturday</v>
      </c>
      <c r="K660" t="str">
        <f>_xlfn.IFS(calls[[#This Row],[Duration]]&lt;=10,"Under 10min",calls[[#This Row],[Duration]]&lt;=30,"btw 10 to 30",calls[[#This Row],[Duration]]&lt;=60,"under 60",calls[[#This Row],[Duration]]&lt;=120,"1 to 2hour",TRUE,"above 2hour")</f>
        <v>under 60</v>
      </c>
      <c r="L660" s="20">
        <f>_xlfn.IFS(calls[[#This Row],[Satisfaction Rating]]&lt;=1,1,calls[[#This Row],[Satisfaction Rating]]&lt;=2,2,calls[[#This Row],[Satisfaction Rating]]&lt;=3,3,calls[[#This Row],[Satisfaction Rating]]&lt;=4,4,TRUE,5)</f>
        <v>5</v>
      </c>
    </row>
    <row r="661" spans="2:12" x14ac:dyDescent="0.25">
      <c r="B661" s="6" t="s">
        <v>685</v>
      </c>
      <c r="C661" s="3" t="s">
        <v>32</v>
      </c>
      <c r="D661" s="3">
        <v>132</v>
      </c>
      <c r="E661" s="4" t="s">
        <v>25</v>
      </c>
      <c r="F661" s="5">
        <v>45144</v>
      </c>
      <c r="G661" s="3">
        <v>195</v>
      </c>
      <c r="H661" s="7">
        <v>4.9000000000000004</v>
      </c>
      <c r="I661">
        <f>IF(MONTH(calls[[#This Row],[Date of Call]])&lt;=6,YEAR(calls[[#This Row],[Date of Call]]),YEAR(calls[[#This Row],[Date of Call]])+1)</f>
        <v>2024</v>
      </c>
      <c r="J661" t="str">
        <f>TEXT(calls[[#This Row],[Date of Call]],"DDDD")</f>
        <v>Sunday</v>
      </c>
      <c r="K661" t="str">
        <f>_xlfn.IFS(calls[[#This Row],[Duration]]&lt;=10,"Under 10min",calls[[#This Row],[Duration]]&lt;=30,"btw 10 to 30",calls[[#This Row],[Duration]]&lt;=60,"under 60",calls[[#This Row],[Duration]]&lt;=120,"1 to 2hour",TRUE,"above 2hour")</f>
        <v>above 2hour</v>
      </c>
      <c r="L661" s="20">
        <f>_xlfn.IFS(calls[[#This Row],[Satisfaction Rating]]&lt;=1,1,calls[[#This Row],[Satisfaction Rating]]&lt;=2,2,calls[[#This Row],[Satisfaction Rating]]&lt;=3,3,calls[[#This Row],[Satisfaction Rating]]&lt;=4,4,TRUE,5)</f>
        <v>5</v>
      </c>
    </row>
    <row r="662" spans="2:12" x14ac:dyDescent="0.25">
      <c r="B662" s="6" t="s">
        <v>686</v>
      </c>
      <c r="C662" s="3" t="s">
        <v>23</v>
      </c>
      <c r="D662" s="3">
        <v>72</v>
      </c>
      <c r="E662" s="4" t="s">
        <v>20</v>
      </c>
      <c r="F662" s="5">
        <v>45144</v>
      </c>
      <c r="G662" s="3">
        <v>70</v>
      </c>
      <c r="H662" s="7">
        <v>3.6</v>
      </c>
      <c r="I662">
        <f>IF(MONTH(calls[[#This Row],[Date of Call]])&lt;=6,YEAR(calls[[#This Row],[Date of Call]]),YEAR(calls[[#This Row],[Date of Call]])+1)</f>
        <v>2024</v>
      </c>
      <c r="J662" t="str">
        <f>TEXT(calls[[#This Row],[Date of Call]],"DDDD")</f>
        <v>Sunday</v>
      </c>
      <c r="K662" t="str">
        <f>_xlfn.IFS(calls[[#This Row],[Duration]]&lt;=10,"Under 10min",calls[[#This Row],[Duration]]&lt;=30,"btw 10 to 30",calls[[#This Row],[Duration]]&lt;=60,"under 60",calls[[#This Row],[Duration]]&lt;=120,"1 to 2hour",TRUE,"above 2hour")</f>
        <v>1 to 2hour</v>
      </c>
      <c r="L662" s="20">
        <f>_xlfn.IFS(calls[[#This Row],[Satisfaction Rating]]&lt;=1,1,calls[[#This Row],[Satisfaction Rating]]&lt;=2,2,calls[[#This Row],[Satisfaction Rating]]&lt;=3,3,calls[[#This Row],[Satisfaction Rating]]&lt;=4,4,TRUE,5)</f>
        <v>4</v>
      </c>
    </row>
    <row r="663" spans="2:12" x14ac:dyDescent="0.25">
      <c r="B663" s="6" t="s">
        <v>687</v>
      </c>
      <c r="C663" s="3" t="s">
        <v>51</v>
      </c>
      <c r="D663" s="3">
        <v>18</v>
      </c>
      <c r="E663" s="4" t="s">
        <v>20</v>
      </c>
      <c r="F663" s="5">
        <v>45144</v>
      </c>
      <c r="G663" s="3">
        <v>22</v>
      </c>
      <c r="H663" s="7">
        <v>3.5</v>
      </c>
      <c r="I663">
        <f>IF(MONTH(calls[[#This Row],[Date of Call]])&lt;=6,YEAR(calls[[#This Row],[Date of Call]]),YEAR(calls[[#This Row],[Date of Call]])+1)</f>
        <v>2024</v>
      </c>
      <c r="J663" t="str">
        <f>TEXT(calls[[#This Row],[Date of Call]],"DDDD")</f>
        <v>Sunday</v>
      </c>
      <c r="K663" t="str">
        <f>_xlfn.IFS(calls[[#This Row],[Duration]]&lt;=10,"Under 10min",calls[[#This Row],[Duration]]&lt;=30,"btw 10 to 30",calls[[#This Row],[Duration]]&lt;=60,"under 60",calls[[#This Row],[Duration]]&lt;=120,"1 to 2hour",TRUE,"above 2hour")</f>
        <v>btw 10 to 30</v>
      </c>
      <c r="L663" s="20">
        <f>_xlfn.IFS(calls[[#This Row],[Satisfaction Rating]]&lt;=1,1,calls[[#This Row],[Satisfaction Rating]]&lt;=2,2,calls[[#This Row],[Satisfaction Rating]]&lt;=3,3,calls[[#This Row],[Satisfaction Rating]]&lt;=4,4,TRUE,5)</f>
        <v>4</v>
      </c>
    </row>
    <row r="664" spans="2:12" x14ac:dyDescent="0.25">
      <c r="B664" s="6" t="s">
        <v>688</v>
      </c>
      <c r="C664" s="3" t="s">
        <v>19</v>
      </c>
      <c r="D664" s="3">
        <v>115</v>
      </c>
      <c r="E664" s="4" t="s">
        <v>29</v>
      </c>
      <c r="F664" s="5">
        <v>45145</v>
      </c>
      <c r="G664" s="3">
        <v>40</v>
      </c>
      <c r="H664" s="7">
        <v>3.3</v>
      </c>
      <c r="I664">
        <f>IF(MONTH(calls[[#This Row],[Date of Call]])&lt;=6,YEAR(calls[[#This Row],[Date of Call]]),YEAR(calls[[#This Row],[Date of Call]])+1)</f>
        <v>2024</v>
      </c>
      <c r="J664" t="str">
        <f>TEXT(calls[[#This Row],[Date of Call]],"DDDD")</f>
        <v>Monday</v>
      </c>
      <c r="K664" t="str">
        <f>_xlfn.IFS(calls[[#This Row],[Duration]]&lt;=10,"Under 10min",calls[[#This Row],[Duration]]&lt;=30,"btw 10 to 30",calls[[#This Row],[Duration]]&lt;=60,"under 60",calls[[#This Row],[Duration]]&lt;=120,"1 to 2hour",TRUE,"above 2hour")</f>
        <v>1 to 2hour</v>
      </c>
      <c r="L664" s="20">
        <f>_xlfn.IFS(calls[[#This Row],[Satisfaction Rating]]&lt;=1,1,calls[[#This Row],[Satisfaction Rating]]&lt;=2,2,calls[[#This Row],[Satisfaction Rating]]&lt;=3,3,calls[[#This Row],[Satisfaction Rating]]&lt;=4,4,TRUE,5)</f>
        <v>4</v>
      </c>
    </row>
    <row r="665" spans="2:12" x14ac:dyDescent="0.25">
      <c r="B665" s="6" t="s">
        <v>689</v>
      </c>
      <c r="C665" s="3" t="s">
        <v>19</v>
      </c>
      <c r="D665" s="3">
        <v>124</v>
      </c>
      <c r="E665" s="4" t="s">
        <v>15</v>
      </c>
      <c r="F665" s="5">
        <v>45146</v>
      </c>
      <c r="G665" s="3">
        <v>54</v>
      </c>
      <c r="H665" s="7">
        <v>3.8</v>
      </c>
      <c r="I665">
        <f>IF(MONTH(calls[[#This Row],[Date of Call]])&lt;=6,YEAR(calls[[#This Row],[Date of Call]]),YEAR(calls[[#This Row],[Date of Call]])+1)</f>
        <v>2024</v>
      </c>
      <c r="J665" t="str">
        <f>TEXT(calls[[#This Row],[Date of Call]],"DDDD")</f>
        <v>Tuesday</v>
      </c>
      <c r="K665" t="str">
        <f>_xlfn.IFS(calls[[#This Row],[Duration]]&lt;=10,"Under 10min",calls[[#This Row],[Duration]]&lt;=30,"btw 10 to 30",calls[[#This Row],[Duration]]&lt;=60,"under 60",calls[[#This Row],[Duration]]&lt;=120,"1 to 2hour",TRUE,"above 2hour")</f>
        <v>above 2hour</v>
      </c>
      <c r="L665" s="20">
        <f>_xlfn.IFS(calls[[#This Row],[Satisfaction Rating]]&lt;=1,1,calls[[#This Row],[Satisfaction Rating]]&lt;=2,2,calls[[#This Row],[Satisfaction Rating]]&lt;=3,3,calls[[#This Row],[Satisfaction Rating]]&lt;=4,4,TRUE,5)</f>
        <v>4</v>
      </c>
    </row>
    <row r="666" spans="2:12" x14ac:dyDescent="0.25">
      <c r="B666" s="6" t="s">
        <v>690</v>
      </c>
      <c r="C666" s="3" t="s">
        <v>12</v>
      </c>
      <c r="D666" s="3">
        <v>130</v>
      </c>
      <c r="E666" s="4" t="s">
        <v>15</v>
      </c>
      <c r="F666" s="5">
        <v>45146</v>
      </c>
      <c r="G666" s="3">
        <v>60</v>
      </c>
      <c r="H666" s="7">
        <v>2.5</v>
      </c>
      <c r="I666">
        <f>IF(MONTH(calls[[#This Row],[Date of Call]])&lt;=6,YEAR(calls[[#This Row],[Date of Call]]),YEAR(calls[[#This Row],[Date of Call]])+1)</f>
        <v>2024</v>
      </c>
      <c r="J666" t="str">
        <f>TEXT(calls[[#This Row],[Date of Call]],"DDDD")</f>
        <v>Tuesday</v>
      </c>
      <c r="K666" t="str">
        <f>_xlfn.IFS(calls[[#This Row],[Duration]]&lt;=10,"Under 10min",calls[[#This Row],[Duration]]&lt;=30,"btw 10 to 30",calls[[#This Row],[Duration]]&lt;=60,"under 60",calls[[#This Row],[Duration]]&lt;=120,"1 to 2hour",TRUE,"above 2hour")</f>
        <v>above 2hour</v>
      </c>
      <c r="L666" s="20">
        <f>_xlfn.IFS(calls[[#This Row],[Satisfaction Rating]]&lt;=1,1,calls[[#This Row],[Satisfaction Rating]]&lt;=2,2,calls[[#This Row],[Satisfaction Rating]]&lt;=3,3,calls[[#This Row],[Satisfaction Rating]]&lt;=4,4,TRUE,5)</f>
        <v>3</v>
      </c>
    </row>
    <row r="667" spans="2:12" x14ac:dyDescent="0.25">
      <c r="B667" s="6" t="s">
        <v>691</v>
      </c>
      <c r="C667" s="3" t="s">
        <v>48</v>
      </c>
      <c r="D667" s="3">
        <v>120</v>
      </c>
      <c r="E667" s="4" t="s">
        <v>10</v>
      </c>
      <c r="F667" s="5">
        <v>45148</v>
      </c>
      <c r="G667" s="3">
        <v>58</v>
      </c>
      <c r="H667" s="7">
        <v>4.5999999999999996</v>
      </c>
      <c r="I667">
        <f>IF(MONTH(calls[[#This Row],[Date of Call]])&lt;=6,YEAR(calls[[#This Row],[Date of Call]]),YEAR(calls[[#This Row],[Date of Call]])+1)</f>
        <v>2024</v>
      </c>
      <c r="J667" t="str">
        <f>TEXT(calls[[#This Row],[Date of Call]],"DDDD")</f>
        <v>Thursday</v>
      </c>
      <c r="K667" t="str">
        <f>_xlfn.IFS(calls[[#This Row],[Duration]]&lt;=10,"Under 10min",calls[[#This Row],[Duration]]&lt;=30,"btw 10 to 30",calls[[#This Row],[Duration]]&lt;=60,"under 60",calls[[#This Row],[Duration]]&lt;=120,"1 to 2hour",TRUE,"above 2hour")</f>
        <v>1 to 2hour</v>
      </c>
      <c r="L667" s="20">
        <f>_xlfn.IFS(calls[[#This Row],[Satisfaction Rating]]&lt;=1,1,calls[[#This Row],[Satisfaction Rating]]&lt;=2,2,calls[[#This Row],[Satisfaction Rating]]&lt;=3,3,calls[[#This Row],[Satisfaction Rating]]&lt;=4,4,TRUE,5)</f>
        <v>5</v>
      </c>
    </row>
    <row r="668" spans="2:12" x14ac:dyDescent="0.25">
      <c r="B668" s="6" t="s">
        <v>692</v>
      </c>
      <c r="C668" s="3" t="s">
        <v>28</v>
      </c>
      <c r="D668" s="3">
        <v>75</v>
      </c>
      <c r="E668" s="4" t="s">
        <v>29</v>
      </c>
      <c r="F668" s="5">
        <v>45148</v>
      </c>
      <c r="G668" s="3">
        <v>220</v>
      </c>
      <c r="H668" s="7">
        <v>4.7</v>
      </c>
      <c r="I668">
        <f>IF(MONTH(calls[[#This Row],[Date of Call]])&lt;=6,YEAR(calls[[#This Row],[Date of Call]]),YEAR(calls[[#This Row],[Date of Call]])+1)</f>
        <v>2024</v>
      </c>
      <c r="J668" t="str">
        <f>TEXT(calls[[#This Row],[Date of Call]],"DDDD")</f>
        <v>Thursday</v>
      </c>
      <c r="K668" t="str">
        <f>_xlfn.IFS(calls[[#This Row],[Duration]]&lt;=10,"Under 10min",calls[[#This Row],[Duration]]&lt;=30,"btw 10 to 30",calls[[#This Row],[Duration]]&lt;=60,"under 60",calls[[#This Row],[Duration]]&lt;=120,"1 to 2hour",TRUE,"above 2hour")</f>
        <v>1 to 2hour</v>
      </c>
      <c r="L668" s="20">
        <f>_xlfn.IFS(calls[[#This Row],[Satisfaction Rating]]&lt;=1,1,calls[[#This Row],[Satisfaction Rating]]&lt;=2,2,calls[[#This Row],[Satisfaction Rating]]&lt;=3,3,calls[[#This Row],[Satisfaction Rating]]&lt;=4,4,TRUE,5)</f>
        <v>5</v>
      </c>
    </row>
    <row r="669" spans="2:12" x14ac:dyDescent="0.25">
      <c r="B669" s="6" t="s">
        <v>693</v>
      </c>
      <c r="C669" s="3" t="s">
        <v>9</v>
      </c>
      <c r="D669" s="3">
        <v>63</v>
      </c>
      <c r="E669" s="4" t="s">
        <v>29</v>
      </c>
      <c r="F669" s="5">
        <v>45148</v>
      </c>
      <c r="G669" s="3">
        <v>27</v>
      </c>
      <c r="H669" s="7">
        <v>3.6</v>
      </c>
      <c r="I669">
        <f>IF(MONTH(calls[[#This Row],[Date of Call]])&lt;=6,YEAR(calls[[#This Row],[Date of Call]]),YEAR(calls[[#This Row],[Date of Call]])+1)</f>
        <v>2024</v>
      </c>
      <c r="J669" t="str">
        <f>TEXT(calls[[#This Row],[Date of Call]],"DDDD")</f>
        <v>Thursday</v>
      </c>
      <c r="K669" t="str">
        <f>_xlfn.IFS(calls[[#This Row],[Duration]]&lt;=10,"Under 10min",calls[[#This Row],[Duration]]&lt;=30,"btw 10 to 30",calls[[#This Row],[Duration]]&lt;=60,"under 60",calls[[#This Row],[Duration]]&lt;=120,"1 to 2hour",TRUE,"above 2hour")</f>
        <v>1 to 2hour</v>
      </c>
      <c r="L669" s="20">
        <f>_xlfn.IFS(calls[[#This Row],[Satisfaction Rating]]&lt;=1,1,calls[[#This Row],[Satisfaction Rating]]&lt;=2,2,calls[[#This Row],[Satisfaction Rating]]&lt;=3,3,calls[[#This Row],[Satisfaction Rating]]&lt;=4,4,TRUE,5)</f>
        <v>4</v>
      </c>
    </row>
    <row r="670" spans="2:12" x14ac:dyDescent="0.25">
      <c r="B670" s="6" t="s">
        <v>694</v>
      </c>
      <c r="C670" s="3" t="s">
        <v>32</v>
      </c>
      <c r="D670" s="3">
        <v>74</v>
      </c>
      <c r="E670" s="4" t="s">
        <v>29</v>
      </c>
      <c r="F670" s="5">
        <v>45150</v>
      </c>
      <c r="G670" s="3">
        <v>26</v>
      </c>
      <c r="H670" s="7">
        <v>4.3</v>
      </c>
      <c r="I670">
        <f>IF(MONTH(calls[[#This Row],[Date of Call]])&lt;=6,YEAR(calls[[#This Row],[Date of Call]]),YEAR(calls[[#This Row],[Date of Call]])+1)</f>
        <v>2024</v>
      </c>
      <c r="J670" t="str">
        <f>TEXT(calls[[#This Row],[Date of Call]],"DDDD")</f>
        <v>Saturday</v>
      </c>
      <c r="K670" t="str">
        <f>_xlfn.IFS(calls[[#This Row],[Duration]]&lt;=10,"Under 10min",calls[[#This Row],[Duration]]&lt;=30,"btw 10 to 30",calls[[#This Row],[Duration]]&lt;=60,"under 60",calls[[#This Row],[Duration]]&lt;=120,"1 to 2hour",TRUE,"above 2hour")</f>
        <v>1 to 2hour</v>
      </c>
      <c r="L670" s="20">
        <f>_xlfn.IFS(calls[[#This Row],[Satisfaction Rating]]&lt;=1,1,calls[[#This Row],[Satisfaction Rating]]&lt;=2,2,calls[[#This Row],[Satisfaction Rating]]&lt;=3,3,calls[[#This Row],[Satisfaction Rating]]&lt;=4,4,TRUE,5)</f>
        <v>5</v>
      </c>
    </row>
    <row r="671" spans="2:12" x14ac:dyDescent="0.25">
      <c r="B671" s="6" t="s">
        <v>695</v>
      </c>
      <c r="C671" s="3" t="s">
        <v>43</v>
      </c>
      <c r="D671" s="3">
        <v>134</v>
      </c>
      <c r="E671" s="4" t="s">
        <v>25</v>
      </c>
      <c r="F671" s="5">
        <v>45151</v>
      </c>
      <c r="G671" s="3">
        <v>160</v>
      </c>
      <c r="H671" s="7">
        <v>4.7</v>
      </c>
      <c r="I671">
        <f>IF(MONTH(calls[[#This Row],[Date of Call]])&lt;=6,YEAR(calls[[#This Row],[Date of Call]]),YEAR(calls[[#This Row],[Date of Call]])+1)</f>
        <v>2024</v>
      </c>
      <c r="J671" t="str">
        <f>TEXT(calls[[#This Row],[Date of Call]],"DDDD")</f>
        <v>Sunday</v>
      </c>
      <c r="K671" t="str">
        <f>_xlfn.IFS(calls[[#This Row],[Duration]]&lt;=10,"Under 10min",calls[[#This Row],[Duration]]&lt;=30,"btw 10 to 30",calls[[#This Row],[Duration]]&lt;=60,"under 60",calls[[#This Row],[Duration]]&lt;=120,"1 to 2hour",TRUE,"above 2hour")</f>
        <v>above 2hour</v>
      </c>
      <c r="L671" s="20">
        <f>_xlfn.IFS(calls[[#This Row],[Satisfaction Rating]]&lt;=1,1,calls[[#This Row],[Satisfaction Rating]]&lt;=2,2,calls[[#This Row],[Satisfaction Rating]]&lt;=3,3,calls[[#This Row],[Satisfaction Rating]]&lt;=4,4,TRUE,5)</f>
        <v>5</v>
      </c>
    </row>
    <row r="672" spans="2:12" x14ac:dyDescent="0.25">
      <c r="B672" s="6" t="s">
        <v>696</v>
      </c>
      <c r="C672" s="3" t="s">
        <v>51</v>
      </c>
      <c r="D672" s="3">
        <v>103</v>
      </c>
      <c r="E672" s="4" t="s">
        <v>15</v>
      </c>
      <c r="F672" s="5">
        <v>45151</v>
      </c>
      <c r="G672" s="3">
        <v>200</v>
      </c>
      <c r="H672" s="7">
        <v>4.9000000000000004</v>
      </c>
      <c r="I672">
        <f>IF(MONTH(calls[[#This Row],[Date of Call]])&lt;=6,YEAR(calls[[#This Row],[Date of Call]]),YEAR(calls[[#This Row],[Date of Call]])+1)</f>
        <v>2024</v>
      </c>
      <c r="J672" t="str">
        <f>TEXT(calls[[#This Row],[Date of Call]],"DDDD")</f>
        <v>Sunday</v>
      </c>
      <c r="K672" t="str">
        <f>_xlfn.IFS(calls[[#This Row],[Duration]]&lt;=10,"Under 10min",calls[[#This Row],[Duration]]&lt;=30,"btw 10 to 30",calls[[#This Row],[Duration]]&lt;=60,"under 60",calls[[#This Row],[Duration]]&lt;=120,"1 to 2hour",TRUE,"above 2hour")</f>
        <v>1 to 2hour</v>
      </c>
      <c r="L672" s="20">
        <f>_xlfn.IFS(calls[[#This Row],[Satisfaction Rating]]&lt;=1,1,calls[[#This Row],[Satisfaction Rating]]&lt;=2,2,calls[[#This Row],[Satisfaction Rating]]&lt;=3,3,calls[[#This Row],[Satisfaction Rating]]&lt;=4,4,TRUE,5)</f>
        <v>5</v>
      </c>
    </row>
    <row r="673" spans="2:12" x14ac:dyDescent="0.25">
      <c r="B673" s="6" t="s">
        <v>697</v>
      </c>
      <c r="C673" s="3" t="s">
        <v>51</v>
      </c>
      <c r="D673" s="3">
        <v>155</v>
      </c>
      <c r="E673" s="4" t="s">
        <v>10</v>
      </c>
      <c r="F673" s="5">
        <v>45154</v>
      </c>
      <c r="G673" s="3">
        <v>135</v>
      </c>
      <c r="H673" s="7">
        <v>4.9000000000000004</v>
      </c>
      <c r="I673">
        <f>IF(MONTH(calls[[#This Row],[Date of Call]])&lt;=6,YEAR(calls[[#This Row],[Date of Call]]),YEAR(calls[[#This Row],[Date of Call]])+1)</f>
        <v>2024</v>
      </c>
      <c r="J673" t="str">
        <f>TEXT(calls[[#This Row],[Date of Call]],"DDDD")</f>
        <v>Wednesday</v>
      </c>
      <c r="K673" t="str">
        <f>_xlfn.IFS(calls[[#This Row],[Duration]]&lt;=10,"Under 10min",calls[[#This Row],[Duration]]&lt;=30,"btw 10 to 30",calls[[#This Row],[Duration]]&lt;=60,"under 60",calls[[#This Row],[Duration]]&lt;=120,"1 to 2hour",TRUE,"above 2hour")</f>
        <v>above 2hour</v>
      </c>
      <c r="L673" s="20">
        <f>_xlfn.IFS(calls[[#This Row],[Satisfaction Rating]]&lt;=1,1,calls[[#This Row],[Satisfaction Rating]]&lt;=2,2,calls[[#This Row],[Satisfaction Rating]]&lt;=3,3,calls[[#This Row],[Satisfaction Rating]]&lt;=4,4,TRUE,5)</f>
        <v>5</v>
      </c>
    </row>
    <row r="674" spans="2:12" x14ac:dyDescent="0.25">
      <c r="B674" s="6" t="s">
        <v>698</v>
      </c>
      <c r="C674" s="3" t="s">
        <v>9</v>
      </c>
      <c r="D674" s="3">
        <v>128</v>
      </c>
      <c r="E674" s="4" t="s">
        <v>15</v>
      </c>
      <c r="F674" s="5">
        <v>45155</v>
      </c>
      <c r="G674" s="3">
        <v>22</v>
      </c>
      <c r="H674" s="7">
        <v>1.9</v>
      </c>
      <c r="I674">
        <f>IF(MONTH(calls[[#This Row],[Date of Call]])&lt;=6,YEAR(calls[[#This Row],[Date of Call]]),YEAR(calls[[#This Row],[Date of Call]])+1)</f>
        <v>2024</v>
      </c>
      <c r="J674" t="str">
        <f>TEXT(calls[[#This Row],[Date of Call]],"DDDD")</f>
        <v>Thursday</v>
      </c>
      <c r="K674" t="str">
        <f>_xlfn.IFS(calls[[#This Row],[Duration]]&lt;=10,"Under 10min",calls[[#This Row],[Duration]]&lt;=30,"btw 10 to 30",calls[[#This Row],[Duration]]&lt;=60,"under 60",calls[[#This Row],[Duration]]&lt;=120,"1 to 2hour",TRUE,"above 2hour")</f>
        <v>above 2hour</v>
      </c>
      <c r="L674" s="20">
        <f>_xlfn.IFS(calls[[#This Row],[Satisfaction Rating]]&lt;=1,1,calls[[#This Row],[Satisfaction Rating]]&lt;=2,2,calls[[#This Row],[Satisfaction Rating]]&lt;=3,3,calls[[#This Row],[Satisfaction Rating]]&lt;=4,4,TRUE,5)</f>
        <v>2</v>
      </c>
    </row>
    <row r="675" spans="2:12" x14ac:dyDescent="0.25">
      <c r="B675" s="6" t="s">
        <v>699</v>
      </c>
      <c r="C675" s="3" t="s">
        <v>28</v>
      </c>
      <c r="D675" s="3">
        <v>89</v>
      </c>
      <c r="E675" s="4" t="s">
        <v>25</v>
      </c>
      <c r="F675" s="5">
        <v>45156</v>
      </c>
      <c r="G675" s="3">
        <v>164</v>
      </c>
      <c r="H675" s="7">
        <v>4.5</v>
      </c>
      <c r="I675">
        <f>IF(MONTH(calls[[#This Row],[Date of Call]])&lt;=6,YEAR(calls[[#This Row],[Date of Call]]),YEAR(calls[[#This Row],[Date of Call]])+1)</f>
        <v>2024</v>
      </c>
      <c r="J675" t="str">
        <f>TEXT(calls[[#This Row],[Date of Call]],"DDDD")</f>
        <v>Friday</v>
      </c>
      <c r="K675" t="str">
        <f>_xlfn.IFS(calls[[#This Row],[Duration]]&lt;=10,"Under 10min",calls[[#This Row],[Duration]]&lt;=30,"btw 10 to 30",calls[[#This Row],[Duration]]&lt;=60,"under 60",calls[[#This Row],[Duration]]&lt;=120,"1 to 2hour",TRUE,"above 2hour")</f>
        <v>1 to 2hour</v>
      </c>
      <c r="L675" s="20">
        <f>_xlfn.IFS(calls[[#This Row],[Satisfaction Rating]]&lt;=1,1,calls[[#This Row],[Satisfaction Rating]]&lt;=2,2,calls[[#This Row],[Satisfaction Rating]]&lt;=3,3,calls[[#This Row],[Satisfaction Rating]]&lt;=4,4,TRUE,5)</f>
        <v>5</v>
      </c>
    </row>
    <row r="676" spans="2:12" x14ac:dyDescent="0.25">
      <c r="B676" s="6" t="s">
        <v>700</v>
      </c>
      <c r="C676" s="3" t="s">
        <v>19</v>
      </c>
      <c r="D676" s="3">
        <v>81</v>
      </c>
      <c r="E676" s="4" t="s">
        <v>10</v>
      </c>
      <c r="F676" s="5">
        <v>45156</v>
      </c>
      <c r="G676" s="3">
        <v>21</v>
      </c>
      <c r="H676" s="7">
        <v>4.9000000000000004</v>
      </c>
      <c r="I676">
        <f>IF(MONTH(calls[[#This Row],[Date of Call]])&lt;=6,YEAR(calls[[#This Row],[Date of Call]]),YEAR(calls[[#This Row],[Date of Call]])+1)</f>
        <v>2024</v>
      </c>
      <c r="J676" t="str">
        <f>TEXT(calls[[#This Row],[Date of Call]],"DDDD")</f>
        <v>Friday</v>
      </c>
      <c r="K676" t="str">
        <f>_xlfn.IFS(calls[[#This Row],[Duration]]&lt;=10,"Under 10min",calls[[#This Row],[Duration]]&lt;=30,"btw 10 to 30",calls[[#This Row],[Duration]]&lt;=60,"under 60",calls[[#This Row],[Duration]]&lt;=120,"1 to 2hour",TRUE,"above 2hour")</f>
        <v>1 to 2hour</v>
      </c>
      <c r="L676" s="20">
        <f>_xlfn.IFS(calls[[#This Row],[Satisfaction Rating]]&lt;=1,1,calls[[#This Row],[Satisfaction Rating]]&lt;=2,2,calls[[#This Row],[Satisfaction Rating]]&lt;=3,3,calls[[#This Row],[Satisfaction Rating]]&lt;=4,4,TRUE,5)</f>
        <v>5</v>
      </c>
    </row>
    <row r="677" spans="2:12" x14ac:dyDescent="0.25">
      <c r="B677" s="6" t="s">
        <v>701</v>
      </c>
      <c r="C677" s="3" t="s">
        <v>28</v>
      </c>
      <c r="D677" s="3">
        <v>66</v>
      </c>
      <c r="E677" s="4" t="s">
        <v>25</v>
      </c>
      <c r="F677" s="5">
        <v>45157</v>
      </c>
      <c r="G677" s="3">
        <v>120</v>
      </c>
      <c r="H677" s="7">
        <v>4.5</v>
      </c>
      <c r="I677">
        <f>IF(MONTH(calls[[#This Row],[Date of Call]])&lt;=6,YEAR(calls[[#This Row],[Date of Call]]),YEAR(calls[[#This Row],[Date of Call]])+1)</f>
        <v>2024</v>
      </c>
      <c r="J677" t="str">
        <f>TEXT(calls[[#This Row],[Date of Call]],"DDDD")</f>
        <v>Saturday</v>
      </c>
      <c r="K677" t="str">
        <f>_xlfn.IFS(calls[[#This Row],[Duration]]&lt;=10,"Under 10min",calls[[#This Row],[Duration]]&lt;=30,"btw 10 to 30",calls[[#This Row],[Duration]]&lt;=60,"under 60",calls[[#This Row],[Duration]]&lt;=120,"1 to 2hour",TRUE,"above 2hour")</f>
        <v>1 to 2hour</v>
      </c>
      <c r="L677" s="20">
        <f>_xlfn.IFS(calls[[#This Row],[Satisfaction Rating]]&lt;=1,1,calls[[#This Row],[Satisfaction Rating]]&lt;=2,2,calls[[#This Row],[Satisfaction Rating]]&lt;=3,3,calls[[#This Row],[Satisfaction Rating]]&lt;=4,4,TRUE,5)</f>
        <v>5</v>
      </c>
    </row>
    <row r="678" spans="2:12" x14ac:dyDescent="0.25">
      <c r="B678" s="6" t="s">
        <v>702</v>
      </c>
      <c r="C678" s="3" t="s">
        <v>23</v>
      </c>
      <c r="D678" s="3">
        <v>61</v>
      </c>
      <c r="E678" s="4" t="s">
        <v>20</v>
      </c>
      <c r="F678" s="5">
        <v>45157</v>
      </c>
      <c r="G678" s="3">
        <v>93</v>
      </c>
      <c r="H678" s="7">
        <v>2.7</v>
      </c>
      <c r="I678">
        <f>IF(MONTH(calls[[#This Row],[Date of Call]])&lt;=6,YEAR(calls[[#This Row],[Date of Call]]),YEAR(calls[[#This Row],[Date of Call]])+1)</f>
        <v>2024</v>
      </c>
      <c r="J678" t="str">
        <f>TEXT(calls[[#This Row],[Date of Call]],"DDDD")</f>
        <v>Saturday</v>
      </c>
      <c r="K678" t="str">
        <f>_xlfn.IFS(calls[[#This Row],[Duration]]&lt;=10,"Under 10min",calls[[#This Row],[Duration]]&lt;=30,"btw 10 to 30",calls[[#This Row],[Duration]]&lt;=60,"under 60",calls[[#This Row],[Duration]]&lt;=120,"1 to 2hour",TRUE,"above 2hour")</f>
        <v>1 to 2hour</v>
      </c>
      <c r="L678" s="20">
        <f>_xlfn.IFS(calls[[#This Row],[Satisfaction Rating]]&lt;=1,1,calls[[#This Row],[Satisfaction Rating]]&lt;=2,2,calls[[#This Row],[Satisfaction Rating]]&lt;=3,3,calls[[#This Row],[Satisfaction Rating]]&lt;=4,4,TRUE,5)</f>
        <v>3</v>
      </c>
    </row>
    <row r="679" spans="2:12" x14ac:dyDescent="0.25">
      <c r="B679" s="6" t="s">
        <v>703</v>
      </c>
      <c r="C679" s="3" t="s">
        <v>19</v>
      </c>
      <c r="D679" s="3">
        <v>128</v>
      </c>
      <c r="E679" s="4" t="s">
        <v>20</v>
      </c>
      <c r="F679" s="5">
        <v>45157</v>
      </c>
      <c r="G679" s="3">
        <v>135</v>
      </c>
      <c r="H679" s="7">
        <v>2.1</v>
      </c>
      <c r="I679">
        <f>IF(MONTH(calls[[#This Row],[Date of Call]])&lt;=6,YEAR(calls[[#This Row],[Date of Call]]),YEAR(calls[[#This Row],[Date of Call]])+1)</f>
        <v>2024</v>
      </c>
      <c r="J679" t="str">
        <f>TEXT(calls[[#This Row],[Date of Call]],"DDDD")</f>
        <v>Saturday</v>
      </c>
      <c r="K679" t="str">
        <f>_xlfn.IFS(calls[[#This Row],[Duration]]&lt;=10,"Under 10min",calls[[#This Row],[Duration]]&lt;=30,"btw 10 to 30",calls[[#This Row],[Duration]]&lt;=60,"under 60",calls[[#This Row],[Duration]]&lt;=120,"1 to 2hour",TRUE,"above 2hour")</f>
        <v>above 2hour</v>
      </c>
      <c r="L679" s="20">
        <f>_xlfn.IFS(calls[[#This Row],[Satisfaction Rating]]&lt;=1,1,calls[[#This Row],[Satisfaction Rating]]&lt;=2,2,calls[[#This Row],[Satisfaction Rating]]&lt;=3,3,calls[[#This Row],[Satisfaction Rating]]&lt;=4,4,TRUE,5)</f>
        <v>3</v>
      </c>
    </row>
    <row r="680" spans="2:12" x14ac:dyDescent="0.25">
      <c r="B680" s="6" t="s">
        <v>704</v>
      </c>
      <c r="C680" s="3" t="s">
        <v>51</v>
      </c>
      <c r="D680" s="3">
        <v>30</v>
      </c>
      <c r="E680" s="4" t="s">
        <v>10</v>
      </c>
      <c r="F680" s="5">
        <v>45157</v>
      </c>
      <c r="G680" s="3">
        <v>210</v>
      </c>
      <c r="H680" s="7">
        <v>4.2</v>
      </c>
      <c r="I680">
        <f>IF(MONTH(calls[[#This Row],[Date of Call]])&lt;=6,YEAR(calls[[#This Row],[Date of Call]]),YEAR(calls[[#This Row],[Date of Call]])+1)</f>
        <v>2024</v>
      </c>
      <c r="J680" t="str">
        <f>TEXT(calls[[#This Row],[Date of Call]],"DDDD")</f>
        <v>Saturday</v>
      </c>
      <c r="K680" t="str">
        <f>_xlfn.IFS(calls[[#This Row],[Duration]]&lt;=10,"Under 10min",calls[[#This Row],[Duration]]&lt;=30,"btw 10 to 30",calls[[#This Row],[Duration]]&lt;=60,"under 60",calls[[#This Row],[Duration]]&lt;=120,"1 to 2hour",TRUE,"above 2hour")</f>
        <v>btw 10 to 30</v>
      </c>
      <c r="L680" s="20">
        <f>_xlfn.IFS(calls[[#This Row],[Satisfaction Rating]]&lt;=1,1,calls[[#This Row],[Satisfaction Rating]]&lt;=2,2,calls[[#This Row],[Satisfaction Rating]]&lt;=3,3,calls[[#This Row],[Satisfaction Rating]]&lt;=4,4,TRUE,5)</f>
        <v>5</v>
      </c>
    </row>
    <row r="681" spans="2:12" x14ac:dyDescent="0.25">
      <c r="B681" s="6" t="s">
        <v>705</v>
      </c>
      <c r="C681" s="3" t="s">
        <v>81</v>
      </c>
      <c r="D681" s="3">
        <v>63</v>
      </c>
      <c r="E681" s="4" t="s">
        <v>20</v>
      </c>
      <c r="F681" s="5">
        <v>45158</v>
      </c>
      <c r="G681" s="3">
        <v>29</v>
      </c>
      <c r="H681" s="7">
        <v>4.7</v>
      </c>
      <c r="I681">
        <f>IF(MONTH(calls[[#This Row],[Date of Call]])&lt;=6,YEAR(calls[[#This Row],[Date of Call]]),YEAR(calls[[#This Row],[Date of Call]])+1)</f>
        <v>2024</v>
      </c>
      <c r="J681" t="str">
        <f>TEXT(calls[[#This Row],[Date of Call]],"DDDD")</f>
        <v>Sunday</v>
      </c>
      <c r="K681" t="str">
        <f>_xlfn.IFS(calls[[#This Row],[Duration]]&lt;=10,"Under 10min",calls[[#This Row],[Duration]]&lt;=30,"btw 10 to 30",calls[[#This Row],[Duration]]&lt;=60,"under 60",calls[[#This Row],[Duration]]&lt;=120,"1 to 2hour",TRUE,"above 2hour")</f>
        <v>1 to 2hour</v>
      </c>
      <c r="L681" s="20">
        <f>_xlfn.IFS(calls[[#This Row],[Satisfaction Rating]]&lt;=1,1,calls[[#This Row],[Satisfaction Rating]]&lt;=2,2,calls[[#This Row],[Satisfaction Rating]]&lt;=3,3,calls[[#This Row],[Satisfaction Rating]]&lt;=4,4,TRUE,5)</f>
        <v>5</v>
      </c>
    </row>
    <row r="682" spans="2:12" x14ac:dyDescent="0.25">
      <c r="B682" s="6" t="s">
        <v>706</v>
      </c>
      <c r="C682" s="3" t="s">
        <v>34</v>
      </c>
      <c r="D682" s="3">
        <v>64</v>
      </c>
      <c r="E682" s="4" t="s">
        <v>29</v>
      </c>
      <c r="F682" s="5">
        <v>45158</v>
      </c>
      <c r="G682" s="3">
        <v>111</v>
      </c>
      <c r="H682" s="7">
        <v>3.9</v>
      </c>
      <c r="I682">
        <f>IF(MONTH(calls[[#This Row],[Date of Call]])&lt;=6,YEAR(calls[[#This Row],[Date of Call]]),YEAR(calls[[#This Row],[Date of Call]])+1)</f>
        <v>2024</v>
      </c>
      <c r="J682" t="str">
        <f>TEXT(calls[[#This Row],[Date of Call]],"DDDD")</f>
        <v>Sunday</v>
      </c>
      <c r="K682" t="str">
        <f>_xlfn.IFS(calls[[#This Row],[Duration]]&lt;=10,"Under 10min",calls[[#This Row],[Duration]]&lt;=30,"btw 10 to 30",calls[[#This Row],[Duration]]&lt;=60,"under 60",calls[[#This Row],[Duration]]&lt;=120,"1 to 2hour",TRUE,"above 2hour")</f>
        <v>1 to 2hour</v>
      </c>
      <c r="L682" s="20">
        <f>_xlfn.IFS(calls[[#This Row],[Satisfaction Rating]]&lt;=1,1,calls[[#This Row],[Satisfaction Rating]]&lt;=2,2,calls[[#This Row],[Satisfaction Rating]]&lt;=3,3,calls[[#This Row],[Satisfaction Rating]]&lt;=4,4,TRUE,5)</f>
        <v>4</v>
      </c>
    </row>
    <row r="683" spans="2:12" x14ac:dyDescent="0.25">
      <c r="B683" s="6" t="s">
        <v>707</v>
      </c>
      <c r="C683" s="3" t="s">
        <v>17</v>
      </c>
      <c r="D683" s="3">
        <v>151</v>
      </c>
      <c r="E683" s="4" t="s">
        <v>15</v>
      </c>
      <c r="F683" s="5">
        <v>45159</v>
      </c>
      <c r="G683" s="3">
        <v>63</v>
      </c>
      <c r="H683" s="7">
        <v>4.0999999999999996</v>
      </c>
      <c r="I683">
        <f>IF(MONTH(calls[[#This Row],[Date of Call]])&lt;=6,YEAR(calls[[#This Row],[Date of Call]]),YEAR(calls[[#This Row],[Date of Call]])+1)</f>
        <v>2024</v>
      </c>
      <c r="J683" t="str">
        <f>TEXT(calls[[#This Row],[Date of Call]],"DDDD")</f>
        <v>Monday</v>
      </c>
      <c r="K683" t="str">
        <f>_xlfn.IFS(calls[[#This Row],[Duration]]&lt;=10,"Under 10min",calls[[#This Row],[Duration]]&lt;=30,"btw 10 to 30",calls[[#This Row],[Duration]]&lt;=60,"under 60",calls[[#This Row],[Duration]]&lt;=120,"1 to 2hour",TRUE,"above 2hour")</f>
        <v>above 2hour</v>
      </c>
      <c r="L683" s="20">
        <f>_xlfn.IFS(calls[[#This Row],[Satisfaction Rating]]&lt;=1,1,calls[[#This Row],[Satisfaction Rating]]&lt;=2,2,calls[[#This Row],[Satisfaction Rating]]&lt;=3,3,calls[[#This Row],[Satisfaction Rating]]&lt;=4,4,TRUE,5)</f>
        <v>5</v>
      </c>
    </row>
    <row r="684" spans="2:12" x14ac:dyDescent="0.25">
      <c r="B684" s="6" t="s">
        <v>708</v>
      </c>
      <c r="C684" s="3" t="s">
        <v>61</v>
      </c>
      <c r="D684" s="3">
        <v>116</v>
      </c>
      <c r="E684" s="4" t="s">
        <v>25</v>
      </c>
      <c r="F684" s="5">
        <v>45159</v>
      </c>
      <c r="G684" s="3">
        <v>44</v>
      </c>
      <c r="H684" s="7">
        <v>3.8</v>
      </c>
      <c r="I684">
        <f>IF(MONTH(calls[[#This Row],[Date of Call]])&lt;=6,YEAR(calls[[#This Row],[Date of Call]]),YEAR(calls[[#This Row],[Date of Call]])+1)</f>
        <v>2024</v>
      </c>
      <c r="J684" t="str">
        <f>TEXT(calls[[#This Row],[Date of Call]],"DDDD")</f>
        <v>Monday</v>
      </c>
      <c r="K684" t="str">
        <f>_xlfn.IFS(calls[[#This Row],[Duration]]&lt;=10,"Under 10min",calls[[#This Row],[Duration]]&lt;=30,"btw 10 to 30",calls[[#This Row],[Duration]]&lt;=60,"under 60",calls[[#This Row],[Duration]]&lt;=120,"1 to 2hour",TRUE,"above 2hour")</f>
        <v>1 to 2hour</v>
      </c>
      <c r="L684" s="20">
        <f>_xlfn.IFS(calls[[#This Row],[Satisfaction Rating]]&lt;=1,1,calls[[#This Row],[Satisfaction Rating]]&lt;=2,2,calls[[#This Row],[Satisfaction Rating]]&lt;=3,3,calls[[#This Row],[Satisfaction Rating]]&lt;=4,4,TRUE,5)</f>
        <v>4</v>
      </c>
    </row>
    <row r="685" spans="2:12" x14ac:dyDescent="0.25">
      <c r="B685" s="6" t="s">
        <v>709</v>
      </c>
      <c r="C685" s="3" t="s">
        <v>17</v>
      </c>
      <c r="D685" s="3">
        <v>111</v>
      </c>
      <c r="E685" s="4" t="s">
        <v>25</v>
      </c>
      <c r="F685" s="5">
        <v>45161</v>
      </c>
      <c r="G685" s="3">
        <v>120</v>
      </c>
      <c r="H685" s="7">
        <v>1.8</v>
      </c>
      <c r="I685">
        <f>IF(MONTH(calls[[#This Row],[Date of Call]])&lt;=6,YEAR(calls[[#This Row],[Date of Call]]),YEAR(calls[[#This Row],[Date of Call]])+1)</f>
        <v>2024</v>
      </c>
      <c r="J685" t="str">
        <f>TEXT(calls[[#This Row],[Date of Call]],"DDDD")</f>
        <v>Wednesday</v>
      </c>
      <c r="K685" t="str">
        <f>_xlfn.IFS(calls[[#This Row],[Duration]]&lt;=10,"Under 10min",calls[[#This Row],[Duration]]&lt;=30,"btw 10 to 30",calls[[#This Row],[Duration]]&lt;=60,"under 60",calls[[#This Row],[Duration]]&lt;=120,"1 to 2hour",TRUE,"above 2hour")</f>
        <v>1 to 2hour</v>
      </c>
      <c r="L685" s="20">
        <f>_xlfn.IFS(calls[[#This Row],[Satisfaction Rating]]&lt;=1,1,calls[[#This Row],[Satisfaction Rating]]&lt;=2,2,calls[[#This Row],[Satisfaction Rating]]&lt;=3,3,calls[[#This Row],[Satisfaction Rating]]&lt;=4,4,TRUE,5)</f>
        <v>2</v>
      </c>
    </row>
    <row r="686" spans="2:12" x14ac:dyDescent="0.25">
      <c r="B686" s="6" t="s">
        <v>710</v>
      </c>
      <c r="C686" s="3" t="s">
        <v>19</v>
      </c>
      <c r="D686" s="3">
        <v>15</v>
      </c>
      <c r="E686" s="4" t="s">
        <v>25</v>
      </c>
      <c r="F686" s="5">
        <v>45161</v>
      </c>
      <c r="G686" s="3">
        <v>120</v>
      </c>
      <c r="H686" s="7">
        <v>4.0999999999999996</v>
      </c>
      <c r="I686">
        <f>IF(MONTH(calls[[#This Row],[Date of Call]])&lt;=6,YEAR(calls[[#This Row],[Date of Call]]),YEAR(calls[[#This Row],[Date of Call]])+1)</f>
        <v>2024</v>
      </c>
      <c r="J686" t="str">
        <f>TEXT(calls[[#This Row],[Date of Call]],"DDDD")</f>
        <v>Wednesday</v>
      </c>
      <c r="K686" t="str">
        <f>_xlfn.IFS(calls[[#This Row],[Duration]]&lt;=10,"Under 10min",calls[[#This Row],[Duration]]&lt;=30,"btw 10 to 30",calls[[#This Row],[Duration]]&lt;=60,"under 60",calls[[#This Row],[Duration]]&lt;=120,"1 to 2hour",TRUE,"above 2hour")</f>
        <v>btw 10 to 30</v>
      </c>
      <c r="L686" s="20">
        <f>_xlfn.IFS(calls[[#This Row],[Satisfaction Rating]]&lt;=1,1,calls[[#This Row],[Satisfaction Rating]]&lt;=2,2,calls[[#This Row],[Satisfaction Rating]]&lt;=3,3,calls[[#This Row],[Satisfaction Rating]]&lt;=4,4,TRUE,5)</f>
        <v>5</v>
      </c>
    </row>
    <row r="687" spans="2:12" x14ac:dyDescent="0.25">
      <c r="B687" s="6" t="s">
        <v>711</v>
      </c>
      <c r="C687" s="3" t="s">
        <v>34</v>
      </c>
      <c r="D687" s="3">
        <v>18</v>
      </c>
      <c r="E687" s="4" t="s">
        <v>15</v>
      </c>
      <c r="F687" s="5">
        <v>45162</v>
      </c>
      <c r="G687" s="3">
        <v>40</v>
      </c>
      <c r="H687" s="7">
        <v>4.4000000000000004</v>
      </c>
      <c r="I687">
        <f>IF(MONTH(calls[[#This Row],[Date of Call]])&lt;=6,YEAR(calls[[#This Row],[Date of Call]]),YEAR(calls[[#This Row],[Date of Call]])+1)</f>
        <v>2024</v>
      </c>
      <c r="J687" t="str">
        <f>TEXT(calls[[#This Row],[Date of Call]],"DDDD")</f>
        <v>Thursday</v>
      </c>
      <c r="K687" t="str">
        <f>_xlfn.IFS(calls[[#This Row],[Duration]]&lt;=10,"Under 10min",calls[[#This Row],[Duration]]&lt;=30,"btw 10 to 30",calls[[#This Row],[Duration]]&lt;=60,"under 60",calls[[#This Row],[Duration]]&lt;=120,"1 to 2hour",TRUE,"above 2hour")</f>
        <v>btw 10 to 30</v>
      </c>
      <c r="L687" s="20">
        <f>_xlfn.IFS(calls[[#This Row],[Satisfaction Rating]]&lt;=1,1,calls[[#This Row],[Satisfaction Rating]]&lt;=2,2,calls[[#This Row],[Satisfaction Rating]]&lt;=3,3,calls[[#This Row],[Satisfaction Rating]]&lt;=4,4,TRUE,5)</f>
        <v>5</v>
      </c>
    </row>
    <row r="688" spans="2:12" x14ac:dyDescent="0.25">
      <c r="B688" s="6" t="s">
        <v>712</v>
      </c>
      <c r="C688" s="3" t="s">
        <v>23</v>
      </c>
      <c r="D688" s="3">
        <v>146</v>
      </c>
      <c r="E688" s="4" t="s">
        <v>20</v>
      </c>
      <c r="F688" s="5">
        <v>45162</v>
      </c>
      <c r="G688" s="3">
        <v>160</v>
      </c>
      <c r="H688" s="7">
        <v>4.0999999999999996</v>
      </c>
      <c r="I688">
        <f>IF(MONTH(calls[[#This Row],[Date of Call]])&lt;=6,YEAR(calls[[#This Row],[Date of Call]]),YEAR(calls[[#This Row],[Date of Call]])+1)</f>
        <v>2024</v>
      </c>
      <c r="J688" t="str">
        <f>TEXT(calls[[#This Row],[Date of Call]],"DDDD")</f>
        <v>Thursday</v>
      </c>
      <c r="K688" t="str">
        <f>_xlfn.IFS(calls[[#This Row],[Duration]]&lt;=10,"Under 10min",calls[[#This Row],[Duration]]&lt;=30,"btw 10 to 30",calls[[#This Row],[Duration]]&lt;=60,"under 60",calls[[#This Row],[Duration]]&lt;=120,"1 to 2hour",TRUE,"above 2hour")</f>
        <v>above 2hour</v>
      </c>
      <c r="L688" s="20">
        <f>_xlfn.IFS(calls[[#This Row],[Satisfaction Rating]]&lt;=1,1,calls[[#This Row],[Satisfaction Rating]]&lt;=2,2,calls[[#This Row],[Satisfaction Rating]]&lt;=3,3,calls[[#This Row],[Satisfaction Rating]]&lt;=4,4,TRUE,5)</f>
        <v>5</v>
      </c>
    </row>
    <row r="689" spans="2:12" x14ac:dyDescent="0.25">
      <c r="B689" s="6" t="s">
        <v>713</v>
      </c>
      <c r="C689" s="3" t="s">
        <v>51</v>
      </c>
      <c r="D689" s="3">
        <v>73</v>
      </c>
      <c r="E689" s="4" t="s">
        <v>25</v>
      </c>
      <c r="F689" s="5">
        <v>45163</v>
      </c>
      <c r="G689" s="3">
        <v>44</v>
      </c>
      <c r="H689" s="7">
        <v>3.8</v>
      </c>
      <c r="I689">
        <f>IF(MONTH(calls[[#This Row],[Date of Call]])&lt;=6,YEAR(calls[[#This Row],[Date of Call]]),YEAR(calls[[#This Row],[Date of Call]])+1)</f>
        <v>2024</v>
      </c>
      <c r="J689" t="str">
        <f>TEXT(calls[[#This Row],[Date of Call]],"DDDD")</f>
        <v>Friday</v>
      </c>
      <c r="K689" t="str">
        <f>_xlfn.IFS(calls[[#This Row],[Duration]]&lt;=10,"Under 10min",calls[[#This Row],[Duration]]&lt;=30,"btw 10 to 30",calls[[#This Row],[Duration]]&lt;=60,"under 60",calls[[#This Row],[Duration]]&lt;=120,"1 to 2hour",TRUE,"above 2hour")</f>
        <v>1 to 2hour</v>
      </c>
      <c r="L689" s="20">
        <f>_xlfn.IFS(calls[[#This Row],[Satisfaction Rating]]&lt;=1,1,calls[[#This Row],[Satisfaction Rating]]&lt;=2,2,calls[[#This Row],[Satisfaction Rating]]&lt;=3,3,calls[[#This Row],[Satisfaction Rating]]&lt;=4,4,TRUE,5)</f>
        <v>4</v>
      </c>
    </row>
    <row r="690" spans="2:12" x14ac:dyDescent="0.25">
      <c r="B690" s="6" t="s">
        <v>714</v>
      </c>
      <c r="C690" s="3" t="s">
        <v>17</v>
      </c>
      <c r="D690" s="3">
        <v>108</v>
      </c>
      <c r="E690" s="4" t="s">
        <v>15</v>
      </c>
      <c r="F690" s="5">
        <v>45163</v>
      </c>
      <c r="G690" s="3">
        <v>80</v>
      </c>
      <c r="H690" s="7">
        <v>4.3</v>
      </c>
      <c r="I690">
        <f>IF(MONTH(calls[[#This Row],[Date of Call]])&lt;=6,YEAR(calls[[#This Row],[Date of Call]]),YEAR(calls[[#This Row],[Date of Call]])+1)</f>
        <v>2024</v>
      </c>
      <c r="J690" t="str">
        <f>TEXT(calls[[#This Row],[Date of Call]],"DDDD")</f>
        <v>Friday</v>
      </c>
      <c r="K690" t="str">
        <f>_xlfn.IFS(calls[[#This Row],[Duration]]&lt;=10,"Under 10min",calls[[#This Row],[Duration]]&lt;=30,"btw 10 to 30",calls[[#This Row],[Duration]]&lt;=60,"under 60",calls[[#This Row],[Duration]]&lt;=120,"1 to 2hour",TRUE,"above 2hour")</f>
        <v>1 to 2hour</v>
      </c>
      <c r="L690" s="20">
        <f>_xlfn.IFS(calls[[#This Row],[Satisfaction Rating]]&lt;=1,1,calls[[#This Row],[Satisfaction Rating]]&lt;=2,2,calls[[#This Row],[Satisfaction Rating]]&lt;=3,3,calls[[#This Row],[Satisfaction Rating]]&lt;=4,4,TRUE,5)</f>
        <v>5</v>
      </c>
    </row>
    <row r="691" spans="2:12" x14ac:dyDescent="0.25">
      <c r="B691" s="6" t="s">
        <v>715</v>
      </c>
      <c r="C691" s="3" t="s">
        <v>43</v>
      </c>
      <c r="D691" s="3">
        <v>52</v>
      </c>
      <c r="E691" s="4" t="s">
        <v>15</v>
      </c>
      <c r="F691" s="5">
        <v>45164</v>
      </c>
      <c r="G691" s="3">
        <v>66</v>
      </c>
      <c r="H691" s="7">
        <v>4.5</v>
      </c>
      <c r="I691">
        <f>IF(MONTH(calls[[#This Row],[Date of Call]])&lt;=6,YEAR(calls[[#This Row],[Date of Call]]),YEAR(calls[[#This Row],[Date of Call]])+1)</f>
        <v>2024</v>
      </c>
      <c r="J691" t="str">
        <f>TEXT(calls[[#This Row],[Date of Call]],"DDDD")</f>
        <v>Saturday</v>
      </c>
      <c r="K691" t="str">
        <f>_xlfn.IFS(calls[[#This Row],[Duration]]&lt;=10,"Under 10min",calls[[#This Row],[Duration]]&lt;=30,"btw 10 to 30",calls[[#This Row],[Duration]]&lt;=60,"under 60",calls[[#This Row],[Duration]]&lt;=120,"1 to 2hour",TRUE,"above 2hour")</f>
        <v>under 60</v>
      </c>
      <c r="L691" s="20">
        <f>_xlfn.IFS(calls[[#This Row],[Satisfaction Rating]]&lt;=1,1,calls[[#This Row],[Satisfaction Rating]]&lt;=2,2,calls[[#This Row],[Satisfaction Rating]]&lt;=3,3,calls[[#This Row],[Satisfaction Rating]]&lt;=4,4,TRUE,5)</f>
        <v>5</v>
      </c>
    </row>
    <row r="692" spans="2:12" x14ac:dyDescent="0.25">
      <c r="B692" s="6" t="s">
        <v>716</v>
      </c>
      <c r="C692" s="3" t="s">
        <v>61</v>
      </c>
      <c r="D692" s="3">
        <v>165</v>
      </c>
      <c r="E692" s="4" t="s">
        <v>29</v>
      </c>
      <c r="F692" s="5">
        <v>45164</v>
      </c>
      <c r="G692" s="3">
        <v>82</v>
      </c>
      <c r="H692" s="7">
        <v>3.4</v>
      </c>
      <c r="I692">
        <f>IF(MONTH(calls[[#This Row],[Date of Call]])&lt;=6,YEAR(calls[[#This Row],[Date of Call]]),YEAR(calls[[#This Row],[Date of Call]])+1)</f>
        <v>2024</v>
      </c>
      <c r="J692" t="str">
        <f>TEXT(calls[[#This Row],[Date of Call]],"DDDD")</f>
        <v>Saturday</v>
      </c>
      <c r="K692" t="str">
        <f>_xlfn.IFS(calls[[#This Row],[Duration]]&lt;=10,"Under 10min",calls[[#This Row],[Duration]]&lt;=30,"btw 10 to 30",calls[[#This Row],[Duration]]&lt;=60,"under 60",calls[[#This Row],[Duration]]&lt;=120,"1 to 2hour",TRUE,"above 2hour")</f>
        <v>above 2hour</v>
      </c>
      <c r="L692" s="20">
        <f>_xlfn.IFS(calls[[#This Row],[Satisfaction Rating]]&lt;=1,1,calls[[#This Row],[Satisfaction Rating]]&lt;=2,2,calls[[#This Row],[Satisfaction Rating]]&lt;=3,3,calls[[#This Row],[Satisfaction Rating]]&lt;=4,4,TRUE,5)</f>
        <v>4</v>
      </c>
    </row>
    <row r="693" spans="2:12" x14ac:dyDescent="0.25">
      <c r="B693" s="6" t="s">
        <v>717</v>
      </c>
      <c r="C693" s="3" t="s">
        <v>23</v>
      </c>
      <c r="D693" s="3">
        <v>104</v>
      </c>
      <c r="E693" s="4" t="s">
        <v>25</v>
      </c>
      <c r="F693" s="5">
        <v>45164</v>
      </c>
      <c r="G693" s="3">
        <v>66</v>
      </c>
      <c r="H693" s="7">
        <v>4.8</v>
      </c>
      <c r="I693">
        <f>IF(MONTH(calls[[#This Row],[Date of Call]])&lt;=6,YEAR(calls[[#This Row],[Date of Call]]),YEAR(calls[[#This Row],[Date of Call]])+1)</f>
        <v>2024</v>
      </c>
      <c r="J693" t="str">
        <f>TEXT(calls[[#This Row],[Date of Call]],"DDDD")</f>
        <v>Saturday</v>
      </c>
      <c r="K693" t="str">
        <f>_xlfn.IFS(calls[[#This Row],[Duration]]&lt;=10,"Under 10min",calls[[#This Row],[Duration]]&lt;=30,"btw 10 to 30",calls[[#This Row],[Duration]]&lt;=60,"under 60",calls[[#This Row],[Duration]]&lt;=120,"1 to 2hour",TRUE,"above 2hour")</f>
        <v>1 to 2hour</v>
      </c>
      <c r="L693" s="20">
        <f>_xlfn.IFS(calls[[#This Row],[Satisfaction Rating]]&lt;=1,1,calls[[#This Row],[Satisfaction Rating]]&lt;=2,2,calls[[#This Row],[Satisfaction Rating]]&lt;=3,3,calls[[#This Row],[Satisfaction Rating]]&lt;=4,4,TRUE,5)</f>
        <v>5</v>
      </c>
    </row>
    <row r="694" spans="2:12" x14ac:dyDescent="0.25">
      <c r="B694" s="6" t="s">
        <v>718</v>
      </c>
      <c r="C694" s="3" t="s">
        <v>51</v>
      </c>
      <c r="D694" s="3">
        <v>131</v>
      </c>
      <c r="E694" s="4" t="s">
        <v>20</v>
      </c>
      <c r="F694" s="5">
        <v>45164</v>
      </c>
      <c r="G694" s="3">
        <v>92</v>
      </c>
      <c r="H694" s="7">
        <v>4.9000000000000004</v>
      </c>
      <c r="I694">
        <f>IF(MONTH(calls[[#This Row],[Date of Call]])&lt;=6,YEAR(calls[[#This Row],[Date of Call]]),YEAR(calls[[#This Row],[Date of Call]])+1)</f>
        <v>2024</v>
      </c>
      <c r="J694" t="str">
        <f>TEXT(calls[[#This Row],[Date of Call]],"DDDD")</f>
        <v>Saturday</v>
      </c>
      <c r="K694" t="str">
        <f>_xlfn.IFS(calls[[#This Row],[Duration]]&lt;=10,"Under 10min",calls[[#This Row],[Duration]]&lt;=30,"btw 10 to 30",calls[[#This Row],[Duration]]&lt;=60,"under 60",calls[[#This Row],[Duration]]&lt;=120,"1 to 2hour",TRUE,"above 2hour")</f>
        <v>above 2hour</v>
      </c>
      <c r="L694" s="20">
        <f>_xlfn.IFS(calls[[#This Row],[Satisfaction Rating]]&lt;=1,1,calls[[#This Row],[Satisfaction Rating]]&lt;=2,2,calls[[#This Row],[Satisfaction Rating]]&lt;=3,3,calls[[#This Row],[Satisfaction Rating]]&lt;=4,4,TRUE,5)</f>
        <v>5</v>
      </c>
    </row>
    <row r="695" spans="2:12" x14ac:dyDescent="0.25">
      <c r="B695" s="6" t="s">
        <v>719</v>
      </c>
      <c r="C695" s="3" t="s">
        <v>48</v>
      </c>
      <c r="D695" s="3">
        <v>80</v>
      </c>
      <c r="E695" s="4" t="s">
        <v>29</v>
      </c>
      <c r="F695" s="5">
        <v>45165</v>
      </c>
      <c r="G695" s="3">
        <v>104</v>
      </c>
      <c r="H695" s="7">
        <v>4.7</v>
      </c>
      <c r="I695">
        <f>IF(MONTH(calls[[#This Row],[Date of Call]])&lt;=6,YEAR(calls[[#This Row],[Date of Call]]),YEAR(calls[[#This Row],[Date of Call]])+1)</f>
        <v>2024</v>
      </c>
      <c r="J695" t="str">
        <f>TEXT(calls[[#This Row],[Date of Call]],"DDDD")</f>
        <v>Sunday</v>
      </c>
      <c r="K695" t="str">
        <f>_xlfn.IFS(calls[[#This Row],[Duration]]&lt;=10,"Under 10min",calls[[#This Row],[Duration]]&lt;=30,"btw 10 to 30",calls[[#This Row],[Duration]]&lt;=60,"under 60",calls[[#This Row],[Duration]]&lt;=120,"1 to 2hour",TRUE,"above 2hour")</f>
        <v>1 to 2hour</v>
      </c>
      <c r="L695" s="20">
        <f>_xlfn.IFS(calls[[#This Row],[Satisfaction Rating]]&lt;=1,1,calls[[#This Row],[Satisfaction Rating]]&lt;=2,2,calls[[#This Row],[Satisfaction Rating]]&lt;=3,3,calls[[#This Row],[Satisfaction Rating]]&lt;=4,4,TRUE,5)</f>
        <v>5</v>
      </c>
    </row>
    <row r="696" spans="2:12" x14ac:dyDescent="0.25">
      <c r="B696" s="6" t="s">
        <v>720</v>
      </c>
      <c r="C696" s="3" t="s">
        <v>19</v>
      </c>
      <c r="D696" s="3">
        <v>49</v>
      </c>
      <c r="E696" s="4" t="s">
        <v>25</v>
      </c>
      <c r="F696" s="5">
        <v>45165</v>
      </c>
      <c r="G696" s="3">
        <v>105</v>
      </c>
      <c r="H696" s="7">
        <v>3.3</v>
      </c>
      <c r="I696">
        <f>IF(MONTH(calls[[#This Row],[Date of Call]])&lt;=6,YEAR(calls[[#This Row],[Date of Call]]),YEAR(calls[[#This Row],[Date of Call]])+1)</f>
        <v>2024</v>
      </c>
      <c r="J696" t="str">
        <f>TEXT(calls[[#This Row],[Date of Call]],"DDDD")</f>
        <v>Sunday</v>
      </c>
      <c r="K696" t="str">
        <f>_xlfn.IFS(calls[[#This Row],[Duration]]&lt;=10,"Under 10min",calls[[#This Row],[Duration]]&lt;=30,"btw 10 to 30",calls[[#This Row],[Duration]]&lt;=60,"under 60",calls[[#This Row],[Duration]]&lt;=120,"1 to 2hour",TRUE,"above 2hour")</f>
        <v>under 60</v>
      </c>
      <c r="L696" s="20">
        <f>_xlfn.IFS(calls[[#This Row],[Satisfaction Rating]]&lt;=1,1,calls[[#This Row],[Satisfaction Rating]]&lt;=2,2,calls[[#This Row],[Satisfaction Rating]]&lt;=3,3,calls[[#This Row],[Satisfaction Rating]]&lt;=4,4,TRUE,5)</f>
        <v>4</v>
      </c>
    </row>
    <row r="697" spans="2:12" x14ac:dyDescent="0.25">
      <c r="B697" s="6" t="s">
        <v>721</v>
      </c>
      <c r="C697" s="3" t="s">
        <v>61</v>
      </c>
      <c r="D697" s="3">
        <v>73</v>
      </c>
      <c r="E697" s="4" t="s">
        <v>25</v>
      </c>
      <c r="F697" s="5">
        <v>45165</v>
      </c>
      <c r="G697" s="3">
        <v>100</v>
      </c>
      <c r="H697" s="7">
        <v>2.8</v>
      </c>
      <c r="I697">
        <f>IF(MONTH(calls[[#This Row],[Date of Call]])&lt;=6,YEAR(calls[[#This Row],[Date of Call]]),YEAR(calls[[#This Row],[Date of Call]])+1)</f>
        <v>2024</v>
      </c>
      <c r="J697" t="str">
        <f>TEXT(calls[[#This Row],[Date of Call]],"DDDD")</f>
        <v>Sunday</v>
      </c>
      <c r="K697" t="str">
        <f>_xlfn.IFS(calls[[#This Row],[Duration]]&lt;=10,"Under 10min",calls[[#This Row],[Duration]]&lt;=30,"btw 10 to 30",calls[[#This Row],[Duration]]&lt;=60,"under 60",calls[[#This Row],[Duration]]&lt;=120,"1 to 2hour",TRUE,"above 2hour")</f>
        <v>1 to 2hour</v>
      </c>
      <c r="L697" s="20">
        <f>_xlfn.IFS(calls[[#This Row],[Satisfaction Rating]]&lt;=1,1,calls[[#This Row],[Satisfaction Rating]]&lt;=2,2,calls[[#This Row],[Satisfaction Rating]]&lt;=3,3,calls[[#This Row],[Satisfaction Rating]]&lt;=4,4,TRUE,5)</f>
        <v>3</v>
      </c>
    </row>
    <row r="698" spans="2:12" x14ac:dyDescent="0.25">
      <c r="B698" s="6" t="s">
        <v>722</v>
      </c>
      <c r="C698" s="3" t="s">
        <v>23</v>
      </c>
      <c r="D698" s="3">
        <v>117</v>
      </c>
      <c r="E698" s="4" t="s">
        <v>29</v>
      </c>
      <c r="F698" s="5">
        <v>45165</v>
      </c>
      <c r="G698" s="3">
        <v>90</v>
      </c>
      <c r="H698" s="7">
        <v>4.0999999999999996</v>
      </c>
      <c r="I698">
        <f>IF(MONTH(calls[[#This Row],[Date of Call]])&lt;=6,YEAR(calls[[#This Row],[Date of Call]]),YEAR(calls[[#This Row],[Date of Call]])+1)</f>
        <v>2024</v>
      </c>
      <c r="J698" t="str">
        <f>TEXT(calls[[#This Row],[Date of Call]],"DDDD")</f>
        <v>Sunday</v>
      </c>
      <c r="K698" t="str">
        <f>_xlfn.IFS(calls[[#This Row],[Duration]]&lt;=10,"Under 10min",calls[[#This Row],[Duration]]&lt;=30,"btw 10 to 30",calls[[#This Row],[Duration]]&lt;=60,"under 60",calls[[#This Row],[Duration]]&lt;=120,"1 to 2hour",TRUE,"above 2hour")</f>
        <v>1 to 2hour</v>
      </c>
      <c r="L698" s="20">
        <f>_xlfn.IFS(calls[[#This Row],[Satisfaction Rating]]&lt;=1,1,calls[[#This Row],[Satisfaction Rating]]&lt;=2,2,calls[[#This Row],[Satisfaction Rating]]&lt;=3,3,calls[[#This Row],[Satisfaction Rating]]&lt;=4,4,TRUE,5)</f>
        <v>5</v>
      </c>
    </row>
    <row r="699" spans="2:12" x14ac:dyDescent="0.25">
      <c r="B699" s="6" t="s">
        <v>723</v>
      </c>
      <c r="C699" s="3" t="s">
        <v>14</v>
      </c>
      <c r="D699" s="3">
        <v>38</v>
      </c>
      <c r="E699" s="4" t="s">
        <v>10</v>
      </c>
      <c r="F699" s="5">
        <v>45165</v>
      </c>
      <c r="G699" s="3">
        <v>110</v>
      </c>
      <c r="H699" s="7">
        <v>3.5</v>
      </c>
      <c r="I699">
        <f>IF(MONTH(calls[[#This Row],[Date of Call]])&lt;=6,YEAR(calls[[#This Row],[Date of Call]]),YEAR(calls[[#This Row],[Date of Call]])+1)</f>
        <v>2024</v>
      </c>
      <c r="J699" t="str">
        <f>TEXT(calls[[#This Row],[Date of Call]],"DDDD")</f>
        <v>Sunday</v>
      </c>
      <c r="K699" t="str">
        <f>_xlfn.IFS(calls[[#This Row],[Duration]]&lt;=10,"Under 10min",calls[[#This Row],[Duration]]&lt;=30,"btw 10 to 30",calls[[#This Row],[Duration]]&lt;=60,"under 60",calls[[#This Row],[Duration]]&lt;=120,"1 to 2hour",TRUE,"above 2hour")</f>
        <v>under 60</v>
      </c>
      <c r="L699" s="20">
        <f>_xlfn.IFS(calls[[#This Row],[Satisfaction Rating]]&lt;=1,1,calls[[#This Row],[Satisfaction Rating]]&lt;=2,2,calls[[#This Row],[Satisfaction Rating]]&lt;=3,3,calls[[#This Row],[Satisfaction Rating]]&lt;=4,4,TRUE,5)</f>
        <v>4</v>
      </c>
    </row>
    <row r="700" spans="2:12" x14ac:dyDescent="0.25">
      <c r="B700" s="6" t="s">
        <v>724</v>
      </c>
      <c r="C700" s="3" t="s">
        <v>43</v>
      </c>
      <c r="D700" s="3">
        <v>109</v>
      </c>
      <c r="E700" s="4" t="s">
        <v>29</v>
      </c>
      <c r="F700" s="5">
        <v>45167</v>
      </c>
      <c r="G700" s="3">
        <v>68</v>
      </c>
      <c r="H700" s="7">
        <v>2.2999999999999998</v>
      </c>
      <c r="I700">
        <f>IF(MONTH(calls[[#This Row],[Date of Call]])&lt;=6,YEAR(calls[[#This Row],[Date of Call]]),YEAR(calls[[#This Row],[Date of Call]])+1)</f>
        <v>2024</v>
      </c>
      <c r="J700" t="str">
        <f>TEXT(calls[[#This Row],[Date of Call]],"DDDD")</f>
        <v>Tuesday</v>
      </c>
      <c r="K700" t="str">
        <f>_xlfn.IFS(calls[[#This Row],[Duration]]&lt;=10,"Under 10min",calls[[#This Row],[Duration]]&lt;=30,"btw 10 to 30",calls[[#This Row],[Duration]]&lt;=60,"under 60",calls[[#This Row],[Duration]]&lt;=120,"1 to 2hour",TRUE,"above 2hour")</f>
        <v>1 to 2hour</v>
      </c>
      <c r="L700" s="20">
        <f>_xlfn.IFS(calls[[#This Row],[Satisfaction Rating]]&lt;=1,1,calls[[#This Row],[Satisfaction Rating]]&lt;=2,2,calls[[#This Row],[Satisfaction Rating]]&lt;=3,3,calls[[#This Row],[Satisfaction Rating]]&lt;=4,4,TRUE,5)</f>
        <v>3</v>
      </c>
    </row>
    <row r="701" spans="2:12" x14ac:dyDescent="0.25">
      <c r="B701" s="6" t="s">
        <v>725</v>
      </c>
      <c r="C701" s="3" t="s">
        <v>19</v>
      </c>
      <c r="D701" s="3">
        <v>70</v>
      </c>
      <c r="E701" s="4" t="s">
        <v>15</v>
      </c>
      <c r="F701" s="5">
        <v>45168</v>
      </c>
      <c r="G701" s="3">
        <v>210</v>
      </c>
      <c r="H701" s="7">
        <v>4.0999999999999996</v>
      </c>
      <c r="I701">
        <f>IF(MONTH(calls[[#This Row],[Date of Call]])&lt;=6,YEAR(calls[[#This Row],[Date of Call]]),YEAR(calls[[#This Row],[Date of Call]])+1)</f>
        <v>2024</v>
      </c>
      <c r="J701" t="str">
        <f>TEXT(calls[[#This Row],[Date of Call]],"DDDD")</f>
        <v>Wednesday</v>
      </c>
      <c r="K701" t="str">
        <f>_xlfn.IFS(calls[[#This Row],[Duration]]&lt;=10,"Under 10min",calls[[#This Row],[Duration]]&lt;=30,"btw 10 to 30",calls[[#This Row],[Duration]]&lt;=60,"under 60",calls[[#This Row],[Duration]]&lt;=120,"1 to 2hour",TRUE,"above 2hour")</f>
        <v>1 to 2hour</v>
      </c>
      <c r="L701" s="20">
        <f>_xlfn.IFS(calls[[#This Row],[Satisfaction Rating]]&lt;=1,1,calls[[#This Row],[Satisfaction Rating]]&lt;=2,2,calls[[#This Row],[Satisfaction Rating]]&lt;=3,3,calls[[#This Row],[Satisfaction Rating]]&lt;=4,4,TRUE,5)</f>
        <v>5</v>
      </c>
    </row>
    <row r="702" spans="2:12" x14ac:dyDescent="0.25">
      <c r="B702" s="6" t="s">
        <v>726</v>
      </c>
      <c r="C702" s="3" t="s">
        <v>12</v>
      </c>
      <c r="D702" s="3">
        <v>51</v>
      </c>
      <c r="E702" s="4" t="s">
        <v>10</v>
      </c>
      <c r="F702" s="5">
        <v>45168</v>
      </c>
      <c r="G702" s="3">
        <v>111</v>
      </c>
      <c r="H702" s="7">
        <v>4.3</v>
      </c>
      <c r="I702">
        <f>IF(MONTH(calls[[#This Row],[Date of Call]])&lt;=6,YEAR(calls[[#This Row],[Date of Call]]),YEAR(calls[[#This Row],[Date of Call]])+1)</f>
        <v>2024</v>
      </c>
      <c r="J702" t="str">
        <f>TEXT(calls[[#This Row],[Date of Call]],"DDDD")</f>
        <v>Wednesday</v>
      </c>
      <c r="K702" t="str">
        <f>_xlfn.IFS(calls[[#This Row],[Duration]]&lt;=10,"Under 10min",calls[[#This Row],[Duration]]&lt;=30,"btw 10 to 30",calls[[#This Row],[Duration]]&lt;=60,"under 60",calls[[#This Row],[Duration]]&lt;=120,"1 to 2hour",TRUE,"above 2hour")</f>
        <v>under 60</v>
      </c>
      <c r="L702" s="20">
        <f>_xlfn.IFS(calls[[#This Row],[Satisfaction Rating]]&lt;=1,1,calls[[#This Row],[Satisfaction Rating]]&lt;=2,2,calls[[#This Row],[Satisfaction Rating]]&lt;=3,3,calls[[#This Row],[Satisfaction Rating]]&lt;=4,4,TRUE,5)</f>
        <v>5</v>
      </c>
    </row>
    <row r="703" spans="2:12" x14ac:dyDescent="0.25">
      <c r="B703" s="6" t="s">
        <v>727</v>
      </c>
      <c r="C703" s="3" t="s">
        <v>12</v>
      </c>
      <c r="D703" s="3">
        <v>100</v>
      </c>
      <c r="E703" s="4" t="s">
        <v>15</v>
      </c>
      <c r="F703" s="5">
        <v>45169</v>
      </c>
      <c r="G703" s="3">
        <v>45</v>
      </c>
      <c r="H703" s="7">
        <v>4.9000000000000004</v>
      </c>
      <c r="I703">
        <f>IF(MONTH(calls[[#This Row],[Date of Call]])&lt;=6,YEAR(calls[[#This Row],[Date of Call]]),YEAR(calls[[#This Row],[Date of Call]])+1)</f>
        <v>2024</v>
      </c>
      <c r="J703" t="str">
        <f>TEXT(calls[[#This Row],[Date of Call]],"DDDD")</f>
        <v>Thursday</v>
      </c>
      <c r="K703" t="str">
        <f>_xlfn.IFS(calls[[#This Row],[Duration]]&lt;=10,"Under 10min",calls[[#This Row],[Duration]]&lt;=30,"btw 10 to 30",calls[[#This Row],[Duration]]&lt;=60,"under 60",calls[[#This Row],[Duration]]&lt;=120,"1 to 2hour",TRUE,"above 2hour")</f>
        <v>1 to 2hour</v>
      </c>
      <c r="L703" s="20">
        <f>_xlfn.IFS(calls[[#This Row],[Satisfaction Rating]]&lt;=1,1,calls[[#This Row],[Satisfaction Rating]]&lt;=2,2,calls[[#This Row],[Satisfaction Rating]]&lt;=3,3,calls[[#This Row],[Satisfaction Rating]]&lt;=4,4,TRUE,5)</f>
        <v>5</v>
      </c>
    </row>
    <row r="704" spans="2:12" x14ac:dyDescent="0.25">
      <c r="B704" s="6" t="s">
        <v>728</v>
      </c>
      <c r="C704" s="3" t="s">
        <v>32</v>
      </c>
      <c r="D704" s="3">
        <v>124</v>
      </c>
      <c r="E704" s="4" t="s">
        <v>10</v>
      </c>
      <c r="F704" s="5">
        <v>45170</v>
      </c>
      <c r="G704" s="3">
        <v>132</v>
      </c>
      <c r="H704" s="7">
        <v>4</v>
      </c>
      <c r="I704">
        <f>IF(MONTH(calls[[#This Row],[Date of Call]])&lt;=6,YEAR(calls[[#This Row],[Date of Call]]),YEAR(calls[[#This Row],[Date of Call]])+1)</f>
        <v>2024</v>
      </c>
      <c r="J704" t="str">
        <f>TEXT(calls[[#This Row],[Date of Call]],"DDDD")</f>
        <v>Friday</v>
      </c>
      <c r="K704" t="str">
        <f>_xlfn.IFS(calls[[#This Row],[Duration]]&lt;=10,"Under 10min",calls[[#This Row],[Duration]]&lt;=30,"btw 10 to 30",calls[[#This Row],[Duration]]&lt;=60,"under 60",calls[[#This Row],[Duration]]&lt;=120,"1 to 2hour",TRUE,"above 2hour")</f>
        <v>above 2hour</v>
      </c>
      <c r="L704" s="20">
        <f>_xlfn.IFS(calls[[#This Row],[Satisfaction Rating]]&lt;=1,1,calls[[#This Row],[Satisfaction Rating]]&lt;=2,2,calls[[#This Row],[Satisfaction Rating]]&lt;=3,3,calls[[#This Row],[Satisfaction Rating]]&lt;=4,4,TRUE,5)</f>
        <v>4</v>
      </c>
    </row>
    <row r="705" spans="2:12" x14ac:dyDescent="0.25">
      <c r="B705" s="6" t="s">
        <v>729</v>
      </c>
      <c r="C705" s="3" t="s">
        <v>9</v>
      </c>
      <c r="D705" s="3">
        <v>143</v>
      </c>
      <c r="E705" s="4" t="s">
        <v>29</v>
      </c>
      <c r="F705" s="5">
        <v>45170</v>
      </c>
      <c r="G705" s="3">
        <v>20</v>
      </c>
      <c r="H705" s="7">
        <v>4.7</v>
      </c>
      <c r="I705">
        <f>IF(MONTH(calls[[#This Row],[Date of Call]])&lt;=6,YEAR(calls[[#This Row],[Date of Call]]),YEAR(calls[[#This Row],[Date of Call]])+1)</f>
        <v>2024</v>
      </c>
      <c r="J705" t="str">
        <f>TEXT(calls[[#This Row],[Date of Call]],"DDDD")</f>
        <v>Friday</v>
      </c>
      <c r="K705" t="str">
        <f>_xlfn.IFS(calls[[#This Row],[Duration]]&lt;=10,"Under 10min",calls[[#This Row],[Duration]]&lt;=30,"btw 10 to 30",calls[[#This Row],[Duration]]&lt;=60,"under 60",calls[[#This Row],[Duration]]&lt;=120,"1 to 2hour",TRUE,"above 2hour")</f>
        <v>above 2hour</v>
      </c>
      <c r="L705" s="20">
        <f>_xlfn.IFS(calls[[#This Row],[Satisfaction Rating]]&lt;=1,1,calls[[#This Row],[Satisfaction Rating]]&lt;=2,2,calls[[#This Row],[Satisfaction Rating]]&lt;=3,3,calls[[#This Row],[Satisfaction Rating]]&lt;=4,4,TRUE,5)</f>
        <v>5</v>
      </c>
    </row>
    <row r="706" spans="2:12" x14ac:dyDescent="0.25">
      <c r="B706" s="6" t="s">
        <v>730</v>
      </c>
      <c r="C706" s="3" t="s">
        <v>28</v>
      </c>
      <c r="D706" s="3">
        <v>96</v>
      </c>
      <c r="E706" s="4" t="s">
        <v>25</v>
      </c>
      <c r="F706" s="5">
        <v>45170</v>
      </c>
      <c r="G706" s="3">
        <v>36</v>
      </c>
      <c r="H706" s="7">
        <v>3.4</v>
      </c>
      <c r="I706">
        <f>IF(MONTH(calls[[#This Row],[Date of Call]])&lt;=6,YEAR(calls[[#This Row],[Date of Call]]),YEAR(calls[[#This Row],[Date of Call]])+1)</f>
        <v>2024</v>
      </c>
      <c r="J706" t="str">
        <f>TEXT(calls[[#This Row],[Date of Call]],"DDDD")</f>
        <v>Friday</v>
      </c>
      <c r="K706" t="str">
        <f>_xlfn.IFS(calls[[#This Row],[Duration]]&lt;=10,"Under 10min",calls[[#This Row],[Duration]]&lt;=30,"btw 10 to 30",calls[[#This Row],[Duration]]&lt;=60,"under 60",calls[[#This Row],[Duration]]&lt;=120,"1 to 2hour",TRUE,"above 2hour")</f>
        <v>1 to 2hour</v>
      </c>
      <c r="L706" s="20">
        <f>_xlfn.IFS(calls[[#This Row],[Satisfaction Rating]]&lt;=1,1,calls[[#This Row],[Satisfaction Rating]]&lt;=2,2,calls[[#This Row],[Satisfaction Rating]]&lt;=3,3,calls[[#This Row],[Satisfaction Rating]]&lt;=4,4,TRUE,5)</f>
        <v>4</v>
      </c>
    </row>
    <row r="707" spans="2:12" x14ac:dyDescent="0.25">
      <c r="B707" s="6" t="s">
        <v>731</v>
      </c>
      <c r="C707" s="3" t="s">
        <v>61</v>
      </c>
      <c r="D707" s="3">
        <v>84</v>
      </c>
      <c r="E707" s="4" t="s">
        <v>15</v>
      </c>
      <c r="F707" s="5">
        <v>45172</v>
      </c>
      <c r="G707" s="3">
        <v>72</v>
      </c>
      <c r="H707" s="7">
        <v>4</v>
      </c>
      <c r="I707">
        <f>IF(MONTH(calls[[#This Row],[Date of Call]])&lt;=6,YEAR(calls[[#This Row],[Date of Call]]),YEAR(calls[[#This Row],[Date of Call]])+1)</f>
        <v>2024</v>
      </c>
      <c r="J707" t="str">
        <f>TEXT(calls[[#This Row],[Date of Call]],"DDDD")</f>
        <v>Sunday</v>
      </c>
      <c r="K707" t="str">
        <f>_xlfn.IFS(calls[[#This Row],[Duration]]&lt;=10,"Under 10min",calls[[#This Row],[Duration]]&lt;=30,"btw 10 to 30",calls[[#This Row],[Duration]]&lt;=60,"under 60",calls[[#This Row],[Duration]]&lt;=120,"1 to 2hour",TRUE,"above 2hour")</f>
        <v>1 to 2hour</v>
      </c>
      <c r="L707" s="20">
        <f>_xlfn.IFS(calls[[#This Row],[Satisfaction Rating]]&lt;=1,1,calls[[#This Row],[Satisfaction Rating]]&lt;=2,2,calls[[#This Row],[Satisfaction Rating]]&lt;=3,3,calls[[#This Row],[Satisfaction Rating]]&lt;=4,4,TRUE,5)</f>
        <v>4</v>
      </c>
    </row>
    <row r="708" spans="2:12" x14ac:dyDescent="0.25">
      <c r="B708" s="6" t="s">
        <v>732</v>
      </c>
      <c r="C708" s="3" t="s">
        <v>40</v>
      </c>
      <c r="D708" s="3">
        <v>111</v>
      </c>
      <c r="E708" s="4" t="s">
        <v>15</v>
      </c>
      <c r="F708" s="5">
        <v>45172</v>
      </c>
      <c r="G708" s="3">
        <v>63</v>
      </c>
      <c r="H708" s="7">
        <v>4.5</v>
      </c>
      <c r="I708">
        <f>IF(MONTH(calls[[#This Row],[Date of Call]])&lt;=6,YEAR(calls[[#This Row],[Date of Call]]),YEAR(calls[[#This Row],[Date of Call]])+1)</f>
        <v>2024</v>
      </c>
      <c r="J708" t="str">
        <f>TEXT(calls[[#This Row],[Date of Call]],"DDDD")</f>
        <v>Sunday</v>
      </c>
      <c r="K708" t="str">
        <f>_xlfn.IFS(calls[[#This Row],[Duration]]&lt;=10,"Under 10min",calls[[#This Row],[Duration]]&lt;=30,"btw 10 to 30",calls[[#This Row],[Duration]]&lt;=60,"under 60",calls[[#This Row],[Duration]]&lt;=120,"1 to 2hour",TRUE,"above 2hour")</f>
        <v>1 to 2hour</v>
      </c>
      <c r="L708" s="20">
        <f>_xlfn.IFS(calls[[#This Row],[Satisfaction Rating]]&lt;=1,1,calls[[#This Row],[Satisfaction Rating]]&lt;=2,2,calls[[#This Row],[Satisfaction Rating]]&lt;=3,3,calls[[#This Row],[Satisfaction Rating]]&lt;=4,4,TRUE,5)</f>
        <v>5</v>
      </c>
    </row>
    <row r="709" spans="2:12" x14ac:dyDescent="0.25">
      <c r="B709" s="6" t="s">
        <v>733</v>
      </c>
      <c r="C709" s="3" t="s">
        <v>40</v>
      </c>
      <c r="D709" s="3">
        <v>103</v>
      </c>
      <c r="E709" s="4" t="s">
        <v>10</v>
      </c>
      <c r="F709" s="5">
        <v>45173</v>
      </c>
      <c r="G709" s="3">
        <v>44</v>
      </c>
      <c r="H709" s="7">
        <v>4.5</v>
      </c>
      <c r="I709">
        <f>IF(MONTH(calls[[#This Row],[Date of Call]])&lt;=6,YEAR(calls[[#This Row],[Date of Call]]),YEAR(calls[[#This Row],[Date of Call]])+1)</f>
        <v>2024</v>
      </c>
      <c r="J709" t="str">
        <f>TEXT(calls[[#This Row],[Date of Call]],"DDDD")</f>
        <v>Monday</v>
      </c>
      <c r="K709" t="str">
        <f>_xlfn.IFS(calls[[#This Row],[Duration]]&lt;=10,"Under 10min",calls[[#This Row],[Duration]]&lt;=30,"btw 10 to 30",calls[[#This Row],[Duration]]&lt;=60,"under 60",calls[[#This Row],[Duration]]&lt;=120,"1 to 2hour",TRUE,"above 2hour")</f>
        <v>1 to 2hour</v>
      </c>
      <c r="L709" s="20">
        <f>_xlfn.IFS(calls[[#This Row],[Satisfaction Rating]]&lt;=1,1,calls[[#This Row],[Satisfaction Rating]]&lt;=2,2,calls[[#This Row],[Satisfaction Rating]]&lt;=3,3,calls[[#This Row],[Satisfaction Rating]]&lt;=4,4,TRUE,5)</f>
        <v>5</v>
      </c>
    </row>
    <row r="710" spans="2:12" x14ac:dyDescent="0.25">
      <c r="B710" s="6" t="s">
        <v>734</v>
      </c>
      <c r="C710" s="3" t="s">
        <v>9</v>
      </c>
      <c r="D710" s="3">
        <v>61</v>
      </c>
      <c r="E710" s="4" t="s">
        <v>20</v>
      </c>
      <c r="F710" s="5">
        <v>45173</v>
      </c>
      <c r="G710" s="3">
        <v>132</v>
      </c>
      <c r="H710" s="7">
        <v>4.9000000000000004</v>
      </c>
      <c r="I710">
        <f>IF(MONTH(calls[[#This Row],[Date of Call]])&lt;=6,YEAR(calls[[#This Row],[Date of Call]]),YEAR(calls[[#This Row],[Date of Call]])+1)</f>
        <v>2024</v>
      </c>
      <c r="J710" t="str">
        <f>TEXT(calls[[#This Row],[Date of Call]],"DDDD")</f>
        <v>Monday</v>
      </c>
      <c r="K710" t="str">
        <f>_xlfn.IFS(calls[[#This Row],[Duration]]&lt;=10,"Under 10min",calls[[#This Row],[Duration]]&lt;=30,"btw 10 to 30",calls[[#This Row],[Duration]]&lt;=60,"under 60",calls[[#This Row],[Duration]]&lt;=120,"1 to 2hour",TRUE,"above 2hour")</f>
        <v>1 to 2hour</v>
      </c>
      <c r="L710" s="20">
        <f>_xlfn.IFS(calls[[#This Row],[Satisfaction Rating]]&lt;=1,1,calls[[#This Row],[Satisfaction Rating]]&lt;=2,2,calls[[#This Row],[Satisfaction Rating]]&lt;=3,3,calls[[#This Row],[Satisfaction Rating]]&lt;=4,4,TRUE,5)</f>
        <v>5</v>
      </c>
    </row>
    <row r="711" spans="2:12" x14ac:dyDescent="0.25">
      <c r="B711" s="6" t="s">
        <v>735</v>
      </c>
      <c r="C711" s="3" t="s">
        <v>51</v>
      </c>
      <c r="D711" s="3">
        <v>113</v>
      </c>
      <c r="E711" s="4" t="s">
        <v>25</v>
      </c>
      <c r="F711" s="5">
        <v>45173</v>
      </c>
      <c r="G711" s="3">
        <v>46</v>
      </c>
      <c r="H711" s="7">
        <v>4.4000000000000004</v>
      </c>
      <c r="I711">
        <f>IF(MONTH(calls[[#This Row],[Date of Call]])&lt;=6,YEAR(calls[[#This Row],[Date of Call]]),YEAR(calls[[#This Row],[Date of Call]])+1)</f>
        <v>2024</v>
      </c>
      <c r="J711" t="str">
        <f>TEXT(calls[[#This Row],[Date of Call]],"DDDD")</f>
        <v>Monday</v>
      </c>
      <c r="K711" t="str">
        <f>_xlfn.IFS(calls[[#This Row],[Duration]]&lt;=10,"Under 10min",calls[[#This Row],[Duration]]&lt;=30,"btw 10 to 30",calls[[#This Row],[Duration]]&lt;=60,"under 60",calls[[#This Row],[Duration]]&lt;=120,"1 to 2hour",TRUE,"above 2hour")</f>
        <v>1 to 2hour</v>
      </c>
      <c r="L711" s="20">
        <f>_xlfn.IFS(calls[[#This Row],[Satisfaction Rating]]&lt;=1,1,calls[[#This Row],[Satisfaction Rating]]&lt;=2,2,calls[[#This Row],[Satisfaction Rating]]&lt;=3,3,calls[[#This Row],[Satisfaction Rating]]&lt;=4,4,TRUE,5)</f>
        <v>5</v>
      </c>
    </row>
    <row r="712" spans="2:12" x14ac:dyDescent="0.25">
      <c r="B712" s="6" t="s">
        <v>736</v>
      </c>
      <c r="C712" s="3" t="s">
        <v>51</v>
      </c>
      <c r="D712" s="3">
        <v>96</v>
      </c>
      <c r="E712" s="4" t="s">
        <v>25</v>
      </c>
      <c r="F712" s="5">
        <v>45173</v>
      </c>
      <c r="G712" s="3">
        <v>96</v>
      </c>
      <c r="H712" s="7">
        <v>2.9</v>
      </c>
      <c r="I712">
        <f>IF(MONTH(calls[[#This Row],[Date of Call]])&lt;=6,YEAR(calls[[#This Row],[Date of Call]]),YEAR(calls[[#This Row],[Date of Call]])+1)</f>
        <v>2024</v>
      </c>
      <c r="J712" t="str">
        <f>TEXT(calls[[#This Row],[Date of Call]],"DDDD")</f>
        <v>Monday</v>
      </c>
      <c r="K712" t="str">
        <f>_xlfn.IFS(calls[[#This Row],[Duration]]&lt;=10,"Under 10min",calls[[#This Row],[Duration]]&lt;=30,"btw 10 to 30",calls[[#This Row],[Duration]]&lt;=60,"under 60",calls[[#This Row],[Duration]]&lt;=120,"1 to 2hour",TRUE,"above 2hour")</f>
        <v>1 to 2hour</v>
      </c>
      <c r="L712" s="20">
        <f>_xlfn.IFS(calls[[#This Row],[Satisfaction Rating]]&lt;=1,1,calls[[#This Row],[Satisfaction Rating]]&lt;=2,2,calls[[#This Row],[Satisfaction Rating]]&lt;=3,3,calls[[#This Row],[Satisfaction Rating]]&lt;=4,4,TRUE,5)</f>
        <v>3</v>
      </c>
    </row>
    <row r="713" spans="2:12" x14ac:dyDescent="0.25">
      <c r="B713" s="6" t="s">
        <v>737</v>
      </c>
      <c r="C713" s="3" t="s">
        <v>34</v>
      </c>
      <c r="D713" s="3">
        <v>131</v>
      </c>
      <c r="E713" s="4" t="s">
        <v>10</v>
      </c>
      <c r="F713" s="5">
        <v>45174</v>
      </c>
      <c r="G713" s="3">
        <v>75</v>
      </c>
      <c r="H713" s="7">
        <v>4.4000000000000004</v>
      </c>
      <c r="I713">
        <f>IF(MONTH(calls[[#This Row],[Date of Call]])&lt;=6,YEAR(calls[[#This Row],[Date of Call]]),YEAR(calls[[#This Row],[Date of Call]])+1)</f>
        <v>2024</v>
      </c>
      <c r="J713" t="str">
        <f>TEXT(calls[[#This Row],[Date of Call]],"DDDD")</f>
        <v>Tuesday</v>
      </c>
      <c r="K713" t="str">
        <f>_xlfn.IFS(calls[[#This Row],[Duration]]&lt;=10,"Under 10min",calls[[#This Row],[Duration]]&lt;=30,"btw 10 to 30",calls[[#This Row],[Duration]]&lt;=60,"under 60",calls[[#This Row],[Duration]]&lt;=120,"1 to 2hour",TRUE,"above 2hour")</f>
        <v>above 2hour</v>
      </c>
      <c r="L713" s="20">
        <f>_xlfn.IFS(calls[[#This Row],[Satisfaction Rating]]&lt;=1,1,calls[[#This Row],[Satisfaction Rating]]&lt;=2,2,calls[[#This Row],[Satisfaction Rating]]&lt;=3,3,calls[[#This Row],[Satisfaction Rating]]&lt;=4,4,TRUE,5)</f>
        <v>5</v>
      </c>
    </row>
    <row r="714" spans="2:12" x14ac:dyDescent="0.25">
      <c r="B714" s="6" t="s">
        <v>738</v>
      </c>
      <c r="C714" s="3" t="s">
        <v>23</v>
      </c>
      <c r="D714" s="3">
        <v>52</v>
      </c>
      <c r="E714" s="4" t="s">
        <v>25</v>
      </c>
      <c r="F714" s="5">
        <v>45175</v>
      </c>
      <c r="G714" s="3">
        <v>88</v>
      </c>
      <c r="H714" s="7">
        <v>4.3</v>
      </c>
      <c r="I714">
        <f>IF(MONTH(calls[[#This Row],[Date of Call]])&lt;=6,YEAR(calls[[#This Row],[Date of Call]]),YEAR(calls[[#This Row],[Date of Call]])+1)</f>
        <v>2024</v>
      </c>
      <c r="J714" t="str">
        <f>TEXT(calls[[#This Row],[Date of Call]],"DDDD")</f>
        <v>Wednesday</v>
      </c>
      <c r="K714" t="str">
        <f>_xlfn.IFS(calls[[#This Row],[Duration]]&lt;=10,"Under 10min",calls[[#This Row],[Duration]]&lt;=30,"btw 10 to 30",calls[[#This Row],[Duration]]&lt;=60,"under 60",calls[[#This Row],[Duration]]&lt;=120,"1 to 2hour",TRUE,"above 2hour")</f>
        <v>under 60</v>
      </c>
      <c r="L714" s="20">
        <f>_xlfn.IFS(calls[[#This Row],[Satisfaction Rating]]&lt;=1,1,calls[[#This Row],[Satisfaction Rating]]&lt;=2,2,calls[[#This Row],[Satisfaction Rating]]&lt;=3,3,calls[[#This Row],[Satisfaction Rating]]&lt;=4,4,TRUE,5)</f>
        <v>5</v>
      </c>
    </row>
    <row r="715" spans="2:12" x14ac:dyDescent="0.25">
      <c r="B715" s="6" t="s">
        <v>739</v>
      </c>
      <c r="C715" s="3" t="s">
        <v>12</v>
      </c>
      <c r="D715" s="3">
        <v>100</v>
      </c>
      <c r="E715" s="4" t="s">
        <v>10</v>
      </c>
      <c r="F715" s="5">
        <v>45175</v>
      </c>
      <c r="G715" s="3">
        <v>24</v>
      </c>
      <c r="H715" s="7">
        <v>4.7</v>
      </c>
      <c r="I715">
        <f>IF(MONTH(calls[[#This Row],[Date of Call]])&lt;=6,YEAR(calls[[#This Row],[Date of Call]]),YEAR(calls[[#This Row],[Date of Call]])+1)</f>
        <v>2024</v>
      </c>
      <c r="J715" t="str">
        <f>TEXT(calls[[#This Row],[Date of Call]],"DDDD")</f>
        <v>Wednesday</v>
      </c>
      <c r="K715" t="str">
        <f>_xlfn.IFS(calls[[#This Row],[Duration]]&lt;=10,"Under 10min",calls[[#This Row],[Duration]]&lt;=30,"btw 10 to 30",calls[[#This Row],[Duration]]&lt;=60,"under 60",calls[[#This Row],[Duration]]&lt;=120,"1 to 2hour",TRUE,"above 2hour")</f>
        <v>1 to 2hour</v>
      </c>
      <c r="L715" s="20">
        <f>_xlfn.IFS(calls[[#This Row],[Satisfaction Rating]]&lt;=1,1,calls[[#This Row],[Satisfaction Rating]]&lt;=2,2,calls[[#This Row],[Satisfaction Rating]]&lt;=3,3,calls[[#This Row],[Satisfaction Rating]]&lt;=4,4,TRUE,5)</f>
        <v>5</v>
      </c>
    </row>
    <row r="716" spans="2:12" x14ac:dyDescent="0.25">
      <c r="B716" s="6" t="s">
        <v>740</v>
      </c>
      <c r="C716" s="3" t="s">
        <v>17</v>
      </c>
      <c r="D716" s="3">
        <v>58</v>
      </c>
      <c r="E716" s="4" t="s">
        <v>29</v>
      </c>
      <c r="F716" s="5">
        <v>45175</v>
      </c>
      <c r="G716" s="3">
        <v>96</v>
      </c>
      <c r="H716" s="7">
        <v>3.2</v>
      </c>
      <c r="I716">
        <f>IF(MONTH(calls[[#This Row],[Date of Call]])&lt;=6,YEAR(calls[[#This Row],[Date of Call]]),YEAR(calls[[#This Row],[Date of Call]])+1)</f>
        <v>2024</v>
      </c>
      <c r="J716" t="str">
        <f>TEXT(calls[[#This Row],[Date of Call]],"DDDD")</f>
        <v>Wednesday</v>
      </c>
      <c r="K716" t="str">
        <f>_xlfn.IFS(calls[[#This Row],[Duration]]&lt;=10,"Under 10min",calls[[#This Row],[Duration]]&lt;=30,"btw 10 to 30",calls[[#This Row],[Duration]]&lt;=60,"under 60",calls[[#This Row],[Duration]]&lt;=120,"1 to 2hour",TRUE,"above 2hour")</f>
        <v>under 60</v>
      </c>
      <c r="L716" s="20">
        <f>_xlfn.IFS(calls[[#This Row],[Satisfaction Rating]]&lt;=1,1,calls[[#This Row],[Satisfaction Rating]]&lt;=2,2,calls[[#This Row],[Satisfaction Rating]]&lt;=3,3,calls[[#This Row],[Satisfaction Rating]]&lt;=4,4,TRUE,5)</f>
        <v>4</v>
      </c>
    </row>
    <row r="717" spans="2:12" x14ac:dyDescent="0.25">
      <c r="B717" s="6" t="s">
        <v>741</v>
      </c>
      <c r="C717" s="3" t="s">
        <v>19</v>
      </c>
      <c r="D717" s="3">
        <v>144</v>
      </c>
      <c r="E717" s="4" t="s">
        <v>29</v>
      </c>
      <c r="F717" s="5">
        <v>45176</v>
      </c>
      <c r="G717" s="3">
        <v>124</v>
      </c>
      <c r="H717" s="7">
        <v>2.2999999999999998</v>
      </c>
      <c r="I717">
        <f>IF(MONTH(calls[[#This Row],[Date of Call]])&lt;=6,YEAR(calls[[#This Row],[Date of Call]]),YEAR(calls[[#This Row],[Date of Call]])+1)</f>
        <v>2024</v>
      </c>
      <c r="J717" t="str">
        <f>TEXT(calls[[#This Row],[Date of Call]],"DDDD")</f>
        <v>Thursday</v>
      </c>
      <c r="K717" t="str">
        <f>_xlfn.IFS(calls[[#This Row],[Duration]]&lt;=10,"Under 10min",calls[[#This Row],[Duration]]&lt;=30,"btw 10 to 30",calls[[#This Row],[Duration]]&lt;=60,"under 60",calls[[#This Row],[Duration]]&lt;=120,"1 to 2hour",TRUE,"above 2hour")</f>
        <v>above 2hour</v>
      </c>
      <c r="L717" s="20">
        <f>_xlfn.IFS(calls[[#This Row],[Satisfaction Rating]]&lt;=1,1,calls[[#This Row],[Satisfaction Rating]]&lt;=2,2,calls[[#This Row],[Satisfaction Rating]]&lt;=3,3,calls[[#This Row],[Satisfaction Rating]]&lt;=4,4,TRUE,5)</f>
        <v>3</v>
      </c>
    </row>
    <row r="718" spans="2:12" x14ac:dyDescent="0.25">
      <c r="B718" s="6" t="s">
        <v>742</v>
      </c>
      <c r="C718" s="3" t="s">
        <v>17</v>
      </c>
      <c r="D718" s="3">
        <v>53</v>
      </c>
      <c r="E718" s="4" t="s">
        <v>20</v>
      </c>
      <c r="F718" s="5">
        <v>45177</v>
      </c>
      <c r="G718" s="3">
        <v>130</v>
      </c>
      <c r="H718" s="7">
        <v>3.6</v>
      </c>
      <c r="I718">
        <f>IF(MONTH(calls[[#This Row],[Date of Call]])&lt;=6,YEAR(calls[[#This Row],[Date of Call]]),YEAR(calls[[#This Row],[Date of Call]])+1)</f>
        <v>2024</v>
      </c>
      <c r="J718" t="str">
        <f>TEXT(calls[[#This Row],[Date of Call]],"DDDD")</f>
        <v>Friday</v>
      </c>
      <c r="K718" t="str">
        <f>_xlfn.IFS(calls[[#This Row],[Duration]]&lt;=10,"Under 10min",calls[[#This Row],[Duration]]&lt;=30,"btw 10 to 30",calls[[#This Row],[Duration]]&lt;=60,"under 60",calls[[#This Row],[Duration]]&lt;=120,"1 to 2hour",TRUE,"above 2hour")</f>
        <v>under 60</v>
      </c>
      <c r="L718" s="20">
        <f>_xlfn.IFS(calls[[#This Row],[Satisfaction Rating]]&lt;=1,1,calls[[#This Row],[Satisfaction Rating]]&lt;=2,2,calls[[#This Row],[Satisfaction Rating]]&lt;=3,3,calls[[#This Row],[Satisfaction Rating]]&lt;=4,4,TRUE,5)</f>
        <v>4</v>
      </c>
    </row>
    <row r="719" spans="2:12" x14ac:dyDescent="0.25">
      <c r="B719" s="6" t="s">
        <v>743</v>
      </c>
      <c r="C719" s="3" t="s">
        <v>51</v>
      </c>
      <c r="D719" s="3">
        <v>97</v>
      </c>
      <c r="E719" s="4" t="s">
        <v>15</v>
      </c>
      <c r="F719" s="5">
        <v>45177</v>
      </c>
      <c r="G719" s="3">
        <v>45</v>
      </c>
      <c r="H719" s="7">
        <v>4.5999999999999996</v>
      </c>
      <c r="I719">
        <f>IF(MONTH(calls[[#This Row],[Date of Call]])&lt;=6,YEAR(calls[[#This Row],[Date of Call]]),YEAR(calls[[#This Row],[Date of Call]])+1)</f>
        <v>2024</v>
      </c>
      <c r="J719" t="str">
        <f>TEXT(calls[[#This Row],[Date of Call]],"DDDD")</f>
        <v>Friday</v>
      </c>
      <c r="K719" t="str">
        <f>_xlfn.IFS(calls[[#This Row],[Duration]]&lt;=10,"Under 10min",calls[[#This Row],[Duration]]&lt;=30,"btw 10 to 30",calls[[#This Row],[Duration]]&lt;=60,"under 60",calls[[#This Row],[Duration]]&lt;=120,"1 to 2hour",TRUE,"above 2hour")</f>
        <v>1 to 2hour</v>
      </c>
      <c r="L719" s="20">
        <f>_xlfn.IFS(calls[[#This Row],[Satisfaction Rating]]&lt;=1,1,calls[[#This Row],[Satisfaction Rating]]&lt;=2,2,calls[[#This Row],[Satisfaction Rating]]&lt;=3,3,calls[[#This Row],[Satisfaction Rating]]&lt;=4,4,TRUE,5)</f>
        <v>5</v>
      </c>
    </row>
    <row r="720" spans="2:12" x14ac:dyDescent="0.25">
      <c r="B720" s="6" t="s">
        <v>744</v>
      </c>
      <c r="C720" s="3" t="s">
        <v>14</v>
      </c>
      <c r="D720" s="3">
        <v>64</v>
      </c>
      <c r="E720" s="4" t="s">
        <v>29</v>
      </c>
      <c r="F720" s="5">
        <v>45177</v>
      </c>
      <c r="G720" s="3">
        <v>66</v>
      </c>
      <c r="H720" s="7">
        <v>4</v>
      </c>
      <c r="I720">
        <f>IF(MONTH(calls[[#This Row],[Date of Call]])&lt;=6,YEAR(calls[[#This Row],[Date of Call]]),YEAR(calls[[#This Row],[Date of Call]])+1)</f>
        <v>2024</v>
      </c>
      <c r="J720" t="str">
        <f>TEXT(calls[[#This Row],[Date of Call]],"DDDD")</f>
        <v>Friday</v>
      </c>
      <c r="K720" t="str">
        <f>_xlfn.IFS(calls[[#This Row],[Duration]]&lt;=10,"Under 10min",calls[[#This Row],[Duration]]&lt;=30,"btw 10 to 30",calls[[#This Row],[Duration]]&lt;=60,"under 60",calls[[#This Row],[Duration]]&lt;=120,"1 to 2hour",TRUE,"above 2hour")</f>
        <v>1 to 2hour</v>
      </c>
      <c r="L720" s="20">
        <f>_xlfn.IFS(calls[[#This Row],[Satisfaction Rating]]&lt;=1,1,calls[[#This Row],[Satisfaction Rating]]&lt;=2,2,calls[[#This Row],[Satisfaction Rating]]&lt;=3,3,calls[[#This Row],[Satisfaction Rating]]&lt;=4,4,TRUE,5)</f>
        <v>4</v>
      </c>
    </row>
    <row r="721" spans="2:12" x14ac:dyDescent="0.25">
      <c r="B721" s="6" t="s">
        <v>745</v>
      </c>
      <c r="C721" s="3" t="s">
        <v>9</v>
      </c>
      <c r="D721" s="3">
        <v>106</v>
      </c>
      <c r="E721" s="4" t="s">
        <v>10</v>
      </c>
      <c r="F721" s="5">
        <v>45177</v>
      </c>
      <c r="G721" s="3">
        <v>58</v>
      </c>
      <c r="H721" s="7">
        <v>4.7</v>
      </c>
      <c r="I721">
        <f>IF(MONTH(calls[[#This Row],[Date of Call]])&lt;=6,YEAR(calls[[#This Row],[Date of Call]]),YEAR(calls[[#This Row],[Date of Call]])+1)</f>
        <v>2024</v>
      </c>
      <c r="J721" t="str">
        <f>TEXT(calls[[#This Row],[Date of Call]],"DDDD")</f>
        <v>Friday</v>
      </c>
      <c r="K721" t="str">
        <f>_xlfn.IFS(calls[[#This Row],[Duration]]&lt;=10,"Under 10min",calls[[#This Row],[Duration]]&lt;=30,"btw 10 to 30",calls[[#This Row],[Duration]]&lt;=60,"under 60",calls[[#This Row],[Duration]]&lt;=120,"1 to 2hour",TRUE,"above 2hour")</f>
        <v>1 to 2hour</v>
      </c>
      <c r="L721" s="20">
        <f>_xlfn.IFS(calls[[#This Row],[Satisfaction Rating]]&lt;=1,1,calls[[#This Row],[Satisfaction Rating]]&lt;=2,2,calls[[#This Row],[Satisfaction Rating]]&lt;=3,3,calls[[#This Row],[Satisfaction Rating]]&lt;=4,4,TRUE,5)</f>
        <v>5</v>
      </c>
    </row>
    <row r="722" spans="2:12" x14ac:dyDescent="0.25">
      <c r="B722" s="6" t="s">
        <v>746</v>
      </c>
      <c r="C722" s="3" t="s">
        <v>61</v>
      </c>
      <c r="D722" s="3">
        <v>36</v>
      </c>
      <c r="E722" s="4" t="s">
        <v>29</v>
      </c>
      <c r="F722" s="5">
        <v>45178</v>
      </c>
      <c r="G722" s="3">
        <v>152</v>
      </c>
      <c r="H722" s="7">
        <v>4.3</v>
      </c>
      <c r="I722">
        <f>IF(MONTH(calls[[#This Row],[Date of Call]])&lt;=6,YEAR(calls[[#This Row],[Date of Call]]),YEAR(calls[[#This Row],[Date of Call]])+1)</f>
        <v>2024</v>
      </c>
      <c r="J722" t="str">
        <f>TEXT(calls[[#This Row],[Date of Call]],"DDDD")</f>
        <v>Saturday</v>
      </c>
      <c r="K722" t="str">
        <f>_xlfn.IFS(calls[[#This Row],[Duration]]&lt;=10,"Under 10min",calls[[#This Row],[Duration]]&lt;=30,"btw 10 to 30",calls[[#This Row],[Duration]]&lt;=60,"under 60",calls[[#This Row],[Duration]]&lt;=120,"1 to 2hour",TRUE,"above 2hour")</f>
        <v>under 60</v>
      </c>
      <c r="L722" s="20">
        <f>_xlfn.IFS(calls[[#This Row],[Satisfaction Rating]]&lt;=1,1,calls[[#This Row],[Satisfaction Rating]]&lt;=2,2,calls[[#This Row],[Satisfaction Rating]]&lt;=3,3,calls[[#This Row],[Satisfaction Rating]]&lt;=4,4,TRUE,5)</f>
        <v>5</v>
      </c>
    </row>
    <row r="723" spans="2:12" x14ac:dyDescent="0.25">
      <c r="B723" s="6" t="s">
        <v>747</v>
      </c>
      <c r="C723" s="3" t="s">
        <v>19</v>
      </c>
      <c r="D723" s="3">
        <v>74</v>
      </c>
      <c r="E723" s="4" t="s">
        <v>25</v>
      </c>
      <c r="F723" s="5">
        <v>45178</v>
      </c>
      <c r="G723" s="3">
        <v>75</v>
      </c>
      <c r="H723" s="7">
        <v>2.8</v>
      </c>
      <c r="I723">
        <f>IF(MONTH(calls[[#This Row],[Date of Call]])&lt;=6,YEAR(calls[[#This Row],[Date of Call]]),YEAR(calls[[#This Row],[Date of Call]])+1)</f>
        <v>2024</v>
      </c>
      <c r="J723" t="str">
        <f>TEXT(calls[[#This Row],[Date of Call]],"DDDD")</f>
        <v>Saturday</v>
      </c>
      <c r="K723" t="str">
        <f>_xlfn.IFS(calls[[#This Row],[Duration]]&lt;=10,"Under 10min",calls[[#This Row],[Duration]]&lt;=30,"btw 10 to 30",calls[[#This Row],[Duration]]&lt;=60,"under 60",calls[[#This Row],[Duration]]&lt;=120,"1 to 2hour",TRUE,"above 2hour")</f>
        <v>1 to 2hour</v>
      </c>
      <c r="L723" s="20">
        <f>_xlfn.IFS(calls[[#This Row],[Satisfaction Rating]]&lt;=1,1,calls[[#This Row],[Satisfaction Rating]]&lt;=2,2,calls[[#This Row],[Satisfaction Rating]]&lt;=3,3,calls[[#This Row],[Satisfaction Rating]]&lt;=4,4,TRUE,5)</f>
        <v>3</v>
      </c>
    </row>
    <row r="724" spans="2:12" x14ac:dyDescent="0.25">
      <c r="B724" s="6" t="s">
        <v>748</v>
      </c>
      <c r="C724" s="3" t="s">
        <v>43</v>
      </c>
      <c r="D724" s="3">
        <v>143</v>
      </c>
      <c r="E724" s="4" t="s">
        <v>15</v>
      </c>
      <c r="F724" s="5">
        <v>45178</v>
      </c>
      <c r="G724" s="3">
        <v>78</v>
      </c>
      <c r="H724" s="7">
        <v>4</v>
      </c>
      <c r="I724">
        <f>IF(MONTH(calls[[#This Row],[Date of Call]])&lt;=6,YEAR(calls[[#This Row],[Date of Call]]),YEAR(calls[[#This Row],[Date of Call]])+1)</f>
        <v>2024</v>
      </c>
      <c r="J724" t="str">
        <f>TEXT(calls[[#This Row],[Date of Call]],"DDDD")</f>
        <v>Saturday</v>
      </c>
      <c r="K724" t="str">
        <f>_xlfn.IFS(calls[[#This Row],[Duration]]&lt;=10,"Under 10min",calls[[#This Row],[Duration]]&lt;=30,"btw 10 to 30",calls[[#This Row],[Duration]]&lt;=60,"under 60",calls[[#This Row],[Duration]]&lt;=120,"1 to 2hour",TRUE,"above 2hour")</f>
        <v>above 2hour</v>
      </c>
      <c r="L724" s="20">
        <f>_xlfn.IFS(calls[[#This Row],[Satisfaction Rating]]&lt;=1,1,calls[[#This Row],[Satisfaction Rating]]&lt;=2,2,calls[[#This Row],[Satisfaction Rating]]&lt;=3,3,calls[[#This Row],[Satisfaction Rating]]&lt;=4,4,TRUE,5)</f>
        <v>4</v>
      </c>
    </row>
    <row r="725" spans="2:12" x14ac:dyDescent="0.25">
      <c r="B725" s="6" t="s">
        <v>749</v>
      </c>
      <c r="C725" s="3" t="s">
        <v>9</v>
      </c>
      <c r="D725" s="3">
        <v>94</v>
      </c>
      <c r="E725" s="4" t="s">
        <v>20</v>
      </c>
      <c r="F725" s="5">
        <v>45178</v>
      </c>
      <c r="G725" s="3">
        <v>69</v>
      </c>
      <c r="H725" s="7">
        <v>3.9</v>
      </c>
      <c r="I725">
        <f>IF(MONTH(calls[[#This Row],[Date of Call]])&lt;=6,YEAR(calls[[#This Row],[Date of Call]]),YEAR(calls[[#This Row],[Date of Call]])+1)</f>
        <v>2024</v>
      </c>
      <c r="J725" t="str">
        <f>TEXT(calls[[#This Row],[Date of Call]],"DDDD")</f>
        <v>Saturday</v>
      </c>
      <c r="K725" t="str">
        <f>_xlfn.IFS(calls[[#This Row],[Duration]]&lt;=10,"Under 10min",calls[[#This Row],[Duration]]&lt;=30,"btw 10 to 30",calls[[#This Row],[Duration]]&lt;=60,"under 60",calls[[#This Row],[Duration]]&lt;=120,"1 to 2hour",TRUE,"above 2hour")</f>
        <v>1 to 2hour</v>
      </c>
      <c r="L725" s="20">
        <f>_xlfn.IFS(calls[[#This Row],[Satisfaction Rating]]&lt;=1,1,calls[[#This Row],[Satisfaction Rating]]&lt;=2,2,calls[[#This Row],[Satisfaction Rating]]&lt;=3,3,calls[[#This Row],[Satisfaction Rating]]&lt;=4,4,TRUE,5)</f>
        <v>4</v>
      </c>
    </row>
    <row r="726" spans="2:12" x14ac:dyDescent="0.25">
      <c r="B726" s="6" t="s">
        <v>750</v>
      </c>
      <c r="C726" s="3" t="s">
        <v>48</v>
      </c>
      <c r="D726" s="3">
        <v>124</v>
      </c>
      <c r="E726" s="4" t="s">
        <v>10</v>
      </c>
      <c r="F726" s="5">
        <v>45179</v>
      </c>
      <c r="G726" s="3">
        <v>46</v>
      </c>
      <c r="H726" s="7">
        <v>3.1</v>
      </c>
      <c r="I726">
        <f>IF(MONTH(calls[[#This Row],[Date of Call]])&lt;=6,YEAR(calls[[#This Row],[Date of Call]]),YEAR(calls[[#This Row],[Date of Call]])+1)</f>
        <v>2024</v>
      </c>
      <c r="J726" t="str">
        <f>TEXT(calls[[#This Row],[Date of Call]],"DDDD")</f>
        <v>Sunday</v>
      </c>
      <c r="K726" t="str">
        <f>_xlfn.IFS(calls[[#This Row],[Duration]]&lt;=10,"Under 10min",calls[[#This Row],[Duration]]&lt;=30,"btw 10 to 30",calls[[#This Row],[Duration]]&lt;=60,"under 60",calls[[#This Row],[Duration]]&lt;=120,"1 to 2hour",TRUE,"above 2hour")</f>
        <v>above 2hour</v>
      </c>
      <c r="L726" s="20">
        <f>_xlfn.IFS(calls[[#This Row],[Satisfaction Rating]]&lt;=1,1,calls[[#This Row],[Satisfaction Rating]]&lt;=2,2,calls[[#This Row],[Satisfaction Rating]]&lt;=3,3,calls[[#This Row],[Satisfaction Rating]]&lt;=4,4,TRUE,5)</f>
        <v>4</v>
      </c>
    </row>
    <row r="727" spans="2:12" x14ac:dyDescent="0.25">
      <c r="B727" s="6" t="s">
        <v>751</v>
      </c>
      <c r="C727" s="3" t="s">
        <v>61</v>
      </c>
      <c r="D727" s="3">
        <v>156</v>
      </c>
      <c r="E727" s="4" t="s">
        <v>29</v>
      </c>
      <c r="F727" s="5">
        <v>45179</v>
      </c>
      <c r="G727" s="3">
        <v>64</v>
      </c>
      <c r="H727" s="7">
        <v>2.7</v>
      </c>
      <c r="I727">
        <f>IF(MONTH(calls[[#This Row],[Date of Call]])&lt;=6,YEAR(calls[[#This Row],[Date of Call]]),YEAR(calls[[#This Row],[Date of Call]])+1)</f>
        <v>2024</v>
      </c>
      <c r="J727" t="str">
        <f>TEXT(calls[[#This Row],[Date of Call]],"DDDD")</f>
        <v>Sunday</v>
      </c>
      <c r="K727" t="str">
        <f>_xlfn.IFS(calls[[#This Row],[Duration]]&lt;=10,"Under 10min",calls[[#This Row],[Duration]]&lt;=30,"btw 10 to 30",calls[[#This Row],[Duration]]&lt;=60,"under 60",calls[[#This Row],[Duration]]&lt;=120,"1 to 2hour",TRUE,"above 2hour")</f>
        <v>above 2hour</v>
      </c>
      <c r="L727" s="20">
        <f>_xlfn.IFS(calls[[#This Row],[Satisfaction Rating]]&lt;=1,1,calls[[#This Row],[Satisfaction Rating]]&lt;=2,2,calls[[#This Row],[Satisfaction Rating]]&lt;=3,3,calls[[#This Row],[Satisfaction Rating]]&lt;=4,4,TRUE,5)</f>
        <v>3</v>
      </c>
    </row>
    <row r="728" spans="2:12" x14ac:dyDescent="0.25">
      <c r="B728" s="6" t="s">
        <v>752</v>
      </c>
      <c r="C728" s="3" t="s">
        <v>28</v>
      </c>
      <c r="D728" s="3">
        <v>107</v>
      </c>
      <c r="E728" s="4" t="s">
        <v>15</v>
      </c>
      <c r="F728" s="5">
        <v>45179</v>
      </c>
      <c r="G728" s="3">
        <v>38</v>
      </c>
      <c r="H728" s="7">
        <v>4.7</v>
      </c>
      <c r="I728">
        <f>IF(MONTH(calls[[#This Row],[Date of Call]])&lt;=6,YEAR(calls[[#This Row],[Date of Call]]),YEAR(calls[[#This Row],[Date of Call]])+1)</f>
        <v>2024</v>
      </c>
      <c r="J728" t="str">
        <f>TEXT(calls[[#This Row],[Date of Call]],"DDDD")</f>
        <v>Sunday</v>
      </c>
      <c r="K728" t="str">
        <f>_xlfn.IFS(calls[[#This Row],[Duration]]&lt;=10,"Under 10min",calls[[#This Row],[Duration]]&lt;=30,"btw 10 to 30",calls[[#This Row],[Duration]]&lt;=60,"under 60",calls[[#This Row],[Duration]]&lt;=120,"1 to 2hour",TRUE,"above 2hour")</f>
        <v>1 to 2hour</v>
      </c>
      <c r="L728" s="20">
        <f>_xlfn.IFS(calls[[#This Row],[Satisfaction Rating]]&lt;=1,1,calls[[#This Row],[Satisfaction Rating]]&lt;=2,2,calls[[#This Row],[Satisfaction Rating]]&lt;=3,3,calls[[#This Row],[Satisfaction Rating]]&lt;=4,4,TRUE,5)</f>
        <v>5</v>
      </c>
    </row>
    <row r="729" spans="2:12" x14ac:dyDescent="0.25">
      <c r="B729" s="6" t="s">
        <v>753</v>
      </c>
      <c r="C729" s="3" t="s">
        <v>9</v>
      </c>
      <c r="D729" s="3">
        <v>58</v>
      </c>
      <c r="E729" s="4" t="s">
        <v>15</v>
      </c>
      <c r="F729" s="5">
        <v>45181</v>
      </c>
      <c r="G729" s="3">
        <v>90</v>
      </c>
      <c r="H729" s="7">
        <v>4.3</v>
      </c>
      <c r="I729">
        <f>IF(MONTH(calls[[#This Row],[Date of Call]])&lt;=6,YEAR(calls[[#This Row],[Date of Call]]),YEAR(calls[[#This Row],[Date of Call]])+1)</f>
        <v>2024</v>
      </c>
      <c r="J729" t="str">
        <f>TEXT(calls[[#This Row],[Date of Call]],"DDDD")</f>
        <v>Tuesday</v>
      </c>
      <c r="K729" t="str">
        <f>_xlfn.IFS(calls[[#This Row],[Duration]]&lt;=10,"Under 10min",calls[[#This Row],[Duration]]&lt;=30,"btw 10 to 30",calls[[#This Row],[Duration]]&lt;=60,"under 60",calls[[#This Row],[Duration]]&lt;=120,"1 to 2hour",TRUE,"above 2hour")</f>
        <v>under 60</v>
      </c>
      <c r="L729" s="20">
        <f>_xlfn.IFS(calls[[#This Row],[Satisfaction Rating]]&lt;=1,1,calls[[#This Row],[Satisfaction Rating]]&lt;=2,2,calls[[#This Row],[Satisfaction Rating]]&lt;=3,3,calls[[#This Row],[Satisfaction Rating]]&lt;=4,4,TRUE,5)</f>
        <v>5</v>
      </c>
    </row>
    <row r="730" spans="2:12" x14ac:dyDescent="0.25">
      <c r="B730" s="6" t="s">
        <v>754</v>
      </c>
      <c r="C730" s="3" t="s">
        <v>32</v>
      </c>
      <c r="D730" s="3">
        <v>66</v>
      </c>
      <c r="E730" s="4" t="s">
        <v>15</v>
      </c>
      <c r="F730" s="5">
        <v>45181</v>
      </c>
      <c r="G730" s="3">
        <v>32</v>
      </c>
      <c r="H730" s="7">
        <v>3.8</v>
      </c>
      <c r="I730">
        <f>IF(MONTH(calls[[#This Row],[Date of Call]])&lt;=6,YEAR(calls[[#This Row],[Date of Call]]),YEAR(calls[[#This Row],[Date of Call]])+1)</f>
        <v>2024</v>
      </c>
      <c r="J730" t="str">
        <f>TEXT(calls[[#This Row],[Date of Call]],"DDDD")</f>
        <v>Tuesday</v>
      </c>
      <c r="K730" t="str">
        <f>_xlfn.IFS(calls[[#This Row],[Duration]]&lt;=10,"Under 10min",calls[[#This Row],[Duration]]&lt;=30,"btw 10 to 30",calls[[#This Row],[Duration]]&lt;=60,"under 60",calls[[#This Row],[Duration]]&lt;=120,"1 to 2hour",TRUE,"above 2hour")</f>
        <v>1 to 2hour</v>
      </c>
      <c r="L730" s="20">
        <f>_xlfn.IFS(calls[[#This Row],[Satisfaction Rating]]&lt;=1,1,calls[[#This Row],[Satisfaction Rating]]&lt;=2,2,calls[[#This Row],[Satisfaction Rating]]&lt;=3,3,calls[[#This Row],[Satisfaction Rating]]&lt;=4,4,TRUE,5)</f>
        <v>4</v>
      </c>
    </row>
    <row r="731" spans="2:12" x14ac:dyDescent="0.25">
      <c r="B731" s="6" t="s">
        <v>755</v>
      </c>
      <c r="C731" s="3" t="s">
        <v>34</v>
      </c>
      <c r="D731" s="3">
        <v>75</v>
      </c>
      <c r="E731" s="4" t="s">
        <v>29</v>
      </c>
      <c r="F731" s="5">
        <v>45181</v>
      </c>
      <c r="G731" s="3">
        <v>120</v>
      </c>
      <c r="H731" s="7">
        <v>4.4000000000000004</v>
      </c>
      <c r="I731">
        <f>IF(MONTH(calls[[#This Row],[Date of Call]])&lt;=6,YEAR(calls[[#This Row],[Date of Call]]),YEAR(calls[[#This Row],[Date of Call]])+1)</f>
        <v>2024</v>
      </c>
      <c r="J731" t="str">
        <f>TEXT(calls[[#This Row],[Date of Call]],"DDDD")</f>
        <v>Tuesday</v>
      </c>
      <c r="K731" t="str">
        <f>_xlfn.IFS(calls[[#This Row],[Duration]]&lt;=10,"Under 10min",calls[[#This Row],[Duration]]&lt;=30,"btw 10 to 30",calls[[#This Row],[Duration]]&lt;=60,"under 60",calls[[#This Row],[Duration]]&lt;=120,"1 to 2hour",TRUE,"above 2hour")</f>
        <v>1 to 2hour</v>
      </c>
      <c r="L731" s="20">
        <f>_xlfn.IFS(calls[[#This Row],[Satisfaction Rating]]&lt;=1,1,calls[[#This Row],[Satisfaction Rating]]&lt;=2,2,calls[[#This Row],[Satisfaction Rating]]&lt;=3,3,calls[[#This Row],[Satisfaction Rating]]&lt;=4,4,TRUE,5)</f>
        <v>5</v>
      </c>
    </row>
    <row r="732" spans="2:12" x14ac:dyDescent="0.25">
      <c r="B732" s="6" t="s">
        <v>756</v>
      </c>
      <c r="C732" s="3" t="s">
        <v>28</v>
      </c>
      <c r="D732" s="3">
        <v>8</v>
      </c>
      <c r="E732" s="4" t="s">
        <v>15</v>
      </c>
      <c r="F732" s="5">
        <v>45181</v>
      </c>
      <c r="G732" s="3">
        <v>31</v>
      </c>
      <c r="H732" s="7">
        <v>3.9</v>
      </c>
      <c r="I732">
        <f>IF(MONTH(calls[[#This Row],[Date of Call]])&lt;=6,YEAR(calls[[#This Row],[Date of Call]]),YEAR(calls[[#This Row],[Date of Call]])+1)</f>
        <v>2024</v>
      </c>
      <c r="J732" t="str">
        <f>TEXT(calls[[#This Row],[Date of Call]],"DDDD")</f>
        <v>Tuesday</v>
      </c>
      <c r="K732" t="str">
        <f>_xlfn.IFS(calls[[#This Row],[Duration]]&lt;=10,"Under 10min",calls[[#This Row],[Duration]]&lt;=30,"btw 10 to 30",calls[[#This Row],[Duration]]&lt;=60,"under 60",calls[[#This Row],[Duration]]&lt;=120,"1 to 2hour",TRUE,"above 2hour")</f>
        <v>Under 10min</v>
      </c>
      <c r="L732" s="20">
        <f>_xlfn.IFS(calls[[#This Row],[Satisfaction Rating]]&lt;=1,1,calls[[#This Row],[Satisfaction Rating]]&lt;=2,2,calls[[#This Row],[Satisfaction Rating]]&lt;=3,3,calls[[#This Row],[Satisfaction Rating]]&lt;=4,4,TRUE,5)</f>
        <v>4</v>
      </c>
    </row>
    <row r="733" spans="2:12" x14ac:dyDescent="0.25">
      <c r="B733" s="6" t="s">
        <v>757</v>
      </c>
      <c r="C733" s="3" t="s">
        <v>14</v>
      </c>
      <c r="D733" s="3">
        <v>76</v>
      </c>
      <c r="E733" s="4" t="s">
        <v>29</v>
      </c>
      <c r="F733" s="5">
        <v>45182</v>
      </c>
      <c r="G733" s="3">
        <v>108</v>
      </c>
      <c r="H733" s="7">
        <v>4.9000000000000004</v>
      </c>
      <c r="I733">
        <f>IF(MONTH(calls[[#This Row],[Date of Call]])&lt;=6,YEAR(calls[[#This Row],[Date of Call]]),YEAR(calls[[#This Row],[Date of Call]])+1)</f>
        <v>2024</v>
      </c>
      <c r="J733" t="str">
        <f>TEXT(calls[[#This Row],[Date of Call]],"DDDD")</f>
        <v>Wednesday</v>
      </c>
      <c r="K733" t="str">
        <f>_xlfn.IFS(calls[[#This Row],[Duration]]&lt;=10,"Under 10min",calls[[#This Row],[Duration]]&lt;=30,"btw 10 to 30",calls[[#This Row],[Duration]]&lt;=60,"under 60",calls[[#This Row],[Duration]]&lt;=120,"1 to 2hour",TRUE,"above 2hour")</f>
        <v>1 to 2hour</v>
      </c>
      <c r="L733" s="20">
        <f>_xlfn.IFS(calls[[#This Row],[Satisfaction Rating]]&lt;=1,1,calls[[#This Row],[Satisfaction Rating]]&lt;=2,2,calls[[#This Row],[Satisfaction Rating]]&lt;=3,3,calls[[#This Row],[Satisfaction Rating]]&lt;=4,4,TRUE,5)</f>
        <v>5</v>
      </c>
    </row>
    <row r="734" spans="2:12" x14ac:dyDescent="0.25">
      <c r="B734" s="6" t="s">
        <v>758</v>
      </c>
      <c r="C734" s="3" t="s">
        <v>9</v>
      </c>
      <c r="D734" s="3">
        <v>110</v>
      </c>
      <c r="E734" s="4" t="s">
        <v>29</v>
      </c>
      <c r="F734" s="5">
        <v>45182</v>
      </c>
      <c r="G734" s="3">
        <v>180</v>
      </c>
      <c r="H734" s="7">
        <v>4.2</v>
      </c>
      <c r="I734">
        <f>IF(MONTH(calls[[#This Row],[Date of Call]])&lt;=6,YEAR(calls[[#This Row],[Date of Call]]),YEAR(calls[[#This Row],[Date of Call]])+1)</f>
        <v>2024</v>
      </c>
      <c r="J734" t="str">
        <f>TEXT(calls[[#This Row],[Date of Call]],"DDDD")</f>
        <v>Wednesday</v>
      </c>
      <c r="K734" t="str">
        <f>_xlfn.IFS(calls[[#This Row],[Duration]]&lt;=10,"Under 10min",calls[[#This Row],[Duration]]&lt;=30,"btw 10 to 30",calls[[#This Row],[Duration]]&lt;=60,"under 60",calls[[#This Row],[Duration]]&lt;=120,"1 to 2hour",TRUE,"above 2hour")</f>
        <v>1 to 2hour</v>
      </c>
      <c r="L734" s="20">
        <f>_xlfn.IFS(calls[[#This Row],[Satisfaction Rating]]&lt;=1,1,calls[[#This Row],[Satisfaction Rating]]&lt;=2,2,calls[[#This Row],[Satisfaction Rating]]&lt;=3,3,calls[[#This Row],[Satisfaction Rating]]&lt;=4,4,TRUE,5)</f>
        <v>5</v>
      </c>
    </row>
    <row r="735" spans="2:12" x14ac:dyDescent="0.25">
      <c r="B735" s="6" t="s">
        <v>759</v>
      </c>
      <c r="C735" s="3" t="s">
        <v>32</v>
      </c>
      <c r="D735" s="3">
        <v>50</v>
      </c>
      <c r="E735" s="4" t="s">
        <v>20</v>
      </c>
      <c r="F735" s="5">
        <v>45183</v>
      </c>
      <c r="G735" s="3">
        <v>124</v>
      </c>
      <c r="H735" s="7">
        <v>4</v>
      </c>
      <c r="I735">
        <f>IF(MONTH(calls[[#This Row],[Date of Call]])&lt;=6,YEAR(calls[[#This Row],[Date of Call]]),YEAR(calls[[#This Row],[Date of Call]])+1)</f>
        <v>2024</v>
      </c>
      <c r="J735" t="str">
        <f>TEXT(calls[[#This Row],[Date of Call]],"DDDD")</f>
        <v>Thursday</v>
      </c>
      <c r="K735" t="str">
        <f>_xlfn.IFS(calls[[#This Row],[Duration]]&lt;=10,"Under 10min",calls[[#This Row],[Duration]]&lt;=30,"btw 10 to 30",calls[[#This Row],[Duration]]&lt;=60,"under 60",calls[[#This Row],[Duration]]&lt;=120,"1 to 2hour",TRUE,"above 2hour")</f>
        <v>under 60</v>
      </c>
      <c r="L735" s="20">
        <f>_xlfn.IFS(calls[[#This Row],[Satisfaction Rating]]&lt;=1,1,calls[[#This Row],[Satisfaction Rating]]&lt;=2,2,calls[[#This Row],[Satisfaction Rating]]&lt;=3,3,calls[[#This Row],[Satisfaction Rating]]&lt;=4,4,TRUE,5)</f>
        <v>4</v>
      </c>
    </row>
    <row r="736" spans="2:12" x14ac:dyDescent="0.25">
      <c r="B736" s="6" t="s">
        <v>760</v>
      </c>
      <c r="C736" s="3" t="s">
        <v>23</v>
      </c>
      <c r="D736" s="3">
        <v>78</v>
      </c>
      <c r="E736" s="4" t="s">
        <v>20</v>
      </c>
      <c r="F736" s="5">
        <v>45183</v>
      </c>
      <c r="G736" s="3">
        <v>23</v>
      </c>
      <c r="H736" s="7">
        <v>4.2</v>
      </c>
      <c r="I736">
        <f>IF(MONTH(calls[[#This Row],[Date of Call]])&lt;=6,YEAR(calls[[#This Row],[Date of Call]]),YEAR(calls[[#This Row],[Date of Call]])+1)</f>
        <v>2024</v>
      </c>
      <c r="J736" t="str">
        <f>TEXT(calls[[#This Row],[Date of Call]],"DDDD")</f>
        <v>Thursday</v>
      </c>
      <c r="K736" t="str">
        <f>_xlfn.IFS(calls[[#This Row],[Duration]]&lt;=10,"Under 10min",calls[[#This Row],[Duration]]&lt;=30,"btw 10 to 30",calls[[#This Row],[Duration]]&lt;=60,"under 60",calls[[#This Row],[Duration]]&lt;=120,"1 to 2hour",TRUE,"above 2hour")</f>
        <v>1 to 2hour</v>
      </c>
      <c r="L736" s="20">
        <f>_xlfn.IFS(calls[[#This Row],[Satisfaction Rating]]&lt;=1,1,calls[[#This Row],[Satisfaction Rating]]&lt;=2,2,calls[[#This Row],[Satisfaction Rating]]&lt;=3,3,calls[[#This Row],[Satisfaction Rating]]&lt;=4,4,TRUE,5)</f>
        <v>5</v>
      </c>
    </row>
    <row r="737" spans="2:12" x14ac:dyDescent="0.25">
      <c r="B737" s="6" t="s">
        <v>761</v>
      </c>
      <c r="C737" s="3" t="s">
        <v>51</v>
      </c>
      <c r="D737" s="3">
        <v>59</v>
      </c>
      <c r="E737" s="4" t="s">
        <v>10</v>
      </c>
      <c r="F737" s="5">
        <v>45184</v>
      </c>
      <c r="G737" s="3">
        <v>24</v>
      </c>
      <c r="H737" s="7">
        <v>4.8</v>
      </c>
      <c r="I737">
        <f>IF(MONTH(calls[[#This Row],[Date of Call]])&lt;=6,YEAR(calls[[#This Row],[Date of Call]]),YEAR(calls[[#This Row],[Date of Call]])+1)</f>
        <v>2024</v>
      </c>
      <c r="J737" t="str">
        <f>TEXT(calls[[#This Row],[Date of Call]],"DDDD")</f>
        <v>Friday</v>
      </c>
      <c r="K737" t="str">
        <f>_xlfn.IFS(calls[[#This Row],[Duration]]&lt;=10,"Under 10min",calls[[#This Row],[Duration]]&lt;=30,"btw 10 to 30",calls[[#This Row],[Duration]]&lt;=60,"under 60",calls[[#This Row],[Duration]]&lt;=120,"1 to 2hour",TRUE,"above 2hour")</f>
        <v>under 60</v>
      </c>
      <c r="L737" s="20">
        <f>_xlfn.IFS(calls[[#This Row],[Satisfaction Rating]]&lt;=1,1,calls[[#This Row],[Satisfaction Rating]]&lt;=2,2,calls[[#This Row],[Satisfaction Rating]]&lt;=3,3,calls[[#This Row],[Satisfaction Rating]]&lt;=4,4,TRUE,5)</f>
        <v>5</v>
      </c>
    </row>
    <row r="738" spans="2:12" x14ac:dyDescent="0.25">
      <c r="B738" s="6" t="s">
        <v>762</v>
      </c>
      <c r="C738" s="3" t="s">
        <v>23</v>
      </c>
      <c r="D738" s="3">
        <v>126</v>
      </c>
      <c r="E738" s="4" t="s">
        <v>15</v>
      </c>
      <c r="F738" s="5">
        <v>45185</v>
      </c>
      <c r="G738" s="3">
        <v>52</v>
      </c>
      <c r="H738" s="7">
        <v>1.1000000000000001</v>
      </c>
      <c r="I738">
        <f>IF(MONTH(calls[[#This Row],[Date of Call]])&lt;=6,YEAR(calls[[#This Row],[Date of Call]]),YEAR(calls[[#This Row],[Date of Call]])+1)</f>
        <v>2024</v>
      </c>
      <c r="J738" t="str">
        <f>TEXT(calls[[#This Row],[Date of Call]],"DDDD")</f>
        <v>Saturday</v>
      </c>
      <c r="K738" t="str">
        <f>_xlfn.IFS(calls[[#This Row],[Duration]]&lt;=10,"Under 10min",calls[[#This Row],[Duration]]&lt;=30,"btw 10 to 30",calls[[#This Row],[Duration]]&lt;=60,"under 60",calls[[#This Row],[Duration]]&lt;=120,"1 to 2hour",TRUE,"above 2hour")</f>
        <v>above 2hour</v>
      </c>
      <c r="L738" s="20">
        <f>_xlfn.IFS(calls[[#This Row],[Satisfaction Rating]]&lt;=1,1,calls[[#This Row],[Satisfaction Rating]]&lt;=2,2,calls[[#This Row],[Satisfaction Rating]]&lt;=3,3,calls[[#This Row],[Satisfaction Rating]]&lt;=4,4,TRUE,5)</f>
        <v>2</v>
      </c>
    </row>
    <row r="739" spans="2:12" x14ac:dyDescent="0.25">
      <c r="B739" s="6" t="s">
        <v>763</v>
      </c>
      <c r="C739" s="3" t="s">
        <v>14</v>
      </c>
      <c r="D739" s="3">
        <v>43</v>
      </c>
      <c r="E739" s="4" t="s">
        <v>10</v>
      </c>
      <c r="F739" s="5">
        <v>45186</v>
      </c>
      <c r="G739" s="3">
        <v>168</v>
      </c>
      <c r="H739" s="7">
        <v>4</v>
      </c>
      <c r="I739">
        <f>IF(MONTH(calls[[#This Row],[Date of Call]])&lt;=6,YEAR(calls[[#This Row],[Date of Call]]),YEAR(calls[[#This Row],[Date of Call]])+1)</f>
        <v>2024</v>
      </c>
      <c r="J739" t="str">
        <f>TEXT(calls[[#This Row],[Date of Call]],"DDDD")</f>
        <v>Sunday</v>
      </c>
      <c r="K739" t="str">
        <f>_xlfn.IFS(calls[[#This Row],[Duration]]&lt;=10,"Under 10min",calls[[#This Row],[Duration]]&lt;=30,"btw 10 to 30",calls[[#This Row],[Duration]]&lt;=60,"under 60",calls[[#This Row],[Duration]]&lt;=120,"1 to 2hour",TRUE,"above 2hour")</f>
        <v>under 60</v>
      </c>
      <c r="L739" s="20">
        <f>_xlfn.IFS(calls[[#This Row],[Satisfaction Rating]]&lt;=1,1,calls[[#This Row],[Satisfaction Rating]]&lt;=2,2,calls[[#This Row],[Satisfaction Rating]]&lt;=3,3,calls[[#This Row],[Satisfaction Rating]]&lt;=4,4,TRUE,5)</f>
        <v>4</v>
      </c>
    </row>
    <row r="740" spans="2:12" x14ac:dyDescent="0.25">
      <c r="B740" s="6" t="s">
        <v>764</v>
      </c>
      <c r="C740" s="3" t="s">
        <v>61</v>
      </c>
      <c r="D740" s="3">
        <v>79</v>
      </c>
      <c r="E740" s="4" t="s">
        <v>29</v>
      </c>
      <c r="F740" s="5">
        <v>45188</v>
      </c>
      <c r="G740" s="3">
        <v>125</v>
      </c>
      <c r="H740" s="7">
        <v>4.8</v>
      </c>
      <c r="I740">
        <f>IF(MONTH(calls[[#This Row],[Date of Call]])&lt;=6,YEAR(calls[[#This Row],[Date of Call]]),YEAR(calls[[#This Row],[Date of Call]])+1)</f>
        <v>2024</v>
      </c>
      <c r="J740" t="str">
        <f>TEXT(calls[[#This Row],[Date of Call]],"DDDD")</f>
        <v>Tuesday</v>
      </c>
      <c r="K740" t="str">
        <f>_xlfn.IFS(calls[[#This Row],[Duration]]&lt;=10,"Under 10min",calls[[#This Row],[Duration]]&lt;=30,"btw 10 to 30",calls[[#This Row],[Duration]]&lt;=60,"under 60",calls[[#This Row],[Duration]]&lt;=120,"1 to 2hour",TRUE,"above 2hour")</f>
        <v>1 to 2hour</v>
      </c>
      <c r="L740" s="20">
        <f>_xlfn.IFS(calls[[#This Row],[Satisfaction Rating]]&lt;=1,1,calls[[#This Row],[Satisfaction Rating]]&lt;=2,2,calls[[#This Row],[Satisfaction Rating]]&lt;=3,3,calls[[#This Row],[Satisfaction Rating]]&lt;=4,4,TRUE,5)</f>
        <v>5</v>
      </c>
    </row>
    <row r="741" spans="2:12" x14ac:dyDescent="0.25">
      <c r="B741" s="6" t="s">
        <v>765</v>
      </c>
      <c r="C741" s="3" t="s">
        <v>9</v>
      </c>
      <c r="D741" s="3">
        <v>71</v>
      </c>
      <c r="E741" s="4" t="s">
        <v>10</v>
      </c>
      <c r="F741" s="5">
        <v>45189</v>
      </c>
      <c r="G741" s="3">
        <v>50</v>
      </c>
      <c r="H741" s="7">
        <v>4.2</v>
      </c>
      <c r="I741">
        <f>IF(MONTH(calls[[#This Row],[Date of Call]])&lt;=6,YEAR(calls[[#This Row],[Date of Call]]),YEAR(calls[[#This Row],[Date of Call]])+1)</f>
        <v>2024</v>
      </c>
      <c r="J741" t="str">
        <f>TEXT(calls[[#This Row],[Date of Call]],"DDDD")</f>
        <v>Wednesday</v>
      </c>
      <c r="K741" t="str">
        <f>_xlfn.IFS(calls[[#This Row],[Duration]]&lt;=10,"Under 10min",calls[[#This Row],[Duration]]&lt;=30,"btw 10 to 30",calls[[#This Row],[Duration]]&lt;=60,"under 60",calls[[#This Row],[Duration]]&lt;=120,"1 to 2hour",TRUE,"above 2hour")</f>
        <v>1 to 2hour</v>
      </c>
      <c r="L741" s="20">
        <f>_xlfn.IFS(calls[[#This Row],[Satisfaction Rating]]&lt;=1,1,calls[[#This Row],[Satisfaction Rating]]&lt;=2,2,calls[[#This Row],[Satisfaction Rating]]&lt;=3,3,calls[[#This Row],[Satisfaction Rating]]&lt;=4,4,TRUE,5)</f>
        <v>5</v>
      </c>
    </row>
    <row r="742" spans="2:12" x14ac:dyDescent="0.25">
      <c r="B742" s="6" t="s">
        <v>766</v>
      </c>
      <c r="C742" s="3" t="s">
        <v>40</v>
      </c>
      <c r="D742" s="3">
        <v>94</v>
      </c>
      <c r="E742" s="4" t="s">
        <v>15</v>
      </c>
      <c r="F742" s="5">
        <v>45190</v>
      </c>
      <c r="G742" s="3">
        <v>220</v>
      </c>
      <c r="H742" s="7">
        <v>4.5999999999999996</v>
      </c>
      <c r="I742">
        <f>IF(MONTH(calls[[#This Row],[Date of Call]])&lt;=6,YEAR(calls[[#This Row],[Date of Call]]),YEAR(calls[[#This Row],[Date of Call]])+1)</f>
        <v>2024</v>
      </c>
      <c r="J742" t="str">
        <f>TEXT(calls[[#This Row],[Date of Call]],"DDDD")</f>
        <v>Thursday</v>
      </c>
      <c r="K742" t="str">
        <f>_xlfn.IFS(calls[[#This Row],[Duration]]&lt;=10,"Under 10min",calls[[#This Row],[Duration]]&lt;=30,"btw 10 to 30",calls[[#This Row],[Duration]]&lt;=60,"under 60",calls[[#This Row],[Duration]]&lt;=120,"1 to 2hour",TRUE,"above 2hour")</f>
        <v>1 to 2hour</v>
      </c>
      <c r="L742" s="20">
        <f>_xlfn.IFS(calls[[#This Row],[Satisfaction Rating]]&lt;=1,1,calls[[#This Row],[Satisfaction Rating]]&lt;=2,2,calls[[#This Row],[Satisfaction Rating]]&lt;=3,3,calls[[#This Row],[Satisfaction Rating]]&lt;=4,4,TRUE,5)</f>
        <v>5</v>
      </c>
    </row>
    <row r="743" spans="2:12" x14ac:dyDescent="0.25">
      <c r="B743" s="6" t="s">
        <v>767</v>
      </c>
      <c r="C743" s="3" t="s">
        <v>28</v>
      </c>
      <c r="D743" s="3">
        <v>108</v>
      </c>
      <c r="E743" s="4" t="s">
        <v>10</v>
      </c>
      <c r="F743" s="5">
        <v>45190</v>
      </c>
      <c r="G743" s="3">
        <v>180</v>
      </c>
      <c r="H743" s="7">
        <v>4</v>
      </c>
      <c r="I743">
        <f>IF(MONTH(calls[[#This Row],[Date of Call]])&lt;=6,YEAR(calls[[#This Row],[Date of Call]]),YEAR(calls[[#This Row],[Date of Call]])+1)</f>
        <v>2024</v>
      </c>
      <c r="J743" t="str">
        <f>TEXT(calls[[#This Row],[Date of Call]],"DDDD")</f>
        <v>Thursday</v>
      </c>
      <c r="K743" t="str">
        <f>_xlfn.IFS(calls[[#This Row],[Duration]]&lt;=10,"Under 10min",calls[[#This Row],[Duration]]&lt;=30,"btw 10 to 30",calls[[#This Row],[Duration]]&lt;=60,"under 60",calls[[#This Row],[Duration]]&lt;=120,"1 to 2hour",TRUE,"above 2hour")</f>
        <v>1 to 2hour</v>
      </c>
      <c r="L743" s="20">
        <f>_xlfn.IFS(calls[[#This Row],[Satisfaction Rating]]&lt;=1,1,calls[[#This Row],[Satisfaction Rating]]&lt;=2,2,calls[[#This Row],[Satisfaction Rating]]&lt;=3,3,calls[[#This Row],[Satisfaction Rating]]&lt;=4,4,TRUE,5)</f>
        <v>4</v>
      </c>
    </row>
    <row r="744" spans="2:12" x14ac:dyDescent="0.25">
      <c r="B744" s="6" t="s">
        <v>768</v>
      </c>
      <c r="C744" s="3" t="s">
        <v>14</v>
      </c>
      <c r="D744" s="3">
        <v>76</v>
      </c>
      <c r="E744" s="4" t="s">
        <v>15</v>
      </c>
      <c r="F744" s="5">
        <v>45190</v>
      </c>
      <c r="G744" s="3">
        <v>110</v>
      </c>
      <c r="H744" s="7">
        <v>3.9</v>
      </c>
      <c r="I744">
        <f>IF(MONTH(calls[[#This Row],[Date of Call]])&lt;=6,YEAR(calls[[#This Row],[Date of Call]]),YEAR(calls[[#This Row],[Date of Call]])+1)</f>
        <v>2024</v>
      </c>
      <c r="J744" t="str">
        <f>TEXT(calls[[#This Row],[Date of Call]],"DDDD")</f>
        <v>Thursday</v>
      </c>
      <c r="K744" t="str">
        <f>_xlfn.IFS(calls[[#This Row],[Duration]]&lt;=10,"Under 10min",calls[[#This Row],[Duration]]&lt;=30,"btw 10 to 30",calls[[#This Row],[Duration]]&lt;=60,"under 60",calls[[#This Row],[Duration]]&lt;=120,"1 to 2hour",TRUE,"above 2hour")</f>
        <v>1 to 2hour</v>
      </c>
      <c r="L744" s="20">
        <f>_xlfn.IFS(calls[[#This Row],[Satisfaction Rating]]&lt;=1,1,calls[[#This Row],[Satisfaction Rating]]&lt;=2,2,calls[[#This Row],[Satisfaction Rating]]&lt;=3,3,calls[[#This Row],[Satisfaction Rating]]&lt;=4,4,TRUE,5)</f>
        <v>4</v>
      </c>
    </row>
    <row r="745" spans="2:12" x14ac:dyDescent="0.25">
      <c r="B745" s="6" t="s">
        <v>769</v>
      </c>
      <c r="C745" s="3" t="s">
        <v>51</v>
      </c>
      <c r="D745" s="3">
        <v>136</v>
      </c>
      <c r="E745" s="4" t="s">
        <v>10</v>
      </c>
      <c r="F745" s="5">
        <v>45190</v>
      </c>
      <c r="G745" s="3">
        <v>36</v>
      </c>
      <c r="H745" s="7">
        <v>2.8</v>
      </c>
      <c r="I745">
        <f>IF(MONTH(calls[[#This Row],[Date of Call]])&lt;=6,YEAR(calls[[#This Row],[Date of Call]]),YEAR(calls[[#This Row],[Date of Call]])+1)</f>
        <v>2024</v>
      </c>
      <c r="J745" t="str">
        <f>TEXT(calls[[#This Row],[Date of Call]],"DDDD")</f>
        <v>Thursday</v>
      </c>
      <c r="K745" t="str">
        <f>_xlfn.IFS(calls[[#This Row],[Duration]]&lt;=10,"Under 10min",calls[[#This Row],[Duration]]&lt;=30,"btw 10 to 30",calls[[#This Row],[Duration]]&lt;=60,"under 60",calls[[#This Row],[Duration]]&lt;=120,"1 to 2hour",TRUE,"above 2hour")</f>
        <v>above 2hour</v>
      </c>
      <c r="L745" s="20">
        <f>_xlfn.IFS(calls[[#This Row],[Satisfaction Rating]]&lt;=1,1,calls[[#This Row],[Satisfaction Rating]]&lt;=2,2,calls[[#This Row],[Satisfaction Rating]]&lt;=3,3,calls[[#This Row],[Satisfaction Rating]]&lt;=4,4,TRUE,5)</f>
        <v>3</v>
      </c>
    </row>
    <row r="746" spans="2:12" x14ac:dyDescent="0.25">
      <c r="B746" s="6" t="s">
        <v>770</v>
      </c>
      <c r="C746" s="3" t="s">
        <v>12</v>
      </c>
      <c r="D746" s="3">
        <v>129</v>
      </c>
      <c r="E746" s="4" t="s">
        <v>20</v>
      </c>
      <c r="F746" s="5">
        <v>45191</v>
      </c>
      <c r="G746" s="3">
        <v>93</v>
      </c>
      <c r="H746" s="7">
        <v>4.7</v>
      </c>
      <c r="I746">
        <f>IF(MONTH(calls[[#This Row],[Date of Call]])&lt;=6,YEAR(calls[[#This Row],[Date of Call]]),YEAR(calls[[#This Row],[Date of Call]])+1)</f>
        <v>2024</v>
      </c>
      <c r="J746" t="str">
        <f>TEXT(calls[[#This Row],[Date of Call]],"DDDD")</f>
        <v>Friday</v>
      </c>
      <c r="K746" t="str">
        <f>_xlfn.IFS(calls[[#This Row],[Duration]]&lt;=10,"Under 10min",calls[[#This Row],[Duration]]&lt;=30,"btw 10 to 30",calls[[#This Row],[Duration]]&lt;=60,"under 60",calls[[#This Row],[Duration]]&lt;=120,"1 to 2hour",TRUE,"above 2hour")</f>
        <v>above 2hour</v>
      </c>
      <c r="L746" s="20">
        <f>_xlfn.IFS(calls[[#This Row],[Satisfaction Rating]]&lt;=1,1,calls[[#This Row],[Satisfaction Rating]]&lt;=2,2,calls[[#This Row],[Satisfaction Rating]]&lt;=3,3,calls[[#This Row],[Satisfaction Rating]]&lt;=4,4,TRUE,5)</f>
        <v>5</v>
      </c>
    </row>
    <row r="747" spans="2:12" x14ac:dyDescent="0.25">
      <c r="B747" s="6" t="s">
        <v>771</v>
      </c>
      <c r="C747" s="3" t="s">
        <v>28</v>
      </c>
      <c r="D747" s="3">
        <v>120</v>
      </c>
      <c r="E747" s="4" t="s">
        <v>10</v>
      </c>
      <c r="F747" s="5">
        <v>45191</v>
      </c>
      <c r="G747" s="3">
        <v>38</v>
      </c>
      <c r="H747" s="7">
        <v>4.2</v>
      </c>
      <c r="I747">
        <f>IF(MONTH(calls[[#This Row],[Date of Call]])&lt;=6,YEAR(calls[[#This Row],[Date of Call]]),YEAR(calls[[#This Row],[Date of Call]])+1)</f>
        <v>2024</v>
      </c>
      <c r="J747" t="str">
        <f>TEXT(calls[[#This Row],[Date of Call]],"DDDD")</f>
        <v>Friday</v>
      </c>
      <c r="K747" t="str">
        <f>_xlfn.IFS(calls[[#This Row],[Duration]]&lt;=10,"Under 10min",calls[[#This Row],[Duration]]&lt;=30,"btw 10 to 30",calls[[#This Row],[Duration]]&lt;=60,"under 60",calls[[#This Row],[Duration]]&lt;=120,"1 to 2hour",TRUE,"above 2hour")</f>
        <v>1 to 2hour</v>
      </c>
      <c r="L747" s="20">
        <f>_xlfn.IFS(calls[[#This Row],[Satisfaction Rating]]&lt;=1,1,calls[[#This Row],[Satisfaction Rating]]&lt;=2,2,calls[[#This Row],[Satisfaction Rating]]&lt;=3,3,calls[[#This Row],[Satisfaction Rating]]&lt;=4,4,TRUE,5)</f>
        <v>5</v>
      </c>
    </row>
    <row r="748" spans="2:12" x14ac:dyDescent="0.25">
      <c r="B748" s="6" t="s">
        <v>772</v>
      </c>
      <c r="C748" s="3" t="s">
        <v>14</v>
      </c>
      <c r="D748" s="3">
        <v>108</v>
      </c>
      <c r="E748" s="4" t="s">
        <v>20</v>
      </c>
      <c r="F748" s="5">
        <v>45192</v>
      </c>
      <c r="G748" s="3">
        <v>66</v>
      </c>
      <c r="H748" s="7">
        <v>3.9</v>
      </c>
      <c r="I748">
        <f>IF(MONTH(calls[[#This Row],[Date of Call]])&lt;=6,YEAR(calls[[#This Row],[Date of Call]]),YEAR(calls[[#This Row],[Date of Call]])+1)</f>
        <v>2024</v>
      </c>
      <c r="J748" t="str">
        <f>TEXT(calls[[#This Row],[Date of Call]],"DDDD")</f>
        <v>Saturday</v>
      </c>
      <c r="K748" t="str">
        <f>_xlfn.IFS(calls[[#This Row],[Duration]]&lt;=10,"Under 10min",calls[[#This Row],[Duration]]&lt;=30,"btw 10 to 30",calls[[#This Row],[Duration]]&lt;=60,"under 60",calls[[#This Row],[Duration]]&lt;=120,"1 to 2hour",TRUE,"above 2hour")</f>
        <v>1 to 2hour</v>
      </c>
      <c r="L748" s="20">
        <f>_xlfn.IFS(calls[[#This Row],[Satisfaction Rating]]&lt;=1,1,calls[[#This Row],[Satisfaction Rating]]&lt;=2,2,calls[[#This Row],[Satisfaction Rating]]&lt;=3,3,calls[[#This Row],[Satisfaction Rating]]&lt;=4,4,TRUE,5)</f>
        <v>4</v>
      </c>
    </row>
    <row r="749" spans="2:12" x14ac:dyDescent="0.25">
      <c r="B749" s="6" t="s">
        <v>773</v>
      </c>
      <c r="C749" s="3" t="s">
        <v>23</v>
      </c>
      <c r="D749" s="3">
        <v>79</v>
      </c>
      <c r="E749" s="4" t="s">
        <v>10</v>
      </c>
      <c r="F749" s="5">
        <v>45192</v>
      </c>
      <c r="G749" s="3">
        <v>215</v>
      </c>
      <c r="H749" s="7">
        <v>4.5999999999999996</v>
      </c>
      <c r="I749">
        <f>IF(MONTH(calls[[#This Row],[Date of Call]])&lt;=6,YEAR(calls[[#This Row],[Date of Call]]),YEAR(calls[[#This Row],[Date of Call]])+1)</f>
        <v>2024</v>
      </c>
      <c r="J749" t="str">
        <f>TEXT(calls[[#This Row],[Date of Call]],"DDDD")</f>
        <v>Saturday</v>
      </c>
      <c r="K749" t="str">
        <f>_xlfn.IFS(calls[[#This Row],[Duration]]&lt;=10,"Under 10min",calls[[#This Row],[Duration]]&lt;=30,"btw 10 to 30",calls[[#This Row],[Duration]]&lt;=60,"under 60",calls[[#This Row],[Duration]]&lt;=120,"1 to 2hour",TRUE,"above 2hour")</f>
        <v>1 to 2hour</v>
      </c>
      <c r="L749" s="20">
        <f>_xlfn.IFS(calls[[#This Row],[Satisfaction Rating]]&lt;=1,1,calls[[#This Row],[Satisfaction Rating]]&lt;=2,2,calls[[#This Row],[Satisfaction Rating]]&lt;=3,3,calls[[#This Row],[Satisfaction Rating]]&lt;=4,4,TRUE,5)</f>
        <v>5</v>
      </c>
    </row>
    <row r="750" spans="2:12" x14ac:dyDescent="0.25">
      <c r="B750" s="6" t="s">
        <v>774</v>
      </c>
      <c r="C750" s="3" t="s">
        <v>23</v>
      </c>
      <c r="D750" s="3">
        <v>45</v>
      </c>
      <c r="E750" s="4" t="s">
        <v>20</v>
      </c>
      <c r="F750" s="5">
        <v>45192</v>
      </c>
      <c r="G750" s="3">
        <v>92</v>
      </c>
      <c r="H750" s="7">
        <v>4.3</v>
      </c>
      <c r="I750">
        <f>IF(MONTH(calls[[#This Row],[Date of Call]])&lt;=6,YEAR(calls[[#This Row],[Date of Call]]),YEAR(calls[[#This Row],[Date of Call]])+1)</f>
        <v>2024</v>
      </c>
      <c r="J750" t="str">
        <f>TEXT(calls[[#This Row],[Date of Call]],"DDDD")</f>
        <v>Saturday</v>
      </c>
      <c r="K750" t="str">
        <f>_xlfn.IFS(calls[[#This Row],[Duration]]&lt;=10,"Under 10min",calls[[#This Row],[Duration]]&lt;=30,"btw 10 to 30",calls[[#This Row],[Duration]]&lt;=60,"under 60",calls[[#This Row],[Duration]]&lt;=120,"1 to 2hour",TRUE,"above 2hour")</f>
        <v>under 60</v>
      </c>
      <c r="L750" s="20">
        <f>_xlfn.IFS(calls[[#This Row],[Satisfaction Rating]]&lt;=1,1,calls[[#This Row],[Satisfaction Rating]]&lt;=2,2,calls[[#This Row],[Satisfaction Rating]]&lt;=3,3,calls[[#This Row],[Satisfaction Rating]]&lt;=4,4,TRUE,5)</f>
        <v>5</v>
      </c>
    </row>
    <row r="751" spans="2:12" x14ac:dyDescent="0.25">
      <c r="B751" s="6" t="s">
        <v>775</v>
      </c>
      <c r="C751" s="3" t="s">
        <v>19</v>
      </c>
      <c r="D751" s="3">
        <v>96</v>
      </c>
      <c r="E751" s="4" t="s">
        <v>10</v>
      </c>
      <c r="F751" s="5">
        <v>45192</v>
      </c>
      <c r="G751" s="3">
        <v>80</v>
      </c>
      <c r="H751" s="7">
        <v>3.6</v>
      </c>
      <c r="I751">
        <f>IF(MONTH(calls[[#This Row],[Date of Call]])&lt;=6,YEAR(calls[[#This Row],[Date of Call]]),YEAR(calls[[#This Row],[Date of Call]])+1)</f>
        <v>2024</v>
      </c>
      <c r="J751" t="str">
        <f>TEXT(calls[[#This Row],[Date of Call]],"DDDD")</f>
        <v>Saturday</v>
      </c>
      <c r="K751" t="str">
        <f>_xlfn.IFS(calls[[#This Row],[Duration]]&lt;=10,"Under 10min",calls[[#This Row],[Duration]]&lt;=30,"btw 10 to 30",calls[[#This Row],[Duration]]&lt;=60,"under 60",calls[[#This Row],[Duration]]&lt;=120,"1 to 2hour",TRUE,"above 2hour")</f>
        <v>1 to 2hour</v>
      </c>
      <c r="L751" s="20">
        <f>_xlfn.IFS(calls[[#This Row],[Satisfaction Rating]]&lt;=1,1,calls[[#This Row],[Satisfaction Rating]]&lt;=2,2,calls[[#This Row],[Satisfaction Rating]]&lt;=3,3,calls[[#This Row],[Satisfaction Rating]]&lt;=4,4,TRUE,5)</f>
        <v>4</v>
      </c>
    </row>
    <row r="752" spans="2:12" x14ac:dyDescent="0.25">
      <c r="B752" s="6" t="s">
        <v>776</v>
      </c>
      <c r="C752" s="3" t="s">
        <v>19</v>
      </c>
      <c r="D752" s="3">
        <v>81</v>
      </c>
      <c r="E752" s="4" t="s">
        <v>10</v>
      </c>
      <c r="F752" s="5">
        <v>45193</v>
      </c>
      <c r="G752" s="3">
        <v>123</v>
      </c>
      <c r="H752" s="7">
        <v>4.9000000000000004</v>
      </c>
      <c r="I752">
        <f>IF(MONTH(calls[[#This Row],[Date of Call]])&lt;=6,YEAR(calls[[#This Row],[Date of Call]]),YEAR(calls[[#This Row],[Date of Call]])+1)</f>
        <v>2024</v>
      </c>
      <c r="J752" t="str">
        <f>TEXT(calls[[#This Row],[Date of Call]],"DDDD")</f>
        <v>Sunday</v>
      </c>
      <c r="K752" t="str">
        <f>_xlfn.IFS(calls[[#This Row],[Duration]]&lt;=10,"Under 10min",calls[[#This Row],[Duration]]&lt;=30,"btw 10 to 30",calls[[#This Row],[Duration]]&lt;=60,"under 60",calls[[#This Row],[Duration]]&lt;=120,"1 to 2hour",TRUE,"above 2hour")</f>
        <v>1 to 2hour</v>
      </c>
      <c r="L752" s="20">
        <f>_xlfn.IFS(calls[[#This Row],[Satisfaction Rating]]&lt;=1,1,calls[[#This Row],[Satisfaction Rating]]&lt;=2,2,calls[[#This Row],[Satisfaction Rating]]&lt;=3,3,calls[[#This Row],[Satisfaction Rating]]&lt;=4,4,TRUE,5)</f>
        <v>5</v>
      </c>
    </row>
    <row r="753" spans="2:12" x14ac:dyDescent="0.25">
      <c r="B753" s="6" t="s">
        <v>777</v>
      </c>
      <c r="C753" s="3" t="s">
        <v>51</v>
      </c>
      <c r="D753" s="3">
        <v>95</v>
      </c>
      <c r="E753" s="4" t="s">
        <v>25</v>
      </c>
      <c r="F753" s="5">
        <v>45193</v>
      </c>
      <c r="G753" s="3">
        <v>23</v>
      </c>
      <c r="H753" s="7">
        <v>2.4</v>
      </c>
      <c r="I753">
        <f>IF(MONTH(calls[[#This Row],[Date of Call]])&lt;=6,YEAR(calls[[#This Row],[Date of Call]]),YEAR(calls[[#This Row],[Date of Call]])+1)</f>
        <v>2024</v>
      </c>
      <c r="J753" t="str">
        <f>TEXT(calls[[#This Row],[Date of Call]],"DDDD")</f>
        <v>Sunday</v>
      </c>
      <c r="K753" t="str">
        <f>_xlfn.IFS(calls[[#This Row],[Duration]]&lt;=10,"Under 10min",calls[[#This Row],[Duration]]&lt;=30,"btw 10 to 30",calls[[#This Row],[Duration]]&lt;=60,"under 60",calls[[#This Row],[Duration]]&lt;=120,"1 to 2hour",TRUE,"above 2hour")</f>
        <v>1 to 2hour</v>
      </c>
      <c r="L753" s="20">
        <f>_xlfn.IFS(calls[[#This Row],[Satisfaction Rating]]&lt;=1,1,calls[[#This Row],[Satisfaction Rating]]&lt;=2,2,calls[[#This Row],[Satisfaction Rating]]&lt;=3,3,calls[[#This Row],[Satisfaction Rating]]&lt;=4,4,TRUE,5)</f>
        <v>3</v>
      </c>
    </row>
    <row r="754" spans="2:12" x14ac:dyDescent="0.25">
      <c r="B754" s="6" t="s">
        <v>778</v>
      </c>
      <c r="C754" s="3" t="s">
        <v>48</v>
      </c>
      <c r="D754" s="3">
        <v>159</v>
      </c>
      <c r="E754" s="4" t="s">
        <v>15</v>
      </c>
      <c r="F754" s="5">
        <v>45193</v>
      </c>
      <c r="G754" s="3">
        <v>63</v>
      </c>
      <c r="H754" s="7">
        <v>4.2</v>
      </c>
      <c r="I754">
        <f>IF(MONTH(calls[[#This Row],[Date of Call]])&lt;=6,YEAR(calls[[#This Row],[Date of Call]]),YEAR(calls[[#This Row],[Date of Call]])+1)</f>
        <v>2024</v>
      </c>
      <c r="J754" t="str">
        <f>TEXT(calls[[#This Row],[Date of Call]],"DDDD")</f>
        <v>Sunday</v>
      </c>
      <c r="K754" t="str">
        <f>_xlfn.IFS(calls[[#This Row],[Duration]]&lt;=10,"Under 10min",calls[[#This Row],[Duration]]&lt;=30,"btw 10 to 30",calls[[#This Row],[Duration]]&lt;=60,"under 60",calls[[#This Row],[Duration]]&lt;=120,"1 to 2hour",TRUE,"above 2hour")</f>
        <v>above 2hour</v>
      </c>
      <c r="L754" s="20">
        <f>_xlfn.IFS(calls[[#This Row],[Satisfaction Rating]]&lt;=1,1,calls[[#This Row],[Satisfaction Rating]]&lt;=2,2,calls[[#This Row],[Satisfaction Rating]]&lt;=3,3,calls[[#This Row],[Satisfaction Rating]]&lt;=4,4,TRUE,5)</f>
        <v>5</v>
      </c>
    </row>
    <row r="755" spans="2:12" x14ac:dyDescent="0.25">
      <c r="B755" s="6" t="s">
        <v>779</v>
      </c>
      <c r="C755" s="3" t="s">
        <v>81</v>
      </c>
      <c r="D755" s="3">
        <v>109</v>
      </c>
      <c r="E755" s="4" t="s">
        <v>29</v>
      </c>
      <c r="F755" s="5">
        <v>45193</v>
      </c>
      <c r="G755" s="3">
        <v>52</v>
      </c>
      <c r="H755" s="7">
        <v>3.9</v>
      </c>
      <c r="I755">
        <f>IF(MONTH(calls[[#This Row],[Date of Call]])&lt;=6,YEAR(calls[[#This Row],[Date of Call]]),YEAR(calls[[#This Row],[Date of Call]])+1)</f>
        <v>2024</v>
      </c>
      <c r="J755" t="str">
        <f>TEXT(calls[[#This Row],[Date of Call]],"DDDD")</f>
        <v>Sunday</v>
      </c>
      <c r="K755" t="str">
        <f>_xlfn.IFS(calls[[#This Row],[Duration]]&lt;=10,"Under 10min",calls[[#This Row],[Duration]]&lt;=30,"btw 10 to 30",calls[[#This Row],[Duration]]&lt;=60,"under 60",calls[[#This Row],[Duration]]&lt;=120,"1 to 2hour",TRUE,"above 2hour")</f>
        <v>1 to 2hour</v>
      </c>
      <c r="L755" s="20">
        <f>_xlfn.IFS(calls[[#This Row],[Satisfaction Rating]]&lt;=1,1,calls[[#This Row],[Satisfaction Rating]]&lt;=2,2,calls[[#This Row],[Satisfaction Rating]]&lt;=3,3,calls[[#This Row],[Satisfaction Rating]]&lt;=4,4,TRUE,5)</f>
        <v>4</v>
      </c>
    </row>
    <row r="756" spans="2:12" x14ac:dyDescent="0.25">
      <c r="B756" s="6" t="s">
        <v>780</v>
      </c>
      <c r="C756" s="3" t="s">
        <v>23</v>
      </c>
      <c r="D756" s="3">
        <v>107</v>
      </c>
      <c r="E756" s="4" t="s">
        <v>29</v>
      </c>
      <c r="F756" s="5">
        <v>45193</v>
      </c>
      <c r="G756" s="3">
        <v>60</v>
      </c>
      <c r="H756" s="7">
        <v>4.2</v>
      </c>
      <c r="I756">
        <f>IF(MONTH(calls[[#This Row],[Date of Call]])&lt;=6,YEAR(calls[[#This Row],[Date of Call]]),YEAR(calls[[#This Row],[Date of Call]])+1)</f>
        <v>2024</v>
      </c>
      <c r="J756" t="str">
        <f>TEXT(calls[[#This Row],[Date of Call]],"DDDD")</f>
        <v>Sunday</v>
      </c>
      <c r="K756" t="str">
        <f>_xlfn.IFS(calls[[#This Row],[Duration]]&lt;=10,"Under 10min",calls[[#This Row],[Duration]]&lt;=30,"btw 10 to 30",calls[[#This Row],[Duration]]&lt;=60,"under 60",calls[[#This Row],[Duration]]&lt;=120,"1 to 2hour",TRUE,"above 2hour")</f>
        <v>1 to 2hour</v>
      </c>
      <c r="L756" s="20">
        <f>_xlfn.IFS(calls[[#This Row],[Satisfaction Rating]]&lt;=1,1,calls[[#This Row],[Satisfaction Rating]]&lt;=2,2,calls[[#This Row],[Satisfaction Rating]]&lt;=3,3,calls[[#This Row],[Satisfaction Rating]]&lt;=4,4,TRUE,5)</f>
        <v>5</v>
      </c>
    </row>
    <row r="757" spans="2:12" x14ac:dyDescent="0.25">
      <c r="B757" s="6" t="s">
        <v>781</v>
      </c>
      <c r="C757" s="3" t="s">
        <v>19</v>
      </c>
      <c r="D757" s="3">
        <v>67</v>
      </c>
      <c r="E757" s="4" t="s">
        <v>20</v>
      </c>
      <c r="F757" s="5">
        <v>45194</v>
      </c>
      <c r="G757" s="3">
        <v>87</v>
      </c>
      <c r="H757" s="7">
        <v>3.9</v>
      </c>
      <c r="I757">
        <f>IF(MONTH(calls[[#This Row],[Date of Call]])&lt;=6,YEAR(calls[[#This Row],[Date of Call]]),YEAR(calls[[#This Row],[Date of Call]])+1)</f>
        <v>2024</v>
      </c>
      <c r="J757" t="str">
        <f>TEXT(calls[[#This Row],[Date of Call]],"DDDD")</f>
        <v>Monday</v>
      </c>
      <c r="K757" t="str">
        <f>_xlfn.IFS(calls[[#This Row],[Duration]]&lt;=10,"Under 10min",calls[[#This Row],[Duration]]&lt;=30,"btw 10 to 30",calls[[#This Row],[Duration]]&lt;=60,"under 60",calls[[#This Row],[Duration]]&lt;=120,"1 to 2hour",TRUE,"above 2hour")</f>
        <v>1 to 2hour</v>
      </c>
      <c r="L757" s="20">
        <f>_xlfn.IFS(calls[[#This Row],[Satisfaction Rating]]&lt;=1,1,calls[[#This Row],[Satisfaction Rating]]&lt;=2,2,calls[[#This Row],[Satisfaction Rating]]&lt;=3,3,calls[[#This Row],[Satisfaction Rating]]&lt;=4,4,TRUE,5)</f>
        <v>4</v>
      </c>
    </row>
    <row r="758" spans="2:12" x14ac:dyDescent="0.25">
      <c r="B758" s="6" t="s">
        <v>782</v>
      </c>
      <c r="C758" s="3" t="s">
        <v>34</v>
      </c>
      <c r="D758" s="3">
        <v>96</v>
      </c>
      <c r="E758" s="4" t="s">
        <v>10</v>
      </c>
      <c r="F758" s="5">
        <v>45195</v>
      </c>
      <c r="G758" s="3">
        <v>42</v>
      </c>
      <c r="H758" s="7">
        <v>4.5</v>
      </c>
      <c r="I758">
        <f>IF(MONTH(calls[[#This Row],[Date of Call]])&lt;=6,YEAR(calls[[#This Row],[Date of Call]]),YEAR(calls[[#This Row],[Date of Call]])+1)</f>
        <v>2024</v>
      </c>
      <c r="J758" t="str">
        <f>TEXT(calls[[#This Row],[Date of Call]],"DDDD")</f>
        <v>Tuesday</v>
      </c>
      <c r="K758" t="str">
        <f>_xlfn.IFS(calls[[#This Row],[Duration]]&lt;=10,"Under 10min",calls[[#This Row],[Duration]]&lt;=30,"btw 10 to 30",calls[[#This Row],[Duration]]&lt;=60,"under 60",calls[[#This Row],[Duration]]&lt;=120,"1 to 2hour",TRUE,"above 2hour")</f>
        <v>1 to 2hour</v>
      </c>
      <c r="L758" s="20">
        <f>_xlfn.IFS(calls[[#This Row],[Satisfaction Rating]]&lt;=1,1,calls[[#This Row],[Satisfaction Rating]]&lt;=2,2,calls[[#This Row],[Satisfaction Rating]]&lt;=3,3,calls[[#This Row],[Satisfaction Rating]]&lt;=4,4,TRUE,5)</f>
        <v>5</v>
      </c>
    </row>
    <row r="759" spans="2:12" x14ac:dyDescent="0.25">
      <c r="B759" s="6" t="s">
        <v>783</v>
      </c>
      <c r="C759" s="3" t="s">
        <v>43</v>
      </c>
      <c r="D759" s="3">
        <v>142</v>
      </c>
      <c r="E759" s="4" t="s">
        <v>15</v>
      </c>
      <c r="F759" s="5">
        <v>45196</v>
      </c>
      <c r="G759" s="3">
        <v>37</v>
      </c>
      <c r="H759" s="7">
        <v>3.8</v>
      </c>
      <c r="I759">
        <f>IF(MONTH(calls[[#This Row],[Date of Call]])&lt;=6,YEAR(calls[[#This Row],[Date of Call]]),YEAR(calls[[#This Row],[Date of Call]])+1)</f>
        <v>2024</v>
      </c>
      <c r="J759" t="str">
        <f>TEXT(calls[[#This Row],[Date of Call]],"DDDD")</f>
        <v>Wednesday</v>
      </c>
      <c r="K759" t="str">
        <f>_xlfn.IFS(calls[[#This Row],[Duration]]&lt;=10,"Under 10min",calls[[#This Row],[Duration]]&lt;=30,"btw 10 to 30",calls[[#This Row],[Duration]]&lt;=60,"under 60",calls[[#This Row],[Duration]]&lt;=120,"1 to 2hour",TRUE,"above 2hour")</f>
        <v>above 2hour</v>
      </c>
      <c r="L759" s="20">
        <f>_xlfn.IFS(calls[[#This Row],[Satisfaction Rating]]&lt;=1,1,calls[[#This Row],[Satisfaction Rating]]&lt;=2,2,calls[[#This Row],[Satisfaction Rating]]&lt;=3,3,calls[[#This Row],[Satisfaction Rating]]&lt;=4,4,TRUE,5)</f>
        <v>4</v>
      </c>
    </row>
    <row r="760" spans="2:12" x14ac:dyDescent="0.25">
      <c r="B760" s="6" t="s">
        <v>784</v>
      </c>
      <c r="C760" s="3" t="s">
        <v>43</v>
      </c>
      <c r="D760" s="3">
        <v>71</v>
      </c>
      <c r="E760" s="4" t="s">
        <v>25</v>
      </c>
      <c r="F760" s="5">
        <v>45196</v>
      </c>
      <c r="G760" s="3">
        <v>135</v>
      </c>
      <c r="H760" s="7">
        <v>3.9</v>
      </c>
      <c r="I760">
        <f>IF(MONTH(calls[[#This Row],[Date of Call]])&lt;=6,YEAR(calls[[#This Row],[Date of Call]]),YEAR(calls[[#This Row],[Date of Call]])+1)</f>
        <v>2024</v>
      </c>
      <c r="J760" t="str">
        <f>TEXT(calls[[#This Row],[Date of Call]],"DDDD")</f>
        <v>Wednesday</v>
      </c>
      <c r="K760" t="str">
        <f>_xlfn.IFS(calls[[#This Row],[Duration]]&lt;=10,"Under 10min",calls[[#This Row],[Duration]]&lt;=30,"btw 10 to 30",calls[[#This Row],[Duration]]&lt;=60,"under 60",calls[[#This Row],[Duration]]&lt;=120,"1 to 2hour",TRUE,"above 2hour")</f>
        <v>1 to 2hour</v>
      </c>
      <c r="L760" s="20">
        <f>_xlfn.IFS(calls[[#This Row],[Satisfaction Rating]]&lt;=1,1,calls[[#This Row],[Satisfaction Rating]]&lt;=2,2,calls[[#This Row],[Satisfaction Rating]]&lt;=3,3,calls[[#This Row],[Satisfaction Rating]]&lt;=4,4,TRUE,5)</f>
        <v>4</v>
      </c>
    </row>
    <row r="761" spans="2:12" x14ac:dyDescent="0.25">
      <c r="B761" s="6" t="s">
        <v>785</v>
      </c>
      <c r="C761" s="3" t="s">
        <v>34</v>
      </c>
      <c r="D761" s="3">
        <v>152</v>
      </c>
      <c r="E761" s="4" t="s">
        <v>25</v>
      </c>
      <c r="F761" s="5">
        <v>45196</v>
      </c>
      <c r="G761" s="3">
        <v>88</v>
      </c>
      <c r="H761" s="7">
        <v>4.7</v>
      </c>
      <c r="I761">
        <f>IF(MONTH(calls[[#This Row],[Date of Call]])&lt;=6,YEAR(calls[[#This Row],[Date of Call]]),YEAR(calls[[#This Row],[Date of Call]])+1)</f>
        <v>2024</v>
      </c>
      <c r="J761" t="str">
        <f>TEXT(calls[[#This Row],[Date of Call]],"DDDD")</f>
        <v>Wednesday</v>
      </c>
      <c r="K761" t="str">
        <f>_xlfn.IFS(calls[[#This Row],[Duration]]&lt;=10,"Under 10min",calls[[#This Row],[Duration]]&lt;=30,"btw 10 to 30",calls[[#This Row],[Duration]]&lt;=60,"under 60",calls[[#This Row],[Duration]]&lt;=120,"1 to 2hour",TRUE,"above 2hour")</f>
        <v>above 2hour</v>
      </c>
      <c r="L761" s="20">
        <f>_xlfn.IFS(calls[[#This Row],[Satisfaction Rating]]&lt;=1,1,calls[[#This Row],[Satisfaction Rating]]&lt;=2,2,calls[[#This Row],[Satisfaction Rating]]&lt;=3,3,calls[[#This Row],[Satisfaction Rating]]&lt;=4,4,TRUE,5)</f>
        <v>5</v>
      </c>
    </row>
    <row r="762" spans="2:12" x14ac:dyDescent="0.25">
      <c r="B762" s="6" t="s">
        <v>786</v>
      </c>
      <c r="C762" s="3" t="s">
        <v>61</v>
      </c>
      <c r="D762" s="3">
        <v>108</v>
      </c>
      <c r="E762" s="4" t="s">
        <v>15</v>
      </c>
      <c r="F762" s="5">
        <v>45196</v>
      </c>
      <c r="G762" s="3">
        <v>190</v>
      </c>
      <c r="H762" s="7">
        <v>3.2</v>
      </c>
      <c r="I762">
        <f>IF(MONTH(calls[[#This Row],[Date of Call]])&lt;=6,YEAR(calls[[#This Row],[Date of Call]]),YEAR(calls[[#This Row],[Date of Call]])+1)</f>
        <v>2024</v>
      </c>
      <c r="J762" t="str">
        <f>TEXT(calls[[#This Row],[Date of Call]],"DDDD")</f>
        <v>Wednesday</v>
      </c>
      <c r="K762" t="str">
        <f>_xlfn.IFS(calls[[#This Row],[Duration]]&lt;=10,"Under 10min",calls[[#This Row],[Duration]]&lt;=30,"btw 10 to 30",calls[[#This Row],[Duration]]&lt;=60,"under 60",calls[[#This Row],[Duration]]&lt;=120,"1 to 2hour",TRUE,"above 2hour")</f>
        <v>1 to 2hour</v>
      </c>
      <c r="L762" s="20">
        <f>_xlfn.IFS(calls[[#This Row],[Satisfaction Rating]]&lt;=1,1,calls[[#This Row],[Satisfaction Rating]]&lt;=2,2,calls[[#This Row],[Satisfaction Rating]]&lt;=3,3,calls[[#This Row],[Satisfaction Rating]]&lt;=4,4,TRUE,5)</f>
        <v>4</v>
      </c>
    </row>
    <row r="763" spans="2:12" x14ac:dyDescent="0.25">
      <c r="B763" s="6" t="s">
        <v>787</v>
      </c>
      <c r="C763" s="3" t="s">
        <v>61</v>
      </c>
      <c r="D763" s="3">
        <v>156</v>
      </c>
      <c r="E763" s="4" t="s">
        <v>25</v>
      </c>
      <c r="F763" s="5">
        <v>45196</v>
      </c>
      <c r="G763" s="3">
        <v>81</v>
      </c>
      <c r="H763" s="7">
        <v>5</v>
      </c>
      <c r="I763">
        <f>IF(MONTH(calls[[#This Row],[Date of Call]])&lt;=6,YEAR(calls[[#This Row],[Date of Call]]),YEAR(calls[[#This Row],[Date of Call]])+1)</f>
        <v>2024</v>
      </c>
      <c r="J763" t="str">
        <f>TEXT(calls[[#This Row],[Date of Call]],"DDDD")</f>
        <v>Wednesday</v>
      </c>
      <c r="K763" t="str">
        <f>_xlfn.IFS(calls[[#This Row],[Duration]]&lt;=10,"Under 10min",calls[[#This Row],[Duration]]&lt;=30,"btw 10 to 30",calls[[#This Row],[Duration]]&lt;=60,"under 60",calls[[#This Row],[Duration]]&lt;=120,"1 to 2hour",TRUE,"above 2hour")</f>
        <v>above 2hour</v>
      </c>
      <c r="L763" s="20">
        <f>_xlfn.IFS(calls[[#This Row],[Satisfaction Rating]]&lt;=1,1,calls[[#This Row],[Satisfaction Rating]]&lt;=2,2,calls[[#This Row],[Satisfaction Rating]]&lt;=3,3,calls[[#This Row],[Satisfaction Rating]]&lt;=4,4,TRUE,5)</f>
        <v>5</v>
      </c>
    </row>
    <row r="764" spans="2:12" x14ac:dyDescent="0.25">
      <c r="B764" s="6" t="s">
        <v>788</v>
      </c>
      <c r="C764" s="3" t="s">
        <v>43</v>
      </c>
      <c r="D764" s="3">
        <v>126</v>
      </c>
      <c r="E764" s="4" t="s">
        <v>15</v>
      </c>
      <c r="F764" s="5">
        <v>45196</v>
      </c>
      <c r="G764" s="3">
        <v>44</v>
      </c>
      <c r="H764" s="7">
        <v>3.7</v>
      </c>
      <c r="I764">
        <f>IF(MONTH(calls[[#This Row],[Date of Call]])&lt;=6,YEAR(calls[[#This Row],[Date of Call]]),YEAR(calls[[#This Row],[Date of Call]])+1)</f>
        <v>2024</v>
      </c>
      <c r="J764" t="str">
        <f>TEXT(calls[[#This Row],[Date of Call]],"DDDD")</f>
        <v>Wednesday</v>
      </c>
      <c r="K764" t="str">
        <f>_xlfn.IFS(calls[[#This Row],[Duration]]&lt;=10,"Under 10min",calls[[#This Row],[Duration]]&lt;=30,"btw 10 to 30",calls[[#This Row],[Duration]]&lt;=60,"under 60",calls[[#This Row],[Duration]]&lt;=120,"1 to 2hour",TRUE,"above 2hour")</f>
        <v>above 2hour</v>
      </c>
      <c r="L764" s="20">
        <f>_xlfn.IFS(calls[[#This Row],[Satisfaction Rating]]&lt;=1,1,calls[[#This Row],[Satisfaction Rating]]&lt;=2,2,calls[[#This Row],[Satisfaction Rating]]&lt;=3,3,calls[[#This Row],[Satisfaction Rating]]&lt;=4,4,TRUE,5)</f>
        <v>4</v>
      </c>
    </row>
    <row r="765" spans="2:12" x14ac:dyDescent="0.25">
      <c r="B765" s="6" t="s">
        <v>789</v>
      </c>
      <c r="C765" s="3" t="s">
        <v>14</v>
      </c>
      <c r="D765" s="3">
        <v>135</v>
      </c>
      <c r="E765" s="4" t="s">
        <v>25</v>
      </c>
      <c r="F765" s="5">
        <v>45197</v>
      </c>
      <c r="G765" s="3">
        <v>92</v>
      </c>
      <c r="H765" s="7">
        <v>3.9</v>
      </c>
      <c r="I765">
        <f>IF(MONTH(calls[[#This Row],[Date of Call]])&lt;=6,YEAR(calls[[#This Row],[Date of Call]]),YEAR(calls[[#This Row],[Date of Call]])+1)</f>
        <v>2024</v>
      </c>
      <c r="J765" t="str">
        <f>TEXT(calls[[#This Row],[Date of Call]],"DDDD")</f>
        <v>Thursday</v>
      </c>
      <c r="K765" t="str">
        <f>_xlfn.IFS(calls[[#This Row],[Duration]]&lt;=10,"Under 10min",calls[[#This Row],[Duration]]&lt;=30,"btw 10 to 30",calls[[#This Row],[Duration]]&lt;=60,"under 60",calls[[#This Row],[Duration]]&lt;=120,"1 to 2hour",TRUE,"above 2hour")</f>
        <v>above 2hour</v>
      </c>
      <c r="L765" s="20">
        <f>_xlfn.IFS(calls[[#This Row],[Satisfaction Rating]]&lt;=1,1,calls[[#This Row],[Satisfaction Rating]]&lt;=2,2,calls[[#This Row],[Satisfaction Rating]]&lt;=3,3,calls[[#This Row],[Satisfaction Rating]]&lt;=4,4,TRUE,5)</f>
        <v>4</v>
      </c>
    </row>
    <row r="766" spans="2:12" x14ac:dyDescent="0.25">
      <c r="B766" s="6" t="s">
        <v>790</v>
      </c>
      <c r="C766" s="3" t="s">
        <v>43</v>
      </c>
      <c r="D766" s="3">
        <v>110</v>
      </c>
      <c r="E766" s="4" t="s">
        <v>10</v>
      </c>
      <c r="F766" s="5">
        <v>45198</v>
      </c>
      <c r="G766" s="3">
        <v>90</v>
      </c>
      <c r="H766" s="7">
        <v>3.1</v>
      </c>
      <c r="I766">
        <f>IF(MONTH(calls[[#This Row],[Date of Call]])&lt;=6,YEAR(calls[[#This Row],[Date of Call]]),YEAR(calls[[#This Row],[Date of Call]])+1)</f>
        <v>2024</v>
      </c>
      <c r="J766" t="str">
        <f>TEXT(calls[[#This Row],[Date of Call]],"DDDD")</f>
        <v>Friday</v>
      </c>
      <c r="K766" t="str">
        <f>_xlfn.IFS(calls[[#This Row],[Duration]]&lt;=10,"Under 10min",calls[[#This Row],[Duration]]&lt;=30,"btw 10 to 30",calls[[#This Row],[Duration]]&lt;=60,"under 60",calls[[#This Row],[Duration]]&lt;=120,"1 to 2hour",TRUE,"above 2hour")</f>
        <v>1 to 2hour</v>
      </c>
      <c r="L766" s="20">
        <f>_xlfn.IFS(calls[[#This Row],[Satisfaction Rating]]&lt;=1,1,calls[[#This Row],[Satisfaction Rating]]&lt;=2,2,calls[[#This Row],[Satisfaction Rating]]&lt;=3,3,calls[[#This Row],[Satisfaction Rating]]&lt;=4,4,TRUE,5)</f>
        <v>4</v>
      </c>
    </row>
    <row r="767" spans="2:12" x14ac:dyDescent="0.25">
      <c r="B767" s="6" t="s">
        <v>791</v>
      </c>
      <c r="C767" s="3" t="s">
        <v>48</v>
      </c>
      <c r="D767" s="3">
        <v>64</v>
      </c>
      <c r="E767" s="4" t="s">
        <v>25</v>
      </c>
      <c r="F767" s="5">
        <v>45198</v>
      </c>
      <c r="G767" s="3">
        <v>112</v>
      </c>
      <c r="H767" s="7">
        <v>2</v>
      </c>
      <c r="I767">
        <f>IF(MONTH(calls[[#This Row],[Date of Call]])&lt;=6,YEAR(calls[[#This Row],[Date of Call]]),YEAR(calls[[#This Row],[Date of Call]])+1)</f>
        <v>2024</v>
      </c>
      <c r="J767" t="str">
        <f>TEXT(calls[[#This Row],[Date of Call]],"DDDD")</f>
        <v>Friday</v>
      </c>
      <c r="K767" t="str">
        <f>_xlfn.IFS(calls[[#This Row],[Duration]]&lt;=10,"Under 10min",calls[[#This Row],[Duration]]&lt;=30,"btw 10 to 30",calls[[#This Row],[Duration]]&lt;=60,"under 60",calls[[#This Row],[Duration]]&lt;=120,"1 to 2hour",TRUE,"above 2hour")</f>
        <v>1 to 2hour</v>
      </c>
      <c r="L767" s="20">
        <f>_xlfn.IFS(calls[[#This Row],[Satisfaction Rating]]&lt;=1,1,calls[[#This Row],[Satisfaction Rating]]&lt;=2,2,calls[[#This Row],[Satisfaction Rating]]&lt;=3,3,calls[[#This Row],[Satisfaction Rating]]&lt;=4,4,TRUE,5)</f>
        <v>2</v>
      </c>
    </row>
    <row r="768" spans="2:12" x14ac:dyDescent="0.25">
      <c r="B768" s="6" t="s">
        <v>792</v>
      </c>
      <c r="C768" s="3" t="s">
        <v>40</v>
      </c>
      <c r="D768" s="3">
        <v>127</v>
      </c>
      <c r="E768" s="4" t="s">
        <v>15</v>
      </c>
      <c r="F768" s="5">
        <v>45198</v>
      </c>
      <c r="G768" s="3">
        <v>112</v>
      </c>
      <c r="H768" s="7">
        <v>4.5999999999999996</v>
      </c>
      <c r="I768">
        <f>IF(MONTH(calls[[#This Row],[Date of Call]])&lt;=6,YEAR(calls[[#This Row],[Date of Call]]),YEAR(calls[[#This Row],[Date of Call]])+1)</f>
        <v>2024</v>
      </c>
      <c r="J768" t="str">
        <f>TEXT(calls[[#This Row],[Date of Call]],"DDDD")</f>
        <v>Friday</v>
      </c>
      <c r="K768" t="str">
        <f>_xlfn.IFS(calls[[#This Row],[Duration]]&lt;=10,"Under 10min",calls[[#This Row],[Duration]]&lt;=30,"btw 10 to 30",calls[[#This Row],[Duration]]&lt;=60,"under 60",calls[[#This Row],[Duration]]&lt;=120,"1 to 2hour",TRUE,"above 2hour")</f>
        <v>above 2hour</v>
      </c>
      <c r="L768" s="20">
        <f>_xlfn.IFS(calls[[#This Row],[Satisfaction Rating]]&lt;=1,1,calls[[#This Row],[Satisfaction Rating]]&lt;=2,2,calls[[#This Row],[Satisfaction Rating]]&lt;=3,3,calls[[#This Row],[Satisfaction Rating]]&lt;=4,4,TRUE,5)</f>
        <v>5</v>
      </c>
    </row>
    <row r="769" spans="2:12" x14ac:dyDescent="0.25">
      <c r="B769" s="6" t="s">
        <v>793</v>
      </c>
      <c r="C769" s="3" t="s">
        <v>81</v>
      </c>
      <c r="D769" s="3">
        <v>124</v>
      </c>
      <c r="E769" s="4" t="s">
        <v>20</v>
      </c>
      <c r="F769" s="5">
        <v>45198</v>
      </c>
      <c r="G769" s="3">
        <v>48</v>
      </c>
      <c r="H769" s="7">
        <v>3.7</v>
      </c>
      <c r="I769">
        <f>IF(MONTH(calls[[#This Row],[Date of Call]])&lt;=6,YEAR(calls[[#This Row],[Date of Call]]),YEAR(calls[[#This Row],[Date of Call]])+1)</f>
        <v>2024</v>
      </c>
      <c r="J769" t="str">
        <f>TEXT(calls[[#This Row],[Date of Call]],"DDDD")</f>
        <v>Friday</v>
      </c>
      <c r="K769" t="str">
        <f>_xlfn.IFS(calls[[#This Row],[Duration]]&lt;=10,"Under 10min",calls[[#This Row],[Duration]]&lt;=30,"btw 10 to 30",calls[[#This Row],[Duration]]&lt;=60,"under 60",calls[[#This Row],[Duration]]&lt;=120,"1 to 2hour",TRUE,"above 2hour")</f>
        <v>above 2hour</v>
      </c>
      <c r="L769" s="20">
        <f>_xlfn.IFS(calls[[#This Row],[Satisfaction Rating]]&lt;=1,1,calls[[#This Row],[Satisfaction Rating]]&lt;=2,2,calls[[#This Row],[Satisfaction Rating]]&lt;=3,3,calls[[#This Row],[Satisfaction Rating]]&lt;=4,4,TRUE,5)</f>
        <v>4</v>
      </c>
    </row>
    <row r="770" spans="2:12" x14ac:dyDescent="0.25">
      <c r="B770" s="6" t="s">
        <v>794</v>
      </c>
      <c r="C770" s="3" t="s">
        <v>48</v>
      </c>
      <c r="D770" s="3">
        <v>125</v>
      </c>
      <c r="E770" s="4" t="s">
        <v>15</v>
      </c>
      <c r="F770" s="5">
        <v>45198</v>
      </c>
      <c r="G770" s="3">
        <v>116</v>
      </c>
      <c r="H770" s="7">
        <v>4.4000000000000004</v>
      </c>
      <c r="I770">
        <f>IF(MONTH(calls[[#This Row],[Date of Call]])&lt;=6,YEAR(calls[[#This Row],[Date of Call]]),YEAR(calls[[#This Row],[Date of Call]])+1)</f>
        <v>2024</v>
      </c>
      <c r="J770" t="str">
        <f>TEXT(calls[[#This Row],[Date of Call]],"DDDD")</f>
        <v>Friday</v>
      </c>
      <c r="K770" t="str">
        <f>_xlfn.IFS(calls[[#This Row],[Duration]]&lt;=10,"Under 10min",calls[[#This Row],[Duration]]&lt;=30,"btw 10 to 30",calls[[#This Row],[Duration]]&lt;=60,"under 60",calls[[#This Row],[Duration]]&lt;=120,"1 to 2hour",TRUE,"above 2hour")</f>
        <v>above 2hour</v>
      </c>
      <c r="L770" s="20">
        <f>_xlfn.IFS(calls[[#This Row],[Satisfaction Rating]]&lt;=1,1,calls[[#This Row],[Satisfaction Rating]]&lt;=2,2,calls[[#This Row],[Satisfaction Rating]]&lt;=3,3,calls[[#This Row],[Satisfaction Rating]]&lt;=4,4,TRUE,5)</f>
        <v>5</v>
      </c>
    </row>
    <row r="771" spans="2:12" x14ac:dyDescent="0.25">
      <c r="B771" s="6" t="s">
        <v>795</v>
      </c>
      <c r="C771" s="3" t="s">
        <v>12</v>
      </c>
      <c r="D771" s="3">
        <v>70</v>
      </c>
      <c r="E771" s="4" t="s">
        <v>15</v>
      </c>
      <c r="F771" s="5">
        <v>45198</v>
      </c>
      <c r="G771" s="3">
        <v>29</v>
      </c>
      <c r="H771" s="7">
        <v>2.1</v>
      </c>
      <c r="I771">
        <f>IF(MONTH(calls[[#This Row],[Date of Call]])&lt;=6,YEAR(calls[[#This Row],[Date of Call]]),YEAR(calls[[#This Row],[Date of Call]])+1)</f>
        <v>2024</v>
      </c>
      <c r="J771" t="str">
        <f>TEXT(calls[[#This Row],[Date of Call]],"DDDD")</f>
        <v>Friday</v>
      </c>
      <c r="K771" t="str">
        <f>_xlfn.IFS(calls[[#This Row],[Duration]]&lt;=10,"Under 10min",calls[[#This Row],[Duration]]&lt;=30,"btw 10 to 30",calls[[#This Row],[Duration]]&lt;=60,"under 60",calls[[#This Row],[Duration]]&lt;=120,"1 to 2hour",TRUE,"above 2hour")</f>
        <v>1 to 2hour</v>
      </c>
      <c r="L771" s="20">
        <f>_xlfn.IFS(calls[[#This Row],[Satisfaction Rating]]&lt;=1,1,calls[[#This Row],[Satisfaction Rating]]&lt;=2,2,calls[[#This Row],[Satisfaction Rating]]&lt;=3,3,calls[[#This Row],[Satisfaction Rating]]&lt;=4,4,TRUE,5)</f>
        <v>3</v>
      </c>
    </row>
    <row r="772" spans="2:12" x14ac:dyDescent="0.25">
      <c r="B772" s="6" t="s">
        <v>796</v>
      </c>
      <c r="C772" s="3" t="s">
        <v>40</v>
      </c>
      <c r="D772" s="3">
        <v>93</v>
      </c>
      <c r="E772" s="4" t="s">
        <v>25</v>
      </c>
      <c r="F772" s="5">
        <v>45199</v>
      </c>
      <c r="G772" s="3">
        <v>170</v>
      </c>
      <c r="H772" s="7">
        <v>2.2000000000000002</v>
      </c>
      <c r="I772">
        <f>IF(MONTH(calls[[#This Row],[Date of Call]])&lt;=6,YEAR(calls[[#This Row],[Date of Call]]),YEAR(calls[[#This Row],[Date of Call]])+1)</f>
        <v>2024</v>
      </c>
      <c r="J772" t="str">
        <f>TEXT(calls[[#This Row],[Date of Call]],"DDDD")</f>
        <v>Saturday</v>
      </c>
      <c r="K772" t="str">
        <f>_xlfn.IFS(calls[[#This Row],[Duration]]&lt;=10,"Under 10min",calls[[#This Row],[Duration]]&lt;=30,"btw 10 to 30",calls[[#This Row],[Duration]]&lt;=60,"under 60",calls[[#This Row],[Duration]]&lt;=120,"1 to 2hour",TRUE,"above 2hour")</f>
        <v>1 to 2hour</v>
      </c>
      <c r="L772" s="20">
        <f>_xlfn.IFS(calls[[#This Row],[Satisfaction Rating]]&lt;=1,1,calls[[#This Row],[Satisfaction Rating]]&lt;=2,2,calls[[#This Row],[Satisfaction Rating]]&lt;=3,3,calls[[#This Row],[Satisfaction Rating]]&lt;=4,4,TRUE,5)</f>
        <v>3</v>
      </c>
    </row>
    <row r="773" spans="2:12" x14ac:dyDescent="0.25">
      <c r="B773" s="6" t="s">
        <v>797</v>
      </c>
      <c r="C773" s="3" t="s">
        <v>12</v>
      </c>
      <c r="D773" s="3">
        <v>120</v>
      </c>
      <c r="E773" s="4" t="s">
        <v>29</v>
      </c>
      <c r="F773" s="5">
        <v>45199</v>
      </c>
      <c r="G773" s="3">
        <v>68</v>
      </c>
      <c r="H773" s="7">
        <v>3.4</v>
      </c>
      <c r="I773">
        <f>IF(MONTH(calls[[#This Row],[Date of Call]])&lt;=6,YEAR(calls[[#This Row],[Date of Call]]),YEAR(calls[[#This Row],[Date of Call]])+1)</f>
        <v>2024</v>
      </c>
      <c r="J773" t="str">
        <f>TEXT(calls[[#This Row],[Date of Call]],"DDDD")</f>
        <v>Saturday</v>
      </c>
      <c r="K773" t="str">
        <f>_xlfn.IFS(calls[[#This Row],[Duration]]&lt;=10,"Under 10min",calls[[#This Row],[Duration]]&lt;=30,"btw 10 to 30",calls[[#This Row],[Duration]]&lt;=60,"under 60",calls[[#This Row],[Duration]]&lt;=120,"1 to 2hour",TRUE,"above 2hour")</f>
        <v>1 to 2hour</v>
      </c>
      <c r="L773" s="20">
        <f>_xlfn.IFS(calls[[#This Row],[Satisfaction Rating]]&lt;=1,1,calls[[#This Row],[Satisfaction Rating]]&lt;=2,2,calls[[#This Row],[Satisfaction Rating]]&lt;=3,3,calls[[#This Row],[Satisfaction Rating]]&lt;=4,4,TRUE,5)</f>
        <v>4</v>
      </c>
    </row>
    <row r="774" spans="2:12" x14ac:dyDescent="0.25">
      <c r="B774" s="6" t="s">
        <v>798</v>
      </c>
      <c r="C774" s="3" t="s">
        <v>19</v>
      </c>
      <c r="D774" s="3">
        <v>96</v>
      </c>
      <c r="E774" s="4" t="s">
        <v>10</v>
      </c>
      <c r="F774" s="5">
        <v>45199</v>
      </c>
      <c r="G774" s="3">
        <v>195</v>
      </c>
      <c r="H774" s="7">
        <v>2.7</v>
      </c>
      <c r="I774">
        <f>IF(MONTH(calls[[#This Row],[Date of Call]])&lt;=6,YEAR(calls[[#This Row],[Date of Call]]),YEAR(calls[[#This Row],[Date of Call]])+1)</f>
        <v>2024</v>
      </c>
      <c r="J774" t="str">
        <f>TEXT(calls[[#This Row],[Date of Call]],"DDDD")</f>
        <v>Saturday</v>
      </c>
      <c r="K774" t="str">
        <f>_xlfn.IFS(calls[[#This Row],[Duration]]&lt;=10,"Under 10min",calls[[#This Row],[Duration]]&lt;=30,"btw 10 to 30",calls[[#This Row],[Duration]]&lt;=60,"under 60",calls[[#This Row],[Duration]]&lt;=120,"1 to 2hour",TRUE,"above 2hour")</f>
        <v>1 to 2hour</v>
      </c>
      <c r="L774" s="20">
        <f>_xlfn.IFS(calls[[#This Row],[Satisfaction Rating]]&lt;=1,1,calls[[#This Row],[Satisfaction Rating]]&lt;=2,2,calls[[#This Row],[Satisfaction Rating]]&lt;=3,3,calls[[#This Row],[Satisfaction Rating]]&lt;=4,4,TRUE,5)</f>
        <v>3</v>
      </c>
    </row>
    <row r="775" spans="2:12" x14ac:dyDescent="0.25">
      <c r="B775" s="6" t="s">
        <v>799</v>
      </c>
      <c r="C775" s="3" t="s">
        <v>17</v>
      </c>
      <c r="D775" s="3">
        <v>67</v>
      </c>
      <c r="E775" s="4" t="s">
        <v>10</v>
      </c>
      <c r="F775" s="5">
        <v>45199</v>
      </c>
      <c r="G775" s="3">
        <v>96</v>
      </c>
      <c r="H775" s="7">
        <v>3.7</v>
      </c>
      <c r="I775">
        <f>IF(MONTH(calls[[#This Row],[Date of Call]])&lt;=6,YEAR(calls[[#This Row],[Date of Call]]),YEAR(calls[[#This Row],[Date of Call]])+1)</f>
        <v>2024</v>
      </c>
      <c r="J775" t="str">
        <f>TEXT(calls[[#This Row],[Date of Call]],"DDDD")</f>
        <v>Saturday</v>
      </c>
      <c r="K775" t="str">
        <f>_xlfn.IFS(calls[[#This Row],[Duration]]&lt;=10,"Under 10min",calls[[#This Row],[Duration]]&lt;=30,"btw 10 to 30",calls[[#This Row],[Duration]]&lt;=60,"under 60",calls[[#This Row],[Duration]]&lt;=120,"1 to 2hour",TRUE,"above 2hour")</f>
        <v>1 to 2hour</v>
      </c>
      <c r="L775" s="20">
        <f>_xlfn.IFS(calls[[#This Row],[Satisfaction Rating]]&lt;=1,1,calls[[#This Row],[Satisfaction Rating]]&lt;=2,2,calls[[#This Row],[Satisfaction Rating]]&lt;=3,3,calls[[#This Row],[Satisfaction Rating]]&lt;=4,4,TRUE,5)</f>
        <v>4</v>
      </c>
    </row>
    <row r="776" spans="2:12" x14ac:dyDescent="0.25">
      <c r="B776" s="6" t="s">
        <v>800</v>
      </c>
      <c r="C776" s="3" t="s">
        <v>48</v>
      </c>
      <c r="D776" s="3">
        <v>119</v>
      </c>
      <c r="E776" s="4" t="s">
        <v>10</v>
      </c>
      <c r="F776" s="5">
        <v>45199</v>
      </c>
      <c r="G776" s="3">
        <v>96</v>
      </c>
      <c r="H776" s="7">
        <v>3.1</v>
      </c>
      <c r="I776">
        <f>IF(MONTH(calls[[#This Row],[Date of Call]])&lt;=6,YEAR(calls[[#This Row],[Date of Call]]),YEAR(calls[[#This Row],[Date of Call]])+1)</f>
        <v>2024</v>
      </c>
      <c r="J776" t="str">
        <f>TEXT(calls[[#This Row],[Date of Call]],"DDDD")</f>
        <v>Saturday</v>
      </c>
      <c r="K776" t="str">
        <f>_xlfn.IFS(calls[[#This Row],[Duration]]&lt;=10,"Under 10min",calls[[#This Row],[Duration]]&lt;=30,"btw 10 to 30",calls[[#This Row],[Duration]]&lt;=60,"under 60",calls[[#This Row],[Duration]]&lt;=120,"1 to 2hour",TRUE,"above 2hour")</f>
        <v>1 to 2hour</v>
      </c>
      <c r="L776" s="20">
        <f>_xlfn.IFS(calls[[#This Row],[Satisfaction Rating]]&lt;=1,1,calls[[#This Row],[Satisfaction Rating]]&lt;=2,2,calls[[#This Row],[Satisfaction Rating]]&lt;=3,3,calls[[#This Row],[Satisfaction Rating]]&lt;=4,4,TRUE,5)</f>
        <v>4</v>
      </c>
    </row>
    <row r="777" spans="2:12" x14ac:dyDescent="0.25">
      <c r="B777" s="6" t="s">
        <v>801</v>
      </c>
      <c r="C777" s="3" t="s">
        <v>81</v>
      </c>
      <c r="D777" s="3">
        <v>61</v>
      </c>
      <c r="E777" s="4" t="s">
        <v>20</v>
      </c>
      <c r="F777" s="5">
        <v>45199</v>
      </c>
      <c r="G777" s="3">
        <v>117</v>
      </c>
      <c r="H777" s="7">
        <v>4.0999999999999996</v>
      </c>
      <c r="I777">
        <f>IF(MONTH(calls[[#This Row],[Date of Call]])&lt;=6,YEAR(calls[[#This Row],[Date of Call]]),YEAR(calls[[#This Row],[Date of Call]])+1)</f>
        <v>2024</v>
      </c>
      <c r="J777" t="str">
        <f>TEXT(calls[[#This Row],[Date of Call]],"DDDD")</f>
        <v>Saturday</v>
      </c>
      <c r="K777" t="str">
        <f>_xlfn.IFS(calls[[#This Row],[Duration]]&lt;=10,"Under 10min",calls[[#This Row],[Duration]]&lt;=30,"btw 10 to 30",calls[[#This Row],[Duration]]&lt;=60,"under 60",calls[[#This Row],[Duration]]&lt;=120,"1 to 2hour",TRUE,"above 2hour")</f>
        <v>1 to 2hour</v>
      </c>
      <c r="L777" s="20">
        <f>_xlfn.IFS(calls[[#This Row],[Satisfaction Rating]]&lt;=1,1,calls[[#This Row],[Satisfaction Rating]]&lt;=2,2,calls[[#This Row],[Satisfaction Rating]]&lt;=3,3,calls[[#This Row],[Satisfaction Rating]]&lt;=4,4,TRUE,5)</f>
        <v>5</v>
      </c>
    </row>
    <row r="778" spans="2:12" x14ac:dyDescent="0.25">
      <c r="B778" s="6" t="s">
        <v>802</v>
      </c>
      <c r="C778" s="3" t="s">
        <v>19</v>
      </c>
      <c r="D778" s="3">
        <v>29</v>
      </c>
      <c r="E778" s="4" t="s">
        <v>25</v>
      </c>
      <c r="F778" s="5">
        <v>45199</v>
      </c>
      <c r="G778" s="3">
        <v>80</v>
      </c>
      <c r="H778" s="7">
        <v>4.8</v>
      </c>
      <c r="I778">
        <f>IF(MONTH(calls[[#This Row],[Date of Call]])&lt;=6,YEAR(calls[[#This Row],[Date of Call]]),YEAR(calls[[#This Row],[Date of Call]])+1)</f>
        <v>2024</v>
      </c>
      <c r="J778" t="str">
        <f>TEXT(calls[[#This Row],[Date of Call]],"DDDD")</f>
        <v>Saturday</v>
      </c>
      <c r="K778" t="str">
        <f>_xlfn.IFS(calls[[#This Row],[Duration]]&lt;=10,"Under 10min",calls[[#This Row],[Duration]]&lt;=30,"btw 10 to 30",calls[[#This Row],[Duration]]&lt;=60,"under 60",calls[[#This Row],[Duration]]&lt;=120,"1 to 2hour",TRUE,"above 2hour")</f>
        <v>btw 10 to 30</v>
      </c>
      <c r="L778" s="20">
        <f>_xlfn.IFS(calls[[#This Row],[Satisfaction Rating]]&lt;=1,1,calls[[#This Row],[Satisfaction Rating]]&lt;=2,2,calls[[#This Row],[Satisfaction Rating]]&lt;=3,3,calls[[#This Row],[Satisfaction Rating]]&lt;=4,4,TRUE,5)</f>
        <v>5</v>
      </c>
    </row>
    <row r="779" spans="2:12" x14ac:dyDescent="0.25">
      <c r="B779" s="6" t="s">
        <v>803</v>
      </c>
      <c r="C779" s="3" t="s">
        <v>34</v>
      </c>
      <c r="D779" s="3">
        <v>134</v>
      </c>
      <c r="E779" s="4" t="s">
        <v>29</v>
      </c>
      <c r="F779" s="5">
        <v>45199</v>
      </c>
      <c r="G779" s="3">
        <v>117</v>
      </c>
      <c r="H779" s="7">
        <v>4</v>
      </c>
      <c r="I779">
        <f>IF(MONTH(calls[[#This Row],[Date of Call]])&lt;=6,YEAR(calls[[#This Row],[Date of Call]]),YEAR(calls[[#This Row],[Date of Call]])+1)</f>
        <v>2024</v>
      </c>
      <c r="J779" t="str">
        <f>TEXT(calls[[#This Row],[Date of Call]],"DDDD")</f>
        <v>Saturday</v>
      </c>
      <c r="K779" t="str">
        <f>_xlfn.IFS(calls[[#This Row],[Duration]]&lt;=10,"Under 10min",calls[[#This Row],[Duration]]&lt;=30,"btw 10 to 30",calls[[#This Row],[Duration]]&lt;=60,"under 60",calls[[#This Row],[Duration]]&lt;=120,"1 to 2hour",TRUE,"above 2hour")</f>
        <v>above 2hour</v>
      </c>
      <c r="L779" s="20">
        <f>_xlfn.IFS(calls[[#This Row],[Satisfaction Rating]]&lt;=1,1,calls[[#This Row],[Satisfaction Rating]]&lt;=2,2,calls[[#This Row],[Satisfaction Rating]]&lt;=3,3,calls[[#This Row],[Satisfaction Rating]]&lt;=4,4,TRUE,5)</f>
        <v>4</v>
      </c>
    </row>
    <row r="780" spans="2:12" x14ac:dyDescent="0.25">
      <c r="B780" s="6" t="s">
        <v>804</v>
      </c>
      <c r="C780" s="3" t="s">
        <v>43</v>
      </c>
      <c r="D780" s="3">
        <v>113</v>
      </c>
      <c r="E780" s="4" t="s">
        <v>10</v>
      </c>
      <c r="F780" s="5">
        <v>45200</v>
      </c>
      <c r="G780" s="3">
        <v>40</v>
      </c>
      <c r="H780" s="7">
        <v>3</v>
      </c>
      <c r="I780">
        <f>IF(MONTH(calls[[#This Row],[Date of Call]])&lt;=6,YEAR(calls[[#This Row],[Date of Call]]),YEAR(calls[[#This Row],[Date of Call]])+1)</f>
        <v>2024</v>
      </c>
      <c r="J780" t="str">
        <f>TEXT(calls[[#This Row],[Date of Call]],"DDDD")</f>
        <v>Sunday</v>
      </c>
      <c r="K780" t="str">
        <f>_xlfn.IFS(calls[[#This Row],[Duration]]&lt;=10,"Under 10min",calls[[#This Row],[Duration]]&lt;=30,"btw 10 to 30",calls[[#This Row],[Duration]]&lt;=60,"under 60",calls[[#This Row],[Duration]]&lt;=120,"1 to 2hour",TRUE,"above 2hour")</f>
        <v>1 to 2hour</v>
      </c>
      <c r="L780" s="20">
        <f>_xlfn.IFS(calls[[#This Row],[Satisfaction Rating]]&lt;=1,1,calls[[#This Row],[Satisfaction Rating]]&lt;=2,2,calls[[#This Row],[Satisfaction Rating]]&lt;=3,3,calls[[#This Row],[Satisfaction Rating]]&lt;=4,4,TRUE,5)</f>
        <v>3</v>
      </c>
    </row>
    <row r="781" spans="2:12" x14ac:dyDescent="0.25">
      <c r="B781" s="6" t="s">
        <v>805</v>
      </c>
      <c r="C781" s="3" t="s">
        <v>61</v>
      </c>
      <c r="D781" s="3">
        <v>12</v>
      </c>
      <c r="E781" s="4" t="s">
        <v>29</v>
      </c>
      <c r="F781" s="5">
        <v>45200</v>
      </c>
      <c r="G781" s="3">
        <v>117</v>
      </c>
      <c r="H781" s="7">
        <v>4.8</v>
      </c>
      <c r="I781">
        <f>IF(MONTH(calls[[#This Row],[Date of Call]])&lt;=6,YEAR(calls[[#This Row],[Date of Call]]),YEAR(calls[[#This Row],[Date of Call]])+1)</f>
        <v>2024</v>
      </c>
      <c r="J781" t="str">
        <f>TEXT(calls[[#This Row],[Date of Call]],"DDDD")</f>
        <v>Sunday</v>
      </c>
      <c r="K781" t="str">
        <f>_xlfn.IFS(calls[[#This Row],[Duration]]&lt;=10,"Under 10min",calls[[#This Row],[Duration]]&lt;=30,"btw 10 to 30",calls[[#This Row],[Duration]]&lt;=60,"under 60",calls[[#This Row],[Duration]]&lt;=120,"1 to 2hour",TRUE,"above 2hour")</f>
        <v>btw 10 to 30</v>
      </c>
      <c r="L781" s="20">
        <f>_xlfn.IFS(calls[[#This Row],[Satisfaction Rating]]&lt;=1,1,calls[[#This Row],[Satisfaction Rating]]&lt;=2,2,calls[[#This Row],[Satisfaction Rating]]&lt;=3,3,calls[[#This Row],[Satisfaction Rating]]&lt;=4,4,TRUE,5)</f>
        <v>5</v>
      </c>
    </row>
    <row r="782" spans="2:12" x14ac:dyDescent="0.25">
      <c r="B782" s="6" t="s">
        <v>806</v>
      </c>
      <c r="C782" s="3" t="s">
        <v>32</v>
      </c>
      <c r="D782" s="3">
        <v>78</v>
      </c>
      <c r="E782" s="4" t="s">
        <v>25</v>
      </c>
      <c r="F782" s="5">
        <v>45200</v>
      </c>
      <c r="G782" s="3">
        <v>135</v>
      </c>
      <c r="H782" s="7">
        <v>4.0999999999999996</v>
      </c>
      <c r="I782">
        <f>IF(MONTH(calls[[#This Row],[Date of Call]])&lt;=6,YEAR(calls[[#This Row],[Date of Call]]),YEAR(calls[[#This Row],[Date of Call]])+1)</f>
        <v>2024</v>
      </c>
      <c r="J782" t="str">
        <f>TEXT(calls[[#This Row],[Date of Call]],"DDDD")</f>
        <v>Sunday</v>
      </c>
      <c r="K782" t="str">
        <f>_xlfn.IFS(calls[[#This Row],[Duration]]&lt;=10,"Under 10min",calls[[#This Row],[Duration]]&lt;=30,"btw 10 to 30",calls[[#This Row],[Duration]]&lt;=60,"under 60",calls[[#This Row],[Duration]]&lt;=120,"1 to 2hour",TRUE,"above 2hour")</f>
        <v>1 to 2hour</v>
      </c>
      <c r="L782" s="20">
        <f>_xlfn.IFS(calls[[#This Row],[Satisfaction Rating]]&lt;=1,1,calls[[#This Row],[Satisfaction Rating]]&lt;=2,2,calls[[#This Row],[Satisfaction Rating]]&lt;=3,3,calls[[#This Row],[Satisfaction Rating]]&lt;=4,4,TRUE,5)</f>
        <v>5</v>
      </c>
    </row>
    <row r="783" spans="2:12" x14ac:dyDescent="0.25">
      <c r="B783" s="6" t="s">
        <v>807</v>
      </c>
      <c r="C783" s="3" t="s">
        <v>48</v>
      </c>
      <c r="D783" s="3">
        <v>82</v>
      </c>
      <c r="E783" s="4" t="s">
        <v>15</v>
      </c>
      <c r="F783" s="5">
        <v>45200</v>
      </c>
      <c r="G783" s="3">
        <v>99</v>
      </c>
      <c r="H783" s="7">
        <v>4.2</v>
      </c>
      <c r="I783">
        <f>IF(MONTH(calls[[#This Row],[Date of Call]])&lt;=6,YEAR(calls[[#This Row],[Date of Call]]),YEAR(calls[[#This Row],[Date of Call]])+1)</f>
        <v>2024</v>
      </c>
      <c r="J783" t="str">
        <f>TEXT(calls[[#This Row],[Date of Call]],"DDDD")</f>
        <v>Sunday</v>
      </c>
      <c r="K783" t="str">
        <f>_xlfn.IFS(calls[[#This Row],[Duration]]&lt;=10,"Under 10min",calls[[#This Row],[Duration]]&lt;=30,"btw 10 to 30",calls[[#This Row],[Duration]]&lt;=60,"under 60",calls[[#This Row],[Duration]]&lt;=120,"1 to 2hour",TRUE,"above 2hour")</f>
        <v>1 to 2hour</v>
      </c>
      <c r="L783" s="20">
        <f>_xlfn.IFS(calls[[#This Row],[Satisfaction Rating]]&lt;=1,1,calls[[#This Row],[Satisfaction Rating]]&lt;=2,2,calls[[#This Row],[Satisfaction Rating]]&lt;=3,3,calls[[#This Row],[Satisfaction Rating]]&lt;=4,4,TRUE,5)</f>
        <v>5</v>
      </c>
    </row>
    <row r="784" spans="2:12" x14ac:dyDescent="0.25">
      <c r="B784" s="6" t="s">
        <v>808</v>
      </c>
      <c r="C784" s="3" t="s">
        <v>28</v>
      </c>
      <c r="D784" s="3">
        <v>149</v>
      </c>
      <c r="E784" s="4" t="s">
        <v>20</v>
      </c>
      <c r="F784" s="5">
        <v>45200</v>
      </c>
      <c r="G784" s="3">
        <v>130</v>
      </c>
      <c r="H784" s="7">
        <v>3.3</v>
      </c>
      <c r="I784">
        <f>IF(MONTH(calls[[#This Row],[Date of Call]])&lt;=6,YEAR(calls[[#This Row],[Date of Call]]),YEAR(calls[[#This Row],[Date of Call]])+1)</f>
        <v>2024</v>
      </c>
      <c r="J784" t="str">
        <f>TEXT(calls[[#This Row],[Date of Call]],"DDDD")</f>
        <v>Sunday</v>
      </c>
      <c r="K784" t="str">
        <f>_xlfn.IFS(calls[[#This Row],[Duration]]&lt;=10,"Under 10min",calls[[#This Row],[Duration]]&lt;=30,"btw 10 to 30",calls[[#This Row],[Duration]]&lt;=60,"under 60",calls[[#This Row],[Duration]]&lt;=120,"1 to 2hour",TRUE,"above 2hour")</f>
        <v>above 2hour</v>
      </c>
      <c r="L784" s="20">
        <f>_xlfn.IFS(calls[[#This Row],[Satisfaction Rating]]&lt;=1,1,calls[[#This Row],[Satisfaction Rating]]&lt;=2,2,calls[[#This Row],[Satisfaction Rating]]&lt;=3,3,calls[[#This Row],[Satisfaction Rating]]&lt;=4,4,TRUE,5)</f>
        <v>4</v>
      </c>
    </row>
    <row r="785" spans="2:12" x14ac:dyDescent="0.25">
      <c r="B785" s="6" t="s">
        <v>809</v>
      </c>
      <c r="C785" s="3" t="s">
        <v>23</v>
      </c>
      <c r="D785" s="3">
        <v>56</v>
      </c>
      <c r="E785" s="4" t="s">
        <v>29</v>
      </c>
      <c r="F785" s="5">
        <v>45200</v>
      </c>
      <c r="G785" s="3">
        <v>96</v>
      </c>
      <c r="H785" s="7">
        <v>4.7</v>
      </c>
      <c r="I785">
        <f>IF(MONTH(calls[[#This Row],[Date of Call]])&lt;=6,YEAR(calls[[#This Row],[Date of Call]]),YEAR(calls[[#This Row],[Date of Call]])+1)</f>
        <v>2024</v>
      </c>
      <c r="J785" t="str">
        <f>TEXT(calls[[#This Row],[Date of Call]],"DDDD")</f>
        <v>Sunday</v>
      </c>
      <c r="K785" t="str">
        <f>_xlfn.IFS(calls[[#This Row],[Duration]]&lt;=10,"Under 10min",calls[[#This Row],[Duration]]&lt;=30,"btw 10 to 30",calls[[#This Row],[Duration]]&lt;=60,"under 60",calls[[#This Row],[Duration]]&lt;=120,"1 to 2hour",TRUE,"above 2hour")</f>
        <v>under 60</v>
      </c>
      <c r="L785" s="20">
        <f>_xlfn.IFS(calls[[#This Row],[Satisfaction Rating]]&lt;=1,1,calls[[#This Row],[Satisfaction Rating]]&lt;=2,2,calls[[#This Row],[Satisfaction Rating]]&lt;=3,3,calls[[#This Row],[Satisfaction Rating]]&lt;=4,4,TRUE,5)</f>
        <v>5</v>
      </c>
    </row>
    <row r="786" spans="2:12" x14ac:dyDescent="0.25">
      <c r="B786" s="6" t="s">
        <v>810</v>
      </c>
      <c r="C786" s="3" t="s">
        <v>19</v>
      </c>
      <c r="D786" s="3">
        <v>80</v>
      </c>
      <c r="E786" s="4" t="s">
        <v>20</v>
      </c>
      <c r="F786" s="5">
        <v>45200</v>
      </c>
      <c r="G786" s="3">
        <v>128</v>
      </c>
      <c r="H786" s="7">
        <v>3.7</v>
      </c>
      <c r="I786">
        <f>IF(MONTH(calls[[#This Row],[Date of Call]])&lt;=6,YEAR(calls[[#This Row],[Date of Call]]),YEAR(calls[[#This Row],[Date of Call]])+1)</f>
        <v>2024</v>
      </c>
      <c r="J786" t="str">
        <f>TEXT(calls[[#This Row],[Date of Call]],"DDDD")</f>
        <v>Sunday</v>
      </c>
      <c r="K786" t="str">
        <f>_xlfn.IFS(calls[[#This Row],[Duration]]&lt;=10,"Under 10min",calls[[#This Row],[Duration]]&lt;=30,"btw 10 to 30",calls[[#This Row],[Duration]]&lt;=60,"under 60",calls[[#This Row],[Duration]]&lt;=120,"1 to 2hour",TRUE,"above 2hour")</f>
        <v>1 to 2hour</v>
      </c>
      <c r="L786" s="20">
        <f>_xlfn.IFS(calls[[#This Row],[Satisfaction Rating]]&lt;=1,1,calls[[#This Row],[Satisfaction Rating]]&lt;=2,2,calls[[#This Row],[Satisfaction Rating]]&lt;=3,3,calls[[#This Row],[Satisfaction Rating]]&lt;=4,4,TRUE,5)</f>
        <v>4</v>
      </c>
    </row>
    <row r="787" spans="2:12" x14ac:dyDescent="0.25">
      <c r="B787" s="6" t="s">
        <v>811</v>
      </c>
      <c r="C787" s="3" t="s">
        <v>81</v>
      </c>
      <c r="D787" s="3">
        <v>131</v>
      </c>
      <c r="E787" s="4" t="s">
        <v>10</v>
      </c>
      <c r="F787" s="5">
        <v>45200</v>
      </c>
      <c r="G787" s="3">
        <v>69</v>
      </c>
      <c r="H787" s="7">
        <v>4.7</v>
      </c>
      <c r="I787">
        <f>IF(MONTH(calls[[#This Row],[Date of Call]])&lt;=6,YEAR(calls[[#This Row],[Date of Call]]),YEAR(calls[[#This Row],[Date of Call]])+1)</f>
        <v>2024</v>
      </c>
      <c r="J787" t="str">
        <f>TEXT(calls[[#This Row],[Date of Call]],"DDDD")</f>
        <v>Sunday</v>
      </c>
      <c r="K787" t="str">
        <f>_xlfn.IFS(calls[[#This Row],[Duration]]&lt;=10,"Under 10min",calls[[#This Row],[Duration]]&lt;=30,"btw 10 to 30",calls[[#This Row],[Duration]]&lt;=60,"under 60",calls[[#This Row],[Duration]]&lt;=120,"1 to 2hour",TRUE,"above 2hour")</f>
        <v>above 2hour</v>
      </c>
      <c r="L787" s="20">
        <f>_xlfn.IFS(calls[[#This Row],[Satisfaction Rating]]&lt;=1,1,calls[[#This Row],[Satisfaction Rating]]&lt;=2,2,calls[[#This Row],[Satisfaction Rating]]&lt;=3,3,calls[[#This Row],[Satisfaction Rating]]&lt;=4,4,TRUE,5)</f>
        <v>5</v>
      </c>
    </row>
    <row r="788" spans="2:12" x14ac:dyDescent="0.25">
      <c r="B788" s="6" t="s">
        <v>812</v>
      </c>
      <c r="C788" s="3" t="s">
        <v>81</v>
      </c>
      <c r="D788" s="3">
        <v>109</v>
      </c>
      <c r="E788" s="4" t="s">
        <v>10</v>
      </c>
      <c r="F788" s="5">
        <v>45200</v>
      </c>
      <c r="G788" s="3">
        <v>44</v>
      </c>
      <c r="H788" s="7">
        <v>4.5999999999999996</v>
      </c>
      <c r="I788">
        <f>IF(MONTH(calls[[#This Row],[Date of Call]])&lt;=6,YEAR(calls[[#This Row],[Date of Call]]),YEAR(calls[[#This Row],[Date of Call]])+1)</f>
        <v>2024</v>
      </c>
      <c r="J788" t="str">
        <f>TEXT(calls[[#This Row],[Date of Call]],"DDDD")</f>
        <v>Sunday</v>
      </c>
      <c r="K788" t="str">
        <f>_xlfn.IFS(calls[[#This Row],[Duration]]&lt;=10,"Under 10min",calls[[#This Row],[Duration]]&lt;=30,"btw 10 to 30",calls[[#This Row],[Duration]]&lt;=60,"under 60",calls[[#This Row],[Duration]]&lt;=120,"1 to 2hour",TRUE,"above 2hour")</f>
        <v>1 to 2hour</v>
      </c>
      <c r="L788" s="20">
        <f>_xlfn.IFS(calls[[#This Row],[Satisfaction Rating]]&lt;=1,1,calls[[#This Row],[Satisfaction Rating]]&lt;=2,2,calls[[#This Row],[Satisfaction Rating]]&lt;=3,3,calls[[#This Row],[Satisfaction Rating]]&lt;=4,4,TRUE,5)</f>
        <v>5</v>
      </c>
    </row>
    <row r="789" spans="2:12" x14ac:dyDescent="0.25">
      <c r="B789" s="6" t="s">
        <v>813</v>
      </c>
      <c r="C789" s="3" t="s">
        <v>23</v>
      </c>
      <c r="D789" s="3">
        <v>142</v>
      </c>
      <c r="E789" s="4" t="s">
        <v>10</v>
      </c>
      <c r="F789" s="5">
        <v>45200</v>
      </c>
      <c r="G789" s="3">
        <v>44</v>
      </c>
      <c r="H789" s="7">
        <v>4.8</v>
      </c>
      <c r="I789">
        <f>IF(MONTH(calls[[#This Row],[Date of Call]])&lt;=6,YEAR(calls[[#This Row],[Date of Call]]),YEAR(calls[[#This Row],[Date of Call]])+1)</f>
        <v>2024</v>
      </c>
      <c r="J789" t="str">
        <f>TEXT(calls[[#This Row],[Date of Call]],"DDDD")</f>
        <v>Sunday</v>
      </c>
      <c r="K789" t="str">
        <f>_xlfn.IFS(calls[[#This Row],[Duration]]&lt;=10,"Under 10min",calls[[#This Row],[Duration]]&lt;=30,"btw 10 to 30",calls[[#This Row],[Duration]]&lt;=60,"under 60",calls[[#This Row],[Duration]]&lt;=120,"1 to 2hour",TRUE,"above 2hour")</f>
        <v>above 2hour</v>
      </c>
      <c r="L789" s="20">
        <f>_xlfn.IFS(calls[[#This Row],[Satisfaction Rating]]&lt;=1,1,calls[[#This Row],[Satisfaction Rating]]&lt;=2,2,calls[[#This Row],[Satisfaction Rating]]&lt;=3,3,calls[[#This Row],[Satisfaction Rating]]&lt;=4,4,TRUE,5)</f>
        <v>5</v>
      </c>
    </row>
    <row r="790" spans="2:12" x14ac:dyDescent="0.25">
      <c r="B790" s="6" t="s">
        <v>814</v>
      </c>
      <c r="C790" s="3" t="s">
        <v>40</v>
      </c>
      <c r="D790" s="3">
        <v>114</v>
      </c>
      <c r="E790" s="4" t="s">
        <v>29</v>
      </c>
      <c r="F790" s="5">
        <v>45201</v>
      </c>
      <c r="G790" s="3">
        <v>135</v>
      </c>
      <c r="H790" s="7">
        <v>2</v>
      </c>
      <c r="I790">
        <f>IF(MONTH(calls[[#This Row],[Date of Call]])&lt;=6,YEAR(calls[[#This Row],[Date of Call]]),YEAR(calls[[#This Row],[Date of Call]])+1)</f>
        <v>2024</v>
      </c>
      <c r="J790" t="str">
        <f>TEXT(calls[[#This Row],[Date of Call]],"DDDD")</f>
        <v>Monday</v>
      </c>
      <c r="K790" t="str">
        <f>_xlfn.IFS(calls[[#This Row],[Duration]]&lt;=10,"Under 10min",calls[[#This Row],[Duration]]&lt;=30,"btw 10 to 30",calls[[#This Row],[Duration]]&lt;=60,"under 60",calls[[#This Row],[Duration]]&lt;=120,"1 to 2hour",TRUE,"above 2hour")</f>
        <v>1 to 2hour</v>
      </c>
      <c r="L790" s="20">
        <f>_xlfn.IFS(calls[[#This Row],[Satisfaction Rating]]&lt;=1,1,calls[[#This Row],[Satisfaction Rating]]&lt;=2,2,calls[[#This Row],[Satisfaction Rating]]&lt;=3,3,calls[[#This Row],[Satisfaction Rating]]&lt;=4,4,TRUE,5)</f>
        <v>2</v>
      </c>
    </row>
    <row r="791" spans="2:12" x14ac:dyDescent="0.25">
      <c r="B791" s="6" t="s">
        <v>815</v>
      </c>
      <c r="C791" s="3" t="s">
        <v>17</v>
      </c>
      <c r="D791" s="3">
        <v>93</v>
      </c>
      <c r="E791" s="4" t="s">
        <v>20</v>
      </c>
      <c r="F791" s="5">
        <v>45201</v>
      </c>
      <c r="G791" s="3">
        <v>45</v>
      </c>
      <c r="H791" s="7">
        <v>3.9</v>
      </c>
      <c r="I791">
        <f>IF(MONTH(calls[[#This Row],[Date of Call]])&lt;=6,YEAR(calls[[#This Row],[Date of Call]]),YEAR(calls[[#This Row],[Date of Call]])+1)</f>
        <v>2024</v>
      </c>
      <c r="J791" t="str">
        <f>TEXT(calls[[#This Row],[Date of Call]],"DDDD")</f>
        <v>Monday</v>
      </c>
      <c r="K791" t="str">
        <f>_xlfn.IFS(calls[[#This Row],[Duration]]&lt;=10,"Under 10min",calls[[#This Row],[Duration]]&lt;=30,"btw 10 to 30",calls[[#This Row],[Duration]]&lt;=60,"under 60",calls[[#This Row],[Duration]]&lt;=120,"1 to 2hour",TRUE,"above 2hour")</f>
        <v>1 to 2hour</v>
      </c>
      <c r="L791" s="20">
        <f>_xlfn.IFS(calls[[#This Row],[Satisfaction Rating]]&lt;=1,1,calls[[#This Row],[Satisfaction Rating]]&lt;=2,2,calls[[#This Row],[Satisfaction Rating]]&lt;=3,3,calls[[#This Row],[Satisfaction Rating]]&lt;=4,4,TRUE,5)</f>
        <v>4</v>
      </c>
    </row>
    <row r="792" spans="2:12" x14ac:dyDescent="0.25">
      <c r="B792" s="6" t="s">
        <v>816</v>
      </c>
      <c r="C792" s="3" t="s">
        <v>61</v>
      </c>
      <c r="D792" s="3">
        <v>43</v>
      </c>
      <c r="E792" s="4" t="s">
        <v>20</v>
      </c>
      <c r="F792" s="5">
        <v>45201</v>
      </c>
      <c r="G792" s="3">
        <v>87</v>
      </c>
      <c r="H792" s="7">
        <v>3</v>
      </c>
      <c r="I792">
        <f>IF(MONTH(calls[[#This Row],[Date of Call]])&lt;=6,YEAR(calls[[#This Row],[Date of Call]]),YEAR(calls[[#This Row],[Date of Call]])+1)</f>
        <v>2024</v>
      </c>
      <c r="J792" t="str">
        <f>TEXT(calls[[#This Row],[Date of Call]],"DDDD")</f>
        <v>Monday</v>
      </c>
      <c r="K792" t="str">
        <f>_xlfn.IFS(calls[[#This Row],[Duration]]&lt;=10,"Under 10min",calls[[#This Row],[Duration]]&lt;=30,"btw 10 to 30",calls[[#This Row],[Duration]]&lt;=60,"under 60",calls[[#This Row],[Duration]]&lt;=120,"1 to 2hour",TRUE,"above 2hour")</f>
        <v>under 60</v>
      </c>
      <c r="L792" s="20">
        <f>_xlfn.IFS(calls[[#This Row],[Satisfaction Rating]]&lt;=1,1,calls[[#This Row],[Satisfaction Rating]]&lt;=2,2,calls[[#This Row],[Satisfaction Rating]]&lt;=3,3,calls[[#This Row],[Satisfaction Rating]]&lt;=4,4,TRUE,5)</f>
        <v>3</v>
      </c>
    </row>
    <row r="793" spans="2:12" x14ac:dyDescent="0.25">
      <c r="B793" s="6" t="s">
        <v>817</v>
      </c>
      <c r="C793" s="3" t="s">
        <v>34</v>
      </c>
      <c r="D793" s="3">
        <v>78</v>
      </c>
      <c r="E793" s="4" t="s">
        <v>25</v>
      </c>
      <c r="F793" s="5">
        <v>45202</v>
      </c>
      <c r="G793" s="3">
        <v>84</v>
      </c>
      <c r="H793" s="7">
        <v>4.5999999999999996</v>
      </c>
      <c r="I793">
        <f>IF(MONTH(calls[[#This Row],[Date of Call]])&lt;=6,YEAR(calls[[#This Row],[Date of Call]]),YEAR(calls[[#This Row],[Date of Call]])+1)</f>
        <v>2024</v>
      </c>
      <c r="J793" t="str">
        <f>TEXT(calls[[#This Row],[Date of Call]],"DDDD")</f>
        <v>Tuesday</v>
      </c>
      <c r="K793" t="str">
        <f>_xlfn.IFS(calls[[#This Row],[Duration]]&lt;=10,"Under 10min",calls[[#This Row],[Duration]]&lt;=30,"btw 10 to 30",calls[[#This Row],[Duration]]&lt;=60,"under 60",calls[[#This Row],[Duration]]&lt;=120,"1 to 2hour",TRUE,"above 2hour")</f>
        <v>1 to 2hour</v>
      </c>
      <c r="L793" s="20">
        <f>_xlfn.IFS(calls[[#This Row],[Satisfaction Rating]]&lt;=1,1,calls[[#This Row],[Satisfaction Rating]]&lt;=2,2,calls[[#This Row],[Satisfaction Rating]]&lt;=3,3,calls[[#This Row],[Satisfaction Rating]]&lt;=4,4,TRUE,5)</f>
        <v>5</v>
      </c>
    </row>
    <row r="794" spans="2:12" x14ac:dyDescent="0.25">
      <c r="B794" s="6" t="s">
        <v>818</v>
      </c>
      <c r="C794" s="3" t="s">
        <v>40</v>
      </c>
      <c r="D794" s="3">
        <v>89</v>
      </c>
      <c r="E794" s="4" t="s">
        <v>10</v>
      </c>
      <c r="F794" s="5">
        <v>45202</v>
      </c>
      <c r="G794" s="3">
        <v>81</v>
      </c>
      <c r="H794" s="7">
        <v>3.8</v>
      </c>
      <c r="I794">
        <f>IF(MONTH(calls[[#This Row],[Date of Call]])&lt;=6,YEAR(calls[[#This Row],[Date of Call]]),YEAR(calls[[#This Row],[Date of Call]])+1)</f>
        <v>2024</v>
      </c>
      <c r="J794" t="str">
        <f>TEXT(calls[[#This Row],[Date of Call]],"DDDD")</f>
        <v>Tuesday</v>
      </c>
      <c r="K794" t="str">
        <f>_xlfn.IFS(calls[[#This Row],[Duration]]&lt;=10,"Under 10min",calls[[#This Row],[Duration]]&lt;=30,"btw 10 to 30",calls[[#This Row],[Duration]]&lt;=60,"under 60",calls[[#This Row],[Duration]]&lt;=120,"1 to 2hour",TRUE,"above 2hour")</f>
        <v>1 to 2hour</v>
      </c>
      <c r="L794" s="20">
        <f>_xlfn.IFS(calls[[#This Row],[Satisfaction Rating]]&lt;=1,1,calls[[#This Row],[Satisfaction Rating]]&lt;=2,2,calls[[#This Row],[Satisfaction Rating]]&lt;=3,3,calls[[#This Row],[Satisfaction Rating]]&lt;=4,4,TRUE,5)</f>
        <v>4</v>
      </c>
    </row>
    <row r="795" spans="2:12" x14ac:dyDescent="0.25">
      <c r="B795" s="6" t="s">
        <v>819</v>
      </c>
      <c r="C795" s="3" t="s">
        <v>23</v>
      </c>
      <c r="D795" s="3">
        <v>82</v>
      </c>
      <c r="E795" s="4" t="s">
        <v>15</v>
      </c>
      <c r="F795" s="5">
        <v>45202</v>
      </c>
      <c r="G795" s="3">
        <v>130</v>
      </c>
      <c r="H795" s="7">
        <v>4.4000000000000004</v>
      </c>
      <c r="I795">
        <f>IF(MONTH(calls[[#This Row],[Date of Call]])&lt;=6,YEAR(calls[[#This Row],[Date of Call]]),YEAR(calls[[#This Row],[Date of Call]])+1)</f>
        <v>2024</v>
      </c>
      <c r="J795" t="str">
        <f>TEXT(calls[[#This Row],[Date of Call]],"DDDD")</f>
        <v>Tuesday</v>
      </c>
      <c r="K795" t="str">
        <f>_xlfn.IFS(calls[[#This Row],[Duration]]&lt;=10,"Under 10min",calls[[#This Row],[Duration]]&lt;=30,"btw 10 to 30",calls[[#This Row],[Duration]]&lt;=60,"under 60",calls[[#This Row],[Duration]]&lt;=120,"1 to 2hour",TRUE,"above 2hour")</f>
        <v>1 to 2hour</v>
      </c>
      <c r="L795" s="20">
        <f>_xlfn.IFS(calls[[#This Row],[Satisfaction Rating]]&lt;=1,1,calls[[#This Row],[Satisfaction Rating]]&lt;=2,2,calls[[#This Row],[Satisfaction Rating]]&lt;=3,3,calls[[#This Row],[Satisfaction Rating]]&lt;=4,4,TRUE,5)</f>
        <v>5</v>
      </c>
    </row>
    <row r="796" spans="2:12" x14ac:dyDescent="0.25">
      <c r="B796" s="6" t="s">
        <v>820</v>
      </c>
      <c r="C796" s="3" t="s">
        <v>19</v>
      </c>
      <c r="D796" s="3">
        <v>86</v>
      </c>
      <c r="E796" s="4" t="s">
        <v>10</v>
      </c>
      <c r="F796" s="5">
        <v>45203</v>
      </c>
      <c r="G796" s="3">
        <v>92</v>
      </c>
      <c r="H796" s="7">
        <v>2.4</v>
      </c>
      <c r="I796">
        <f>IF(MONTH(calls[[#This Row],[Date of Call]])&lt;=6,YEAR(calls[[#This Row],[Date of Call]]),YEAR(calls[[#This Row],[Date of Call]])+1)</f>
        <v>2024</v>
      </c>
      <c r="J796" t="str">
        <f>TEXT(calls[[#This Row],[Date of Call]],"DDDD")</f>
        <v>Wednesday</v>
      </c>
      <c r="K796" t="str">
        <f>_xlfn.IFS(calls[[#This Row],[Duration]]&lt;=10,"Under 10min",calls[[#This Row],[Duration]]&lt;=30,"btw 10 to 30",calls[[#This Row],[Duration]]&lt;=60,"under 60",calls[[#This Row],[Duration]]&lt;=120,"1 to 2hour",TRUE,"above 2hour")</f>
        <v>1 to 2hour</v>
      </c>
      <c r="L796" s="20">
        <f>_xlfn.IFS(calls[[#This Row],[Satisfaction Rating]]&lt;=1,1,calls[[#This Row],[Satisfaction Rating]]&lt;=2,2,calls[[#This Row],[Satisfaction Rating]]&lt;=3,3,calls[[#This Row],[Satisfaction Rating]]&lt;=4,4,TRUE,5)</f>
        <v>3</v>
      </c>
    </row>
    <row r="797" spans="2:12" x14ac:dyDescent="0.25">
      <c r="B797" s="6" t="s">
        <v>821</v>
      </c>
      <c r="C797" s="3" t="s">
        <v>51</v>
      </c>
      <c r="D797" s="3">
        <v>57</v>
      </c>
      <c r="E797" s="4" t="s">
        <v>25</v>
      </c>
      <c r="F797" s="5">
        <v>45203</v>
      </c>
      <c r="G797" s="3">
        <v>48</v>
      </c>
      <c r="H797" s="7">
        <v>4.5</v>
      </c>
      <c r="I797">
        <f>IF(MONTH(calls[[#This Row],[Date of Call]])&lt;=6,YEAR(calls[[#This Row],[Date of Call]]),YEAR(calls[[#This Row],[Date of Call]])+1)</f>
        <v>2024</v>
      </c>
      <c r="J797" t="str">
        <f>TEXT(calls[[#This Row],[Date of Call]],"DDDD")</f>
        <v>Wednesday</v>
      </c>
      <c r="K797" t="str">
        <f>_xlfn.IFS(calls[[#This Row],[Duration]]&lt;=10,"Under 10min",calls[[#This Row],[Duration]]&lt;=30,"btw 10 to 30",calls[[#This Row],[Duration]]&lt;=60,"under 60",calls[[#This Row],[Duration]]&lt;=120,"1 to 2hour",TRUE,"above 2hour")</f>
        <v>under 60</v>
      </c>
      <c r="L797" s="20">
        <f>_xlfn.IFS(calls[[#This Row],[Satisfaction Rating]]&lt;=1,1,calls[[#This Row],[Satisfaction Rating]]&lt;=2,2,calls[[#This Row],[Satisfaction Rating]]&lt;=3,3,calls[[#This Row],[Satisfaction Rating]]&lt;=4,4,TRUE,5)</f>
        <v>5</v>
      </c>
    </row>
    <row r="798" spans="2:12" x14ac:dyDescent="0.25">
      <c r="B798" s="6" t="s">
        <v>822</v>
      </c>
      <c r="C798" s="3" t="s">
        <v>17</v>
      </c>
      <c r="D798" s="3">
        <v>103</v>
      </c>
      <c r="E798" s="4" t="s">
        <v>29</v>
      </c>
      <c r="F798" s="5">
        <v>45203</v>
      </c>
      <c r="G798" s="3">
        <v>160</v>
      </c>
      <c r="H798" s="7">
        <v>4.5</v>
      </c>
      <c r="I798">
        <f>IF(MONTH(calls[[#This Row],[Date of Call]])&lt;=6,YEAR(calls[[#This Row],[Date of Call]]),YEAR(calls[[#This Row],[Date of Call]])+1)</f>
        <v>2024</v>
      </c>
      <c r="J798" t="str">
        <f>TEXT(calls[[#This Row],[Date of Call]],"DDDD")</f>
        <v>Wednesday</v>
      </c>
      <c r="K798" t="str">
        <f>_xlfn.IFS(calls[[#This Row],[Duration]]&lt;=10,"Under 10min",calls[[#This Row],[Duration]]&lt;=30,"btw 10 to 30",calls[[#This Row],[Duration]]&lt;=60,"under 60",calls[[#This Row],[Duration]]&lt;=120,"1 to 2hour",TRUE,"above 2hour")</f>
        <v>1 to 2hour</v>
      </c>
      <c r="L798" s="20">
        <f>_xlfn.IFS(calls[[#This Row],[Satisfaction Rating]]&lt;=1,1,calls[[#This Row],[Satisfaction Rating]]&lt;=2,2,calls[[#This Row],[Satisfaction Rating]]&lt;=3,3,calls[[#This Row],[Satisfaction Rating]]&lt;=4,4,TRUE,5)</f>
        <v>5</v>
      </c>
    </row>
    <row r="799" spans="2:12" x14ac:dyDescent="0.25">
      <c r="B799" s="6" t="s">
        <v>823</v>
      </c>
      <c r="C799" s="3" t="s">
        <v>32</v>
      </c>
      <c r="D799" s="3">
        <v>138</v>
      </c>
      <c r="E799" s="4" t="s">
        <v>25</v>
      </c>
      <c r="F799" s="5">
        <v>45204</v>
      </c>
      <c r="G799" s="3">
        <v>155</v>
      </c>
      <c r="H799" s="7">
        <v>2.7</v>
      </c>
      <c r="I799">
        <f>IF(MONTH(calls[[#This Row],[Date of Call]])&lt;=6,YEAR(calls[[#This Row],[Date of Call]]),YEAR(calls[[#This Row],[Date of Call]])+1)</f>
        <v>2024</v>
      </c>
      <c r="J799" t="str">
        <f>TEXT(calls[[#This Row],[Date of Call]],"DDDD")</f>
        <v>Thursday</v>
      </c>
      <c r="K799" t="str">
        <f>_xlfn.IFS(calls[[#This Row],[Duration]]&lt;=10,"Under 10min",calls[[#This Row],[Duration]]&lt;=30,"btw 10 to 30",calls[[#This Row],[Duration]]&lt;=60,"under 60",calls[[#This Row],[Duration]]&lt;=120,"1 to 2hour",TRUE,"above 2hour")</f>
        <v>above 2hour</v>
      </c>
      <c r="L799" s="20">
        <f>_xlfn.IFS(calls[[#This Row],[Satisfaction Rating]]&lt;=1,1,calls[[#This Row],[Satisfaction Rating]]&lt;=2,2,calls[[#This Row],[Satisfaction Rating]]&lt;=3,3,calls[[#This Row],[Satisfaction Rating]]&lt;=4,4,TRUE,5)</f>
        <v>3</v>
      </c>
    </row>
    <row r="800" spans="2:12" x14ac:dyDescent="0.25">
      <c r="B800" s="6" t="s">
        <v>824</v>
      </c>
      <c r="C800" s="3" t="s">
        <v>28</v>
      </c>
      <c r="D800" s="3">
        <v>88</v>
      </c>
      <c r="E800" s="4" t="s">
        <v>15</v>
      </c>
      <c r="F800" s="5">
        <v>45204</v>
      </c>
      <c r="G800" s="3">
        <v>100</v>
      </c>
      <c r="H800" s="7">
        <v>4.9000000000000004</v>
      </c>
      <c r="I800">
        <f>IF(MONTH(calls[[#This Row],[Date of Call]])&lt;=6,YEAR(calls[[#This Row],[Date of Call]]),YEAR(calls[[#This Row],[Date of Call]])+1)</f>
        <v>2024</v>
      </c>
      <c r="J800" t="str">
        <f>TEXT(calls[[#This Row],[Date of Call]],"DDDD")</f>
        <v>Thursday</v>
      </c>
      <c r="K800" t="str">
        <f>_xlfn.IFS(calls[[#This Row],[Duration]]&lt;=10,"Under 10min",calls[[#This Row],[Duration]]&lt;=30,"btw 10 to 30",calls[[#This Row],[Duration]]&lt;=60,"under 60",calls[[#This Row],[Duration]]&lt;=120,"1 to 2hour",TRUE,"above 2hour")</f>
        <v>1 to 2hour</v>
      </c>
      <c r="L800" s="20">
        <f>_xlfn.IFS(calls[[#This Row],[Satisfaction Rating]]&lt;=1,1,calls[[#This Row],[Satisfaction Rating]]&lt;=2,2,calls[[#This Row],[Satisfaction Rating]]&lt;=3,3,calls[[#This Row],[Satisfaction Rating]]&lt;=4,4,TRUE,5)</f>
        <v>5</v>
      </c>
    </row>
    <row r="801" spans="2:12" x14ac:dyDescent="0.25">
      <c r="B801" s="6" t="s">
        <v>825</v>
      </c>
      <c r="C801" s="3" t="s">
        <v>40</v>
      </c>
      <c r="D801" s="3">
        <v>118</v>
      </c>
      <c r="E801" s="4" t="s">
        <v>20</v>
      </c>
      <c r="F801" s="5">
        <v>45204</v>
      </c>
      <c r="G801" s="3">
        <v>56</v>
      </c>
      <c r="H801" s="7">
        <v>3.7</v>
      </c>
      <c r="I801">
        <f>IF(MONTH(calls[[#This Row],[Date of Call]])&lt;=6,YEAR(calls[[#This Row],[Date of Call]]),YEAR(calls[[#This Row],[Date of Call]])+1)</f>
        <v>2024</v>
      </c>
      <c r="J801" t="str">
        <f>TEXT(calls[[#This Row],[Date of Call]],"DDDD")</f>
        <v>Thursday</v>
      </c>
      <c r="K801" t="str">
        <f>_xlfn.IFS(calls[[#This Row],[Duration]]&lt;=10,"Under 10min",calls[[#This Row],[Duration]]&lt;=30,"btw 10 to 30",calls[[#This Row],[Duration]]&lt;=60,"under 60",calls[[#This Row],[Duration]]&lt;=120,"1 to 2hour",TRUE,"above 2hour")</f>
        <v>1 to 2hour</v>
      </c>
      <c r="L801" s="20">
        <f>_xlfn.IFS(calls[[#This Row],[Satisfaction Rating]]&lt;=1,1,calls[[#This Row],[Satisfaction Rating]]&lt;=2,2,calls[[#This Row],[Satisfaction Rating]]&lt;=3,3,calls[[#This Row],[Satisfaction Rating]]&lt;=4,4,TRUE,5)</f>
        <v>4</v>
      </c>
    </row>
    <row r="802" spans="2:12" x14ac:dyDescent="0.25">
      <c r="B802" s="6" t="s">
        <v>826</v>
      </c>
      <c r="C802" s="3" t="s">
        <v>19</v>
      </c>
      <c r="D802" s="3">
        <v>4</v>
      </c>
      <c r="E802" s="4" t="s">
        <v>10</v>
      </c>
      <c r="F802" s="5">
        <v>45204</v>
      </c>
      <c r="G802" s="3">
        <v>170</v>
      </c>
      <c r="H802" s="7">
        <v>3.9</v>
      </c>
      <c r="I802">
        <f>IF(MONTH(calls[[#This Row],[Date of Call]])&lt;=6,YEAR(calls[[#This Row],[Date of Call]]),YEAR(calls[[#This Row],[Date of Call]])+1)</f>
        <v>2024</v>
      </c>
      <c r="J802" t="str">
        <f>TEXT(calls[[#This Row],[Date of Call]],"DDDD")</f>
        <v>Thursday</v>
      </c>
      <c r="K802" t="str">
        <f>_xlfn.IFS(calls[[#This Row],[Duration]]&lt;=10,"Under 10min",calls[[#This Row],[Duration]]&lt;=30,"btw 10 to 30",calls[[#This Row],[Duration]]&lt;=60,"under 60",calls[[#This Row],[Duration]]&lt;=120,"1 to 2hour",TRUE,"above 2hour")</f>
        <v>Under 10min</v>
      </c>
      <c r="L802" s="20">
        <f>_xlfn.IFS(calls[[#This Row],[Satisfaction Rating]]&lt;=1,1,calls[[#This Row],[Satisfaction Rating]]&lt;=2,2,calls[[#This Row],[Satisfaction Rating]]&lt;=3,3,calls[[#This Row],[Satisfaction Rating]]&lt;=4,4,TRUE,5)</f>
        <v>4</v>
      </c>
    </row>
    <row r="803" spans="2:12" x14ac:dyDescent="0.25">
      <c r="B803" s="6" t="s">
        <v>827</v>
      </c>
      <c r="C803" s="3" t="s">
        <v>61</v>
      </c>
      <c r="D803" s="3">
        <v>78</v>
      </c>
      <c r="E803" s="4" t="s">
        <v>29</v>
      </c>
      <c r="F803" s="5">
        <v>45205</v>
      </c>
      <c r="G803" s="3">
        <v>74</v>
      </c>
      <c r="H803" s="7">
        <v>3.5</v>
      </c>
      <c r="I803">
        <f>IF(MONTH(calls[[#This Row],[Date of Call]])&lt;=6,YEAR(calls[[#This Row],[Date of Call]]),YEAR(calls[[#This Row],[Date of Call]])+1)</f>
        <v>2024</v>
      </c>
      <c r="J803" t="str">
        <f>TEXT(calls[[#This Row],[Date of Call]],"DDDD")</f>
        <v>Friday</v>
      </c>
      <c r="K803" t="str">
        <f>_xlfn.IFS(calls[[#This Row],[Duration]]&lt;=10,"Under 10min",calls[[#This Row],[Duration]]&lt;=30,"btw 10 to 30",calls[[#This Row],[Duration]]&lt;=60,"under 60",calls[[#This Row],[Duration]]&lt;=120,"1 to 2hour",TRUE,"above 2hour")</f>
        <v>1 to 2hour</v>
      </c>
      <c r="L803" s="20">
        <f>_xlfn.IFS(calls[[#This Row],[Satisfaction Rating]]&lt;=1,1,calls[[#This Row],[Satisfaction Rating]]&lt;=2,2,calls[[#This Row],[Satisfaction Rating]]&lt;=3,3,calls[[#This Row],[Satisfaction Rating]]&lt;=4,4,TRUE,5)</f>
        <v>4</v>
      </c>
    </row>
    <row r="804" spans="2:12" x14ac:dyDescent="0.25">
      <c r="B804" s="6" t="s">
        <v>828</v>
      </c>
      <c r="C804" s="3" t="s">
        <v>43</v>
      </c>
      <c r="D804" s="3">
        <v>69</v>
      </c>
      <c r="E804" s="4" t="s">
        <v>10</v>
      </c>
      <c r="F804" s="5">
        <v>45205</v>
      </c>
      <c r="G804" s="3">
        <v>99</v>
      </c>
      <c r="H804" s="7">
        <v>2.7</v>
      </c>
      <c r="I804">
        <f>IF(MONTH(calls[[#This Row],[Date of Call]])&lt;=6,YEAR(calls[[#This Row],[Date of Call]]),YEAR(calls[[#This Row],[Date of Call]])+1)</f>
        <v>2024</v>
      </c>
      <c r="J804" t="str">
        <f>TEXT(calls[[#This Row],[Date of Call]],"DDDD")</f>
        <v>Friday</v>
      </c>
      <c r="K804" t="str">
        <f>_xlfn.IFS(calls[[#This Row],[Duration]]&lt;=10,"Under 10min",calls[[#This Row],[Duration]]&lt;=30,"btw 10 to 30",calls[[#This Row],[Duration]]&lt;=60,"under 60",calls[[#This Row],[Duration]]&lt;=120,"1 to 2hour",TRUE,"above 2hour")</f>
        <v>1 to 2hour</v>
      </c>
      <c r="L804" s="20">
        <f>_xlfn.IFS(calls[[#This Row],[Satisfaction Rating]]&lt;=1,1,calls[[#This Row],[Satisfaction Rating]]&lt;=2,2,calls[[#This Row],[Satisfaction Rating]]&lt;=3,3,calls[[#This Row],[Satisfaction Rating]]&lt;=4,4,TRUE,5)</f>
        <v>3</v>
      </c>
    </row>
    <row r="805" spans="2:12" x14ac:dyDescent="0.25">
      <c r="B805" s="6" t="s">
        <v>829</v>
      </c>
      <c r="C805" s="3" t="s">
        <v>23</v>
      </c>
      <c r="D805" s="3">
        <v>90</v>
      </c>
      <c r="E805" s="4" t="s">
        <v>25</v>
      </c>
      <c r="F805" s="5">
        <v>45205</v>
      </c>
      <c r="G805" s="3">
        <v>84</v>
      </c>
      <c r="H805" s="7">
        <v>3.9</v>
      </c>
      <c r="I805">
        <f>IF(MONTH(calls[[#This Row],[Date of Call]])&lt;=6,YEAR(calls[[#This Row],[Date of Call]]),YEAR(calls[[#This Row],[Date of Call]])+1)</f>
        <v>2024</v>
      </c>
      <c r="J805" t="str">
        <f>TEXT(calls[[#This Row],[Date of Call]],"DDDD")</f>
        <v>Friday</v>
      </c>
      <c r="K805" t="str">
        <f>_xlfn.IFS(calls[[#This Row],[Duration]]&lt;=10,"Under 10min",calls[[#This Row],[Duration]]&lt;=30,"btw 10 to 30",calls[[#This Row],[Duration]]&lt;=60,"under 60",calls[[#This Row],[Duration]]&lt;=120,"1 to 2hour",TRUE,"above 2hour")</f>
        <v>1 to 2hour</v>
      </c>
      <c r="L805" s="20">
        <f>_xlfn.IFS(calls[[#This Row],[Satisfaction Rating]]&lt;=1,1,calls[[#This Row],[Satisfaction Rating]]&lt;=2,2,calls[[#This Row],[Satisfaction Rating]]&lt;=3,3,calls[[#This Row],[Satisfaction Rating]]&lt;=4,4,TRUE,5)</f>
        <v>4</v>
      </c>
    </row>
    <row r="806" spans="2:12" x14ac:dyDescent="0.25">
      <c r="B806" s="6" t="s">
        <v>830</v>
      </c>
      <c r="C806" s="3" t="s">
        <v>43</v>
      </c>
      <c r="D806" s="3">
        <v>134</v>
      </c>
      <c r="E806" s="4" t="s">
        <v>10</v>
      </c>
      <c r="F806" s="5">
        <v>45205</v>
      </c>
      <c r="G806" s="3">
        <v>35</v>
      </c>
      <c r="H806" s="7">
        <v>3.4</v>
      </c>
      <c r="I806">
        <f>IF(MONTH(calls[[#This Row],[Date of Call]])&lt;=6,YEAR(calls[[#This Row],[Date of Call]]),YEAR(calls[[#This Row],[Date of Call]])+1)</f>
        <v>2024</v>
      </c>
      <c r="J806" t="str">
        <f>TEXT(calls[[#This Row],[Date of Call]],"DDDD")</f>
        <v>Friday</v>
      </c>
      <c r="K806" t="str">
        <f>_xlfn.IFS(calls[[#This Row],[Duration]]&lt;=10,"Under 10min",calls[[#This Row],[Duration]]&lt;=30,"btw 10 to 30",calls[[#This Row],[Duration]]&lt;=60,"under 60",calls[[#This Row],[Duration]]&lt;=120,"1 to 2hour",TRUE,"above 2hour")</f>
        <v>above 2hour</v>
      </c>
      <c r="L806" s="20">
        <f>_xlfn.IFS(calls[[#This Row],[Satisfaction Rating]]&lt;=1,1,calls[[#This Row],[Satisfaction Rating]]&lt;=2,2,calls[[#This Row],[Satisfaction Rating]]&lt;=3,3,calls[[#This Row],[Satisfaction Rating]]&lt;=4,4,TRUE,5)</f>
        <v>4</v>
      </c>
    </row>
    <row r="807" spans="2:12" x14ac:dyDescent="0.25">
      <c r="B807" s="6" t="s">
        <v>831</v>
      </c>
      <c r="C807" s="3" t="s">
        <v>12</v>
      </c>
      <c r="D807" s="3">
        <v>65</v>
      </c>
      <c r="E807" s="4" t="s">
        <v>20</v>
      </c>
      <c r="F807" s="5">
        <v>45205</v>
      </c>
      <c r="G807" s="3">
        <v>150</v>
      </c>
      <c r="H807" s="7">
        <v>5</v>
      </c>
      <c r="I807">
        <f>IF(MONTH(calls[[#This Row],[Date of Call]])&lt;=6,YEAR(calls[[#This Row],[Date of Call]]),YEAR(calls[[#This Row],[Date of Call]])+1)</f>
        <v>2024</v>
      </c>
      <c r="J807" t="str">
        <f>TEXT(calls[[#This Row],[Date of Call]],"DDDD")</f>
        <v>Friday</v>
      </c>
      <c r="K807" t="str">
        <f>_xlfn.IFS(calls[[#This Row],[Duration]]&lt;=10,"Under 10min",calls[[#This Row],[Duration]]&lt;=30,"btw 10 to 30",calls[[#This Row],[Duration]]&lt;=60,"under 60",calls[[#This Row],[Duration]]&lt;=120,"1 to 2hour",TRUE,"above 2hour")</f>
        <v>1 to 2hour</v>
      </c>
      <c r="L807" s="20">
        <f>_xlfn.IFS(calls[[#This Row],[Satisfaction Rating]]&lt;=1,1,calls[[#This Row],[Satisfaction Rating]]&lt;=2,2,calls[[#This Row],[Satisfaction Rating]]&lt;=3,3,calls[[#This Row],[Satisfaction Rating]]&lt;=4,4,TRUE,5)</f>
        <v>5</v>
      </c>
    </row>
    <row r="808" spans="2:12" x14ac:dyDescent="0.25">
      <c r="B808" s="6" t="s">
        <v>832</v>
      </c>
      <c r="C808" s="3" t="s">
        <v>14</v>
      </c>
      <c r="D808" s="3">
        <v>54</v>
      </c>
      <c r="E808" s="4" t="s">
        <v>29</v>
      </c>
      <c r="F808" s="5">
        <v>45206</v>
      </c>
      <c r="G808" s="3">
        <v>176</v>
      </c>
      <c r="H808" s="7">
        <v>4.4000000000000004</v>
      </c>
      <c r="I808">
        <f>IF(MONTH(calls[[#This Row],[Date of Call]])&lt;=6,YEAR(calls[[#This Row],[Date of Call]]),YEAR(calls[[#This Row],[Date of Call]])+1)</f>
        <v>2024</v>
      </c>
      <c r="J808" t="str">
        <f>TEXT(calls[[#This Row],[Date of Call]],"DDDD")</f>
        <v>Saturday</v>
      </c>
      <c r="K808" t="str">
        <f>_xlfn.IFS(calls[[#This Row],[Duration]]&lt;=10,"Under 10min",calls[[#This Row],[Duration]]&lt;=30,"btw 10 to 30",calls[[#This Row],[Duration]]&lt;=60,"under 60",calls[[#This Row],[Duration]]&lt;=120,"1 to 2hour",TRUE,"above 2hour")</f>
        <v>under 60</v>
      </c>
      <c r="L808" s="20">
        <f>_xlfn.IFS(calls[[#This Row],[Satisfaction Rating]]&lt;=1,1,calls[[#This Row],[Satisfaction Rating]]&lt;=2,2,calls[[#This Row],[Satisfaction Rating]]&lt;=3,3,calls[[#This Row],[Satisfaction Rating]]&lt;=4,4,TRUE,5)</f>
        <v>5</v>
      </c>
    </row>
    <row r="809" spans="2:12" x14ac:dyDescent="0.25">
      <c r="B809" s="6" t="s">
        <v>833</v>
      </c>
      <c r="C809" s="3" t="s">
        <v>14</v>
      </c>
      <c r="D809" s="3">
        <v>90</v>
      </c>
      <c r="E809" s="4" t="s">
        <v>29</v>
      </c>
      <c r="F809" s="5">
        <v>45206</v>
      </c>
      <c r="G809" s="3">
        <v>84</v>
      </c>
      <c r="H809" s="7">
        <v>4.3</v>
      </c>
      <c r="I809">
        <f>IF(MONTH(calls[[#This Row],[Date of Call]])&lt;=6,YEAR(calls[[#This Row],[Date of Call]]),YEAR(calls[[#This Row],[Date of Call]])+1)</f>
        <v>2024</v>
      </c>
      <c r="J809" t="str">
        <f>TEXT(calls[[#This Row],[Date of Call]],"DDDD")</f>
        <v>Saturday</v>
      </c>
      <c r="K809" t="str">
        <f>_xlfn.IFS(calls[[#This Row],[Duration]]&lt;=10,"Under 10min",calls[[#This Row],[Duration]]&lt;=30,"btw 10 to 30",calls[[#This Row],[Duration]]&lt;=60,"under 60",calls[[#This Row],[Duration]]&lt;=120,"1 to 2hour",TRUE,"above 2hour")</f>
        <v>1 to 2hour</v>
      </c>
      <c r="L809" s="20">
        <f>_xlfn.IFS(calls[[#This Row],[Satisfaction Rating]]&lt;=1,1,calls[[#This Row],[Satisfaction Rating]]&lt;=2,2,calls[[#This Row],[Satisfaction Rating]]&lt;=3,3,calls[[#This Row],[Satisfaction Rating]]&lt;=4,4,TRUE,5)</f>
        <v>5</v>
      </c>
    </row>
    <row r="810" spans="2:12" x14ac:dyDescent="0.25">
      <c r="B810" s="6" t="s">
        <v>834</v>
      </c>
      <c r="C810" s="3" t="s">
        <v>23</v>
      </c>
      <c r="D810" s="3">
        <v>66</v>
      </c>
      <c r="E810" s="4" t="s">
        <v>29</v>
      </c>
      <c r="F810" s="5">
        <v>45206</v>
      </c>
      <c r="G810" s="3">
        <v>136</v>
      </c>
      <c r="H810" s="7">
        <v>4.7</v>
      </c>
      <c r="I810">
        <f>IF(MONTH(calls[[#This Row],[Date of Call]])&lt;=6,YEAR(calls[[#This Row],[Date of Call]]),YEAR(calls[[#This Row],[Date of Call]])+1)</f>
        <v>2024</v>
      </c>
      <c r="J810" t="str">
        <f>TEXT(calls[[#This Row],[Date of Call]],"DDDD")</f>
        <v>Saturday</v>
      </c>
      <c r="K810" t="str">
        <f>_xlfn.IFS(calls[[#This Row],[Duration]]&lt;=10,"Under 10min",calls[[#This Row],[Duration]]&lt;=30,"btw 10 to 30",calls[[#This Row],[Duration]]&lt;=60,"under 60",calls[[#This Row],[Duration]]&lt;=120,"1 to 2hour",TRUE,"above 2hour")</f>
        <v>1 to 2hour</v>
      </c>
      <c r="L810" s="20">
        <f>_xlfn.IFS(calls[[#This Row],[Satisfaction Rating]]&lt;=1,1,calls[[#This Row],[Satisfaction Rating]]&lt;=2,2,calls[[#This Row],[Satisfaction Rating]]&lt;=3,3,calls[[#This Row],[Satisfaction Rating]]&lt;=4,4,TRUE,5)</f>
        <v>5</v>
      </c>
    </row>
    <row r="811" spans="2:12" x14ac:dyDescent="0.25">
      <c r="B811" s="6" t="s">
        <v>835</v>
      </c>
      <c r="C811" s="3" t="s">
        <v>19</v>
      </c>
      <c r="D811" s="3">
        <v>150</v>
      </c>
      <c r="E811" s="4" t="s">
        <v>29</v>
      </c>
      <c r="F811" s="5">
        <v>45207</v>
      </c>
      <c r="G811" s="3">
        <v>70</v>
      </c>
      <c r="H811" s="7">
        <v>4.0999999999999996</v>
      </c>
      <c r="I811">
        <f>IF(MONTH(calls[[#This Row],[Date of Call]])&lt;=6,YEAR(calls[[#This Row],[Date of Call]]),YEAR(calls[[#This Row],[Date of Call]])+1)</f>
        <v>2024</v>
      </c>
      <c r="J811" t="str">
        <f>TEXT(calls[[#This Row],[Date of Call]],"DDDD")</f>
        <v>Sunday</v>
      </c>
      <c r="K811" t="str">
        <f>_xlfn.IFS(calls[[#This Row],[Duration]]&lt;=10,"Under 10min",calls[[#This Row],[Duration]]&lt;=30,"btw 10 to 30",calls[[#This Row],[Duration]]&lt;=60,"under 60",calls[[#This Row],[Duration]]&lt;=120,"1 to 2hour",TRUE,"above 2hour")</f>
        <v>above 2hour</v>
      </c>
      <c r="L811" s="20">
        <f>_xlfn.IFS(calls[[#This Row],[Satisfaction Rating]]&lt;=1,1,calls[[#This Row],[Satisfaction Rating]]&lt;=2,2,calls[[#This Row],[Satisfaction Rating]]&lt;=3,3,calls[[#This Row],[Satisfaction Rating]]&lt;=4,4,TRUE,5)</f>
        <v>5</v>
      </c>
    </row>
    <row r="812" spans="2:12" x14ac:dyDescent="0.25">
      <c r="B812" s="6" t="s">
        <v>836</v>
      </c>
      <c r="C812" s="3" t="s">
        <v>34</v>
      </c>
      <c r="D812" s="3">
        <v>18</v>
      </c>
      <c r="E812" s="4" t="s">
        <v>20</v>
      </c>
      <c r="F812" s="5">
        <v>45207</v>
      </c>
      <c r="G812" s="3">
        <v>96</v>
      </c>
      <c r="H812" s="7">
        <v>4.8</v>
      </c>
      <c r="I812">
        <f>IF(MONTH(calls[[#This Row],[Date of Call]])&lt;=6,YEAR(calls[[#This Row],[Date of Call]]),YEAR(calls[[#This Row],[Date of Call]])+1)</f>
        <v>2024</v>
      </c>
      <c r="J812" t="str">
        <f>TEXT(calls[[#This Row],[Date of Call]],"DDDD")</f>
        <v>Sunday</v>
      </c>
      <c r="K812" t="str">
        <f>_xlfn.IFS(calls[[#This Row],[Duration]]&lt;=10,"Under 10min",calls[[#This Row],[Duration]]&lt;=30,"btw 10 to 30",calls[[#This Row],[Duration]]&lt;=60,"under 60",calls[[#This Row],[Duration]]&lt;=120,"1 to 2hour",TRUE,"above 2hour")</f>
        <v>btw 10 to 30</v>
      </c>
      <c r="L812" s="20">
        <f>_xlfn.IFS(calls[[#This Row],[Satisfaction Rating]]&lt;=1,1,calls[[#This Row],[Satisfaction Rating]]&lt;=2,2,calls[[#This Row],[Satisfaction Rating]]&lt;=3,3,calls[[#This Row],[Satisfaction Rating]]&lt;=4,4,TRUE,5)</f>
        <v>5</v>
      </c>
    </row>
    <row r="813" spans="2:12" x14ac:dyDescent="0.25">
      <c r="B813" s="6" t="s">
        <v>837</v>
      </c>
      <c r="C813" s="3" t="s">
        <v>14</v>
      </c>
      <c r="D813" s="3">
        <v>87</v>
      </c>
      <c r="E813" s="4" t="s">
        <v>20</v>
      </c>
      <c r="F813" s="5">
        <v>45207</v>
      </c>
      <c r="G813" s="3">
        <v>23</v>
      </c>
      <c r="H813" s="7">
        <v>4.2</v>
      </c>
      <c r="I813">
        <f>IF(MONTH(calls[[#This Row],[Date of Call]])&lt;=6,YEAR(calls[[#This Row],[Date of Call]]),YEAR(calls[[#This Row],[Date of Call]])+1)</f>
        <v>2024</v>
      </c>
      <c r="J813" t="str">
        <f>TEXT(calls[[#This Row],[Date of Call]],"DDDD")</f>
        <v>Sunday</v>
      </c>
      <c r="K813" t="str">
        <f>_xlfn.IFS(calls[[#This Row],[Duration]]&lt;=10,"Under 10min",calls[[#This Row],[Duration]]&lt;=30,"btw 10 to 30",calls[[#This Row],[Duration]]&lt;=60,"under 60",calls[[#This Row],[Duration]]&lt;=120,"1 to 2hour",TRUE,"above 2hour")</f>
        <v>1 to 2hour</v>
      </c>
      <c r="L813" s="20">
        <f>_xlfn.IFS(calls[[#This Row],[Satisfaction Rating]]&lt;=1,1,calls[[#This Row],[Satisfaction Rating]]&lt;=2,2,calls[[#This Row],[Satisfaction Rating]]&lt;=3,3,calls[[#This Row],[Satisfaction Rating]]&lt;=4,4,TRUE,5)</f>
        <v>5</v>
      </c>
    </row>
    <row r="814" spans="2:12" x14ac:dyDescent="0.25">
      <c r="B814" s="6" t="s">
        <v>838</v>
      </c>
      <c r="C814" s="3" t="s">
        <v>32</v>
      </c>
      <c r="D814" s="3">
        <v>94</v>
      </c>
      <c r="E814" s="4" t="s">
        <v>29</v>
      </c>
      <c r="F814" s="5">
        <v>45208</v>
      </c>
      <c r="G814" s="3">
        <v>120</v>
      </c>
      <c r="H814" s="7">
        <v>3.4</v>
      </c>
      <c r="I814">
        <f>IF(MONTH(calls[[#This Row],[Date of Call]])&lt;=6,YEAR(calls[[#This Row],[Date of Call]]),YEAR(calls[[#This Row],[Date of Call]])+1)</f>
        <v>2024</v>
      </c>
      <c r="J814" t="str">
        <f>TEXT(calls[[#This Row],[Date of Call]],"DDDD")</f>
        <v>Monday</v>
      </c>
      <c r="K814" t="str">
        <f>_xlfn.IFS(calls[[#This Row],[Duration]]&lt;=10,"Under 10min",calls[[#This Row],[Duration]]&lt;=30,"btw 10 to 30",calls[[#This Row],[Duration]]&lt;=60,"under 60",calls[[#This Row],[Duration]]&lt;=120,"1 to 2hour",TRUE,"above 2hour")</f>
        <v>1 to 2hour</v>
      </c>
      <c r="L814" s="20">
        <f>_xlfn.IFS(calls[[#This Row],[Satisfaction Rating]]&lt;=1,1,calls[[#This Row],[Satisfaction Rating]]&lt;=2,2,calls[[#This Row],[Satisfaction Rating]]&lt;=3,3,calls[[#This Row],[Satisfaction Rating]]&lt;=4,4,TRUE,5)</f>
        <v>4</v>
      </c>
    </row>
    <row r="815" spans="2:12" x14ac:dyDescent="0.25">
      <c r="B815" s="6" t="s">
        <v>839</v>
      </c>
      <c r="C815" s="3" t="s">
        <v>51</v>
      </c>
      <c r="D815" s="3">
        <v>56</v>
      </c>
      <c r="E815" s="4" t="s">
        <v>29</v>
      </c>
      <c r="F815" s="5">
        <v>45208</v>
      </c>
      <c r="G815" s="3">
        <v>205</v>
      </c>
      <c r="H815" s="7">
        <v>3.3</v>
      </c>
      <c r="I815">
        <f>IF(MONTH(calls[[#This Row],[Date of Call]])&lt;=6,YEAR(calls[[#This Row],[Date of Call]]),YEAR(calls[[#This Row],[Date of Call]])+1)</f>
        <v>2024</v>
      </c>
      <c r="J815" t="str">
        <f>TEXT(calls[[#This Row],[Date of Call]],"DDDD")</f>
        <v>Monday</v>
      </c>
      <c r="K815" t="str">
        <f>_xlfn.IFS(calls[[#This Row],[Duration]]&lt;=10,"Under 10min",calls[[#This Row],[Duration]]&lt;=30,"btw 10 to 30",calls[[#This Row],[Duration]]&lt;=60,"under 60",calls[[#This Row],[Duration]]&lt;=120,"1 to 2hour",TRUE,"above 2hour")</f>
        <v>under 60</v>
      </c>
      <c r="L815" s="20">
        <f>_xlfn.IFS(calls[[#This Row],[Satisfaction Rating]]&lt;=1,1,calls[[#This Row],[Satisfaction Rating]]&lt;=2,2,calls[[#This Row],[Satisfaction Rating]]&lt;=3,3,calls[[#This Row],[Satisfaction Rating]]&lt;=4,4,TRUE,5)</f>
        <v>4</v>
      </c>
    </row>
    <row r="816" spans="2:12" x14ac:dyDescent="0.25">
      <c r="B816" s="6" t="s">
        <v>840</v>
      </c>
      <c r="C816" s="3" t="s">
        <v>40</v>
      </c>
      <c r="D816" s="3">
        <v>41</v>
      </c>
      <c r="E816" s="4" t="s">
        <v>15</v>
      </c>
      <c r="F816" s="5">
        <v>45209</v>
      </c>
      <c r="G816" s="3">
        <v>42</v>
      </c>
      <c r="H816" s="7">
        <v>3.8</v>
      </c>
      <c r="I816">
        <f>IF(MONTH(calls[[#This Row],[Date of Call]])&lt;=6,YEAR(calls[[#This Row],[Date of Call]]),YEAR(calls[[#This Row],[Date of Call]])+1)</f>
        <v>2024</v>
      </c>
      <c r="J816" t="str">
        <f>TEXT(calls[[#This Row],[Date of Call]],"DDDD")</f>
        <v>Tuesday</v>
      </c>
      <c r="K816" t="str">
        <f>_xlfn.IFS(calls[[#This Row],[Duration]]&lt;=10,"Under 10min",calls[[#This Row],[Duration]]&lt;=30,"btw 10 to 30",calls[[#This Row],[Duration]]&lt;=60,"under 60",calls[[#This Row],[Duration]]&lt;=120,"1 to 2hour",TRUE,"above 2hour")</f>
        <v>under 60</v>
      </c>
      <c r="L816" s="20">
        <f>_xlfn.IFS(calls[[#This Row],[Satisfaction Rating]]&lt;=1,1,calls[[#This Row],[Satisfaction Rating]]&lt;=2,2,calls[[#This Row],[Satisfaction Rating]]&lt;=3,3,calls[[#This Row],[Satisfaction Rating]]&lt;=4,4,TRUE,5)</f>
        <v>4</v>
      </c>
    </row>
    <row r="817" spans="2:12" x14ac:dyDescent="0.25">
      <c r="B817" s="6" t="s">
        <v>841</v>
      </c>
      <c r="C817" s="3" t="s">
        <v>19</v>
      </c>
      <c r="D817" s="3">
        <v>119</v>
      </c>
      <c r="E817" s="4" t="s">
        <v>25</v>
      </c>
      <c r="F817" s="5">
        <v>45209</v>
      </c>
      <c r="G817" s="3">
        <v>111</v>
      </c>
      <c r="H817" s="7">
        <v>3.9</v>
      </c>
      <c r="I817">
        <f>IF(MONTH(calls[[#This Row],[Date of Call]])&lt;=6,YEAR(calls[[#This Row],[Date of Call]]),YEAR(calls[[#This Row],[Date of Call]])+1)</f>
        <v>2024</v>
      </c>
      <c r="J817" t="str">
        <f>TEXT(calls[[#This Row],[Date of Call]],"DDDD")</f>
        <v>Tuesday</v>
      </c>
      <c r="K817" t="str">
        <f>_xlfn.IFS(calls[[#This Row],[Duration]]&lt;=10,"Under 10min",calls[[#This Row],[Duration]]&lt;=30,"btw 10 to 30",calls[[#This Row],[Duration]]&lt;=60,"under 60",calls[[#This Row],[Duration]]&lt;=120,"1 to 2hour",TRUE,"above 2hour")</f>
        <v>1 to 2hour</v>
      </c>
      <c r="L817" s="20">
        <f>_xlfn.IFS(calls[[#This Row],[Satisfaction Rating]]&lt;=1,1,calls[[#This Row],[Satisfaction Rating]]&lt;=2,2,calls[[#This Row],[Satisfaction Rating]]&lt;=3,3,calls[[#This Row],[Satisfaction Rating]]&lt;=4,4,TRUE,5)</f>
        <v>4</v>
      </c>
    </row>
    <row r="818" spans="2:12" x14ac:dyDescent="0.25">
      <c r="B818" s="6" t="s">
        <v>842</v>
      </c>
      <c r="C818" s="3" t="s">
        <v>17</v>
      </c>
      <c r="D818" s="3">
        <v>108</v>
      </c>
      <c r="E818" s="4" t="s">
        <v>29</v>
      </c>
      <c r="F818" s="5">
        <v>45209</v>
      </c>
      <c r="G818" s="3">
        <v>68</v>
      </c>
      <c r="H818" s="7">
        <v>2.5</v>
      </c>
      <c r="I818">
        <f>IF(MONTH(calls[[#This Row],[Date of Call]])&lt;=6,YEAR(calls[[#This Row],[Date of Call]]),YEAR(calls[[#This Row],[Date of Call]])+1)</f>
        <v>2024</v>
      </c>
      <c r="J818" t="str">
        <f>TEXT(calls[[#This Row],[Date of Call]],"DDDD")</f>
        <v>Tuesday</v>
      </c>
      <c r="K818" t="str">
        <f>_xlfn.IFS(calls[[#This Row],[Duration]]&lt;=10,"Under 10min",calls[[#This Row],[Duration]]&lt;=30,"btw 10 to 30",calls[[#This Row],[Duration]]&lt;=60,"under 60",calls[[#This Row],[Duration]]&lt;=120,"1 to 2hour",TRUE,"above 2hour")</f>
        <v>1 to 2hour</v>
      </c>
      <c r="L818" s="20">
        <f>_xlfn.IFS(calls[[#This Row],[Satisfaction Rating]]&lt;=1,1,calls[[#This Row],[Satisfaction Rating]]&lt;=2,2,calls[[#This Row],[Satisfaction Rating]]&lt;=3,3,calls[[#This Row],[Satisfaction Rating]]&lt;=4,4,TRUE,5)</f>
        <v>3</v>
      </c>
    </row>
    <row r="819" spans="2:12" x14ac:dyDescent="0.25">
      <c r="B819" s="6" t="s">
        <v>843</v>
      </c>
      <c r="C819" s="3" t="s">
        <v>61</v>
      </c>
      <c r="D819" s="3">
        <v>63</v>
      </c>
      <c r="E819" s="4" t="s">
        <v>10</v>
      </c>
      <c r="F819" s="5">
        <v>45209</v>
      </c>
      <c r="G819" s="3">
        <v>172</v>
      </c>
      <c r="H819" s="7">
        <v>4.9000000000000004</v>
      </c>
      <c r="I819">
        <f>IF(MONTH(calls[[#This Row],[Date of Call]])&lt;=6,YEAR(calls[[#This Row],[Date of Call]]),YEAR(calls[[#This Row],[Date of Call]])+1)</f>
        <v>2024</v>
      </c>
      <c r="J819" t="str">
        <f>TEXT(calls[[#This Row],[Date of Call]],"DDDD")</f>
        <v>Tuesday</v>
      </c>
      <c r="K819" t="str">
        <f>_xlfn.IFS(calls[[#This Row],[Duration]]&lt;=10,"Under 10min",calls[[#This Row],[Duration]]&lt;=30,"btw 10 to 30",calls[[#This Row],[Duration]]&lt;=60,"under 60",calls[[#This Row],[Duration]]&lt;=120,"1 to 2hour",TRUE,"above 2hour")</f>
        <v>1 to 2hour</v>
      </c>
      <c r="L819" s="20">
        <f>_xlfn.IFS(calls[[#This Row],[Satisfaction Rating]]&lt;=1,1,calls[[#This Row],[Satisfaction Rating]]&lt;=2,2,calls[[#This Row],[Satisfaction Rating]]&lt;=3,3,calls[[#This Row],[Satisfaction Rating]]&lt;=4,4,TRUE,5)</f>
        <v>5</v>
      </c>
    </row>
    <row r="820" spans="2:12" x14ac:dyDescent="0.25">
      <c r="B820" s="6" t="s">
        <v>844</v>
      </c>
      <c r="C820" s="3" t="s">
        <v>48</v>
      </c>
      <c r="D820" s="3">
        <v>59</v>
      </c>
      <c r="E820" s="4" t="s">
        <v>29</v>
      </c>
      <c r="F820" s="5">
        <v>45209</v>
      </c>
      <c r="G820" s="3">
        <v>152</v>
      </c>
      <c r="H820" s="7">
        <v>4.8</v>
      </c>
      <c r="I820">
        <f>IF(MONTH(calls[[#This Row],[Date of Call]])&lt;=6,YEAR(calls[[#This Row],[Date of Call]]),YEAR(calls[[#This Row],[Date of Call]])+1)</f>
        <v>2024</v>
      </c>
      <c r="J820" t="str">
        <f>TEXT(calls[[#This Row],[Date of Call]],"DDDD")</f>
        <v>Tuesday</v>
      </c>
      <c r="K820" t="str">
        <f>_xlfn.IFS(calls[[#This Row],[Duration]]&lt;=10,"Under 10min",calls[[#This Row],[Duration]]&lt;=30,"btw 10 to 30",calls[[#This Row],[Duration]]&lt;=60,"under 60",calls[[#This Row],[Duration]]&lt;=120,"1 to 2hour",TRUE,"above 2hour")</f>
        <v>under 60</v>
      </c>
      <c r="L820" s="20">
        <f>_xlfn.IFS(calls[[#This Row],[Satisfaction Rating]]&lt;=1,1,calls[[#This Row],[Satisfaction Rating]]&lt;=2,2,calls[[#This Row],[Satisfaction Rating]]&lt;=3,3,calls[[#This Row],[Satisfaction Rating]]&lt;=4,4,TRUE,5)</f>
        <v>5</v>
      </c>
    </row>
    <row r="821" spans="2:12" x14ac:dyDescent="0.25">
      <c r="B821" s="6" t="s">
        <v>845</v>
      </c>
      <c r="C821" s="3" t="s">
        <v>48</v>
      </c>
      <c r="D821" s="3">
        <v>90</v>
      </c>
      <c r="E821" s="4" t="s">
        <v>15</v>
      </c>
      <c r="F821" s="5">
        <v>45209</v>
      </c>
      <c r="G821" s="3">
        <v>48</v>
      </c>
      <c r="H821" s="7">
        <v>4.7</v>
      </c>
      <c r="I821">
        <f>IF(MONTH(calls[[#This Row],[Date of Call]])&lt;=6,YEAR(calls[[#This Row],[Date of Call]]),YEAR(calls[[#This Row],[Date of Call]])+1)</f>
        <v>2024</v>
      </c>
      <c r="J821" t="str">
        <f>TEXT(calls[[#This Row],[Date of Call]],"DDDD")</f>
        <v>Tuesday</v>
      </c>
      <c r="K821" t="str">
        <f>_xlfn.IFS(calls[[#This Row],[Duration]]&lt;=10,"Under 10min",calls[[#This Row],[Duration]]&lt;=30,"btw 10 to 30",calls[[#This Row],[Duration]]&lt;=60,"under 60",calls[[#This Row],[Duration]]&lt;=120,"1 to 2hour",TRUE,"above 2hour")</f>
        <v>1 to 2hour</v>
      </c>
      <c r="L821" s="20">
        <f>_xlfn.IFS(calls[[#This Row],[Satisfaction Rating]]&lt;=1,1,calls[[#This Row],[Satisfaction Rating]]&lt;=2,2,calls[[#This Row],[Satisfaction Rating]]&lt;=3,3,calls[[#This Row],[Satisfaction Rating]]&lt;=4,4,TRUE,5)</f>
        <v>5</v>
      </c>
    </row>
    <row r="822" spans="2:12" x14ac:dyDescent="0.25">
      <c r="B822" s="6" t="s">
        <v>846</v>
      </c>
      <c r="C822" s="3" t="s">
        <v>28</v>
      </c>
      <c r="D822" s="3">
        <v>55</v>
      </c>
      <c r="E822" s="4" t="s">
        <v>15</v>
      </c>
      <c r="F822" s="5">
        <v>45209</v>
      </c>
      <c r="G822" s="3">
        <v>25</v>
      </c>
      <c r="H822" s="7">
        <v>4.7</v>
      </c>
      <c r="I822">
        <f>IF(MONTH(calls[[#This Row],[Date of Call]])&lt;=6,YEAR(calls[[#This Row],[Date of Call]]),YEAR(calls[[#This Row],[Date of Call]])+1)</f>
        <v>2024</v>
      </c>
      <c r="J822" t="str">
        <f>TEXT(calls[[#This Row],[Date of Call]],"DDDD")</f>
        <v>Tuesday</v>
      </c>
      <c r="K822" t="str">
        <f>_xlfn.IFS(calls[[#This Row],[Duration]]&lt;=10,"Under 10min",calls[[#This Row],[Duration]]&lt;=30,"btw 10 to 30",calls[[#This Row],[Duration]]&lt;=60,"under 60",calls[[#This Row],[Duration]]&lt;=120,"1 to 2hour",TRUE,"above 2hour")</f>
        <v>under 60</v>
      </c>
      <c r="L822" s="20">
        <f>_xlfn.IFS(calls[[#This Row],[Satisfaction Rating]]&lt;=1,1,calls[[#This Row],[Satisfaction Rating]]&lt;=2,2,calls[[#This Row],[Satisfaction Rating]]&lt;=3,3,calls[[#This Row],[Satisfaction Rating]]&lt;=4,4,TRUE,5)</f>
        <v>5</v>
      </c>
    </row>
    <row r="823" spans="2:12" x14ac:dyDescent="0.25">
      <c r="B823" s="6" t="s">
        <v>847</v>
      </c>
      <c r="C823" s="3" t="s">
        <v>17</v>
      </c>
      <c r="D823" s="3">
        <v>84</v>
      </c>
      <c r="E823" s="4" t="s">
        <v>25</v>
      </c>
      <c r="F823" s="5">
        <v>45210</v>
      </c>
      <c r="G823" s="3">
        <v>54</v>
      </c>
      <c r="H823" s="7">
        <v>3.3</v>
      </c>
      <c r="I823">
        <f>IF(MONTH(calls[[#This Row],[Date of Call]])&lt;=6,YEAR(calls[[#This Row],[Date of Call]]),YEAR(calls[[#This Row],[Date of Call]])+1)</f>
        <v>2024</v>
      </c>
      <c r="J823" t="str">
        <f>TEXT(calls[[#This Row],[Date of Call]],"DDDD")</f>
        <v>Wednesday</v>
      </c>
      <c r="K823" t="str">
        <f>_xlfn.IFS(calls[[#This Row],[Duration]]&lt;=10,"Under 10min",calls[[#This Row],[Duration]]&lt;=30,"btw 10 to 30",calls[[#This Row],[Duration]]&lt;=60,"under 60",calls[[#This Row],[Duration]]&lt;=120,"1 to 2hour",TRUE,"above 2hour")</f>
        <v>1 to 2hour</v>
      </c>
      <c r="L823" s="20">
        <f>_xlfn.IFS(calls[[#This Row],[Satisfaction Rating]]&lt;=1,1,calls[[#This Row],[Satisfaction Rating]]&lt;=2,2,calls[[#This Row],[Satisfaction Rating]]&lt;=3,3,calls[[#This Row],[Satisfaction Rating]]&lt;=4,4,TRUE,5)</f>
        <v>4</v>
      </c>
    </row>
    <row r="824" spans="2:12" x14ac:dyDescent="0.25">
      <c r="B824" s="6" t="s">
        <v>848</v>
      </c>
      <c r="C824" s="3" t="s">
        <v>17</v>
      </c>
      <c r="D824" s="3">
        <v>150</v>
      </c>
      <c r="E824" s="4" t="s">
        <v>20</v>
      </c>
      <c r="F824" s="5">
        <v>45210</v>
      </c>
      <c r="G824" s="3">
        <v>108</v>
      </c>
      <c r="H824" s="7">
        <v>4.7</v>
      </c>
      <c r="I824">
        <f>IF(MONTH(calls[[#This Row],[Date of Call]])&lt;=6,YEAR(calls[[#This Row],[Date of Call]]),YEAR(calls[[#This Row],[Date of Call]])+1)</f>
        <v>2024</v>
      </c>
      <c r="J824" t="str">
        <f>TEXT(calls[[#This Row],[Date of Call]],"DDDD")</f>
        <v>Wednesday</v>
      </c>
      <c r="K824" t="str">
        <f>_xlfn.IFS(calls[[#This Row],[Duration]]&lt;=10,"Under 10min",calls[[#This Row],[Duration]]&lt;=30,"btw 10 to 30",calls[[#This Row],[Duration]]&lt;=60,"under 60",calls[[#This Row],[Duration]]&lt;=120,"1 to 2hour",TRUE,"above 2hour")</f>
        <v>above 2hour</v>
      </c>
      <c r="L824" s="20">
        <f>_xlfn.IFS(calls[[#This Row],[Satisfaction Rating]]&lt;=1,1,calls[[#This Row],[Satisfaction Rating]]&lt;=2,2,calls[[#This Row],[Satisfaction Rating]]&lt;=3,3,calls[[#This Row],[Satisfaction Rating]]&lt;=4,4,TRUE,5)</f>
        <v>5</v>
      </c>
    </row>
    <row r="825" spans="2:12" x14ac:dyDescent="0.25">
      <c r="B825" s="6" t="s">
        <v>849</v>
      </c>
      <c r="C825" s="3" t="s">
        <v>81</v>
      </c>
      <c r="D825" s="3">
        <v>69</v>
      </c>
      <c r="E825" s="4" t="s">
        <v>29</v>
      </c>
      <c r="F825" s="5">
        <v>45210</v>
      </c>
      <c r="G825" s="3">
        <v>36</v>
      </c>
      <c r="H825" s="7">
        <v>4.5</v>
      </c>
      <c r="I825">
        <f>IF(MONTH(calls[[#This Row],[Date of Call]])&lt;=6,YEAR(calls[[#This Row],[Date of Call]]),YEAR(calls[[#This Row],[Date of Call]])+1)</f>
        <v>2024</v>
      </c>
      <c r="J825" t="str">
        <f>TEXT(calls[[#This Row],[Date of Call]],"DDDD")</f>
        <v>Wednesday</v>
      </c>
      <c r="K825" t="str">
        <f>_xlfn.IFS(calls[[#This Row],[Duration]]&lt;=10,"Under 10min",calls[[#This Row],[Duration]]&lt;=30,"btw 10 to 30",calls[[#This Row],[Duration]]&lt;=60,"under 60",calls[[#This Row],[Duration]]&lt;=120,"1 to 2hour",TRUE,"above 2hour")</f>
        <v>1 to 2hour</v>
      </c>
      <c r="L825" s="20">
        <f>_xlfn.IFS(calls[[#This Row],[Satisfaction Rating]]&lt;=1,1,calls[[#This Row],[Satisfaction Rating]]&lt;=2,2,calls[[#This Row],[Satisfaction Rating]]&lt;=3,3,calls[[#This Row],[Satisfaction Rating]]&lt;=4,4,TRUE,5)</f>
        <v>5</v>
      </c>
    </row>
    <row r="826" spans="2:12" x14ac:dyDescent="0.25">
      <c r="B826" s="6" t="s">
        <v>850</v>
      </c>
      <c r="C826" s="3" t="s">
        <v>9</v>
      </c>
      <c r="D826" s="3">
        <v>120</v>
      </c>
      <c r="E826" s="4" t="s">
        <v>15</v>
      </c>
      <c r="F826" s="5">
        <v>45211</v>
      </c>
      <c r="G826" s="3">
        <v>140</v>
      </c>
      <c r="H826" s="7">
        <v>4.5999999999999996</v>
      </c>
      <c r="I826">
        <f>IF(MONTH(calls[[#This Row],[Date of Call]])&lt;=6,YEAR(calls[[#This Row],[Date of Call]]),YEAR(calls[[#This Row],[Date of Call]])+1)</f>
        <v>2024</v>
      </c>
      <c r="J826" t="str">
        <f>TEXT(calls[[#This Row],[Date of Call]],"DDDD")</f>
        <v>Thursday</v>
      </c>
      <c r="K826" t="str">
        <f>_xlfn.IFS(calls[[#This Row],[Duration]]&lt;=10,"Under 10min",calls[[#This Row],[Duration]]&lt;=30,"btw 10 to 30",calls[[#This Row],[Duration]]&lt;=60,"under 60",calls[[#This Row],[Duration]]&lt;=120,"1 to 2hour",TRUE,"above 2hour")</f>
        <v>1 to 2hour</v>
      </c>
      <c r="L826" s="20">
        <f>_xlfn.IFS(calls[[#This Row],[Satisfaction Rating]]&lt;=1,1,calls[[#This Row],[Satisfaction Rating]]&lt;=2,2,calls[[#This Row],[Satisfaction Rating]]&lt;=3,3,calls[[#This Row],[Satisfaction Rating]]&lt;=4,4,TRUE,5)</f>
        <v>5</v>
      </c>
    </row>
    <row r="827" spans="2:12" x14ac:dyDescent="0.25">
      <c r="B827" s="6" t="s">
        <v>851</v>
      </c>
      <c r="C827" s="3" t="s">
        <v>14</v>
      </c>
      <c r="D827" s="3">
        <v>126</v>
      </c>
      <c r="E827" s="4" t="s">
        <v>25</v>
      </c>
      <c r="F827" s="5">
        <v>45211</v>
      </c>
      <c r="G827" s="3">
        <v>50</v>
      </c>
      <c r="H827" s="7">
        <v>4.8</v>
      </c>
      <c r="I827">
        <f>IF(MONTH(calls[[#This Row],[Date of Call]])&lt;=6,YEAR(calls[[#This Row],[Date of Call]]),YEAR(calls[[#This Row],[Date of Call]])+1)</f>
        <v>2024</v>
      </c>
      <c r="J827" t="str">
        <f>TEXT(calls[[#This Row],[Date of Call]],"DDDD")</f>
        <v>Thursday</v>
      </c>
      <c r="K827" t="str">
        <f>_xlfn.IFS(calls[[#This Row],[Duration]]&lt;=10,"Under 10min",calls[[#This Row],[Duration]]&lt;=30,"btw 10 to 30",calls[[#This Row],[Duration]]&lt;=60,"under 60",calls[[#This Row],[Duration]]&lt;=120,"1 to 2hour",TRUE,"above 2hour")</f>
        <v>above 2hour</v>
      </c>
      <c r="L827" s="20">
        <f>_xlfn.IFS(calls[[#This Row],[Satisfaction Rating]]&lt;=1,1,calls[[#This Row],[Satisfaction Rating]]&lt;=2,2,calls[[#This Row],[Satisfaction Rating]]&lt;=3,3,calls[[#This Row],[Satisfaction Rating]]&lt;=4,4,TRUE,5)</f>
        <v>5</v>
      </c>
    </row>
    <row r="828" spans="2:12" x14ac:dyDescent="0.25">
      <c r="B828" s="6" t="s">
        <v>852</v>
      </c>
      <c r="C828" s="3" t="s">
        <v>81</v>
      </c>
      <c r="D828" s="3">
        <v>120</v>
      </c>
      <c r="E828" s="4" t="s">
        <v>10</v>
      </c>
      <c r="F828" s="5">
        <v>45211</v>
      </c>
      <c r="G828" s="3">
        <v>195</v>
      </c>
      <c r="H828" s="7">
        <v>4.3</v>
      </c>
      <c r="I828">
        <f>IF(MONTH(calls[[#This Row],[Date of Call]])&lt;=6,YEAR(calls[[#This Row],[Date of Call]]),YEAR(calls[[#This Row],[Date of Call]])+1)</f>
        <v>2024</v>
      </c>
      <c r="J828" t="str">
        <f>TEXT(calls[[#This Row],[Date of Call]],"DDDD")</f>
        <v>Thursday</v>
      </c>
      <c r="K828" t="str">
        <f>_xlfn.IFS(calls[[#This Row],[Duration]]&lt;=10,"Under 10min",calls[[#This Row],[Duration]]&lt;=30,"btw 10 to 30",calls[[#This Row],[Duration]]&lt;=60,"under 60",calls[[#This Row],[Duration]]&lt;=120,"1 to 2hour",TRUE,"above 2hour")</f>
        <v>1 to 2hour</v>
      </c>
      <c r="L828" s="20">
        <f>_xlfn.IFS(calls[[#This Row],[Satisfaction Rating]]&lt;=1,1,calls[[#This Row],[Satisfaction Rating]]&lt;=2,2,calls[[#This Row],[Satisfaction Rating]]&lt;=3,3,calls[[#This Row],[Satisfaction Rating]]&lt;=4,4,TRUE,5)</f>
        <v>5</v>
      </c>
    </row>
    <row r="829" spans="2:12" x14ac:dyDescent="0.25">
      <c r="B829" s="6" t="s">
        <v>853</v>
      </c>
      <c r="C829" s="3" t="s">
        <v>14</v>
      </c>
      <c r="D829" s="3">
        <v>139</v>
      </c>
      <c r="E829" s="4" t="s">
        <v>15</v>
      </c>
      <c r="F829" s="5">
        <v>45212</v>
      </c>
      <c r="G829" s="3">
        <v>48</v>
      </c>
      <c r="H829" s="7">
        <v>4.7</v>
      </c>
      <c r="I829">
        <f>IF(MONTH(calls[[#This Row],[Date of Call]])&lt;=6,YEAR(calls[[#This Row],[Date of Call]]),YEAR(calls[[#This Row],[Date of Call]])+1)</f>
        <v>2024</v>
      </c>
      <c r="J829" t="str">
        <f>TEXT(calls[[#This Row],[Date of Call]],"DDDD")</f>
        <v>Friday</v>
      </c>
      <c r="K829" t="str">
        <f>_xlfn.IFS(calls[[#This Row],[Duration]]&lt;=10,"Under 10min",calls[[#This Row],[Duration]]&lt;=30,"btw 10 to 30",calls[[#This Row],[Duration]]&lt;=60,"under 60",calls[[#This Row],[Duration]]&lt;=120,"1 to 2hour",TRUE,"above 2hour")</f>
        <v>above 2hour</v>
      </c>
      <c r="L829" s="20">
        <f>_xlfn.IFS(calls[[#This Row],[Satisfaction Rating]]&lt;=1,1,calls[[#This Row],[Satisfaction Rating]]&lt;=2,2,calls[[#This Row],[Satisfaction Rating]]&lt;=3,3,calls[[#This Row],[Satisfaction Rating]]&lt;=4,4,TRUE,5)</f>
        <v>5</v>
      </c>
    </row>
    <row r="830" spans="2:12" x14ac:dyDescent="0.25">
      <c r="B830" s="6" t="s">
        <v>854</v>
      </c>
      <c r="C830" s="3" t="s">
        <v>28</v>
      </c>
      <c r="D830" s="3">
        <v>124</v>
      </c>
      <c r="E830" s="4" t="s">
        <v>29</v>
      </c>
      <c r="F830" s="5">
        <v>45213</v>
      </c>
      <c r="G830" s="3">
        <v>29</v>
      </c>
      <c r="H830" s="7">
        <v>4.8</v>
      </c>
      <c r="I830">
        <f>IF(MONTH(calls[[#This Row],[Date of Call]])&lt;=6,YEAR(calls[[#This Row],[Date of Call]]),YEAR(calls[[#This Row],[Date of Call]])+1)</f>
        <v>2024</v>
      </c>
      <c r="J830" t="str">
        <f>TEXT(calls[[#This Row],[Date of Call]],"DDDD")</f>
        <v>Saturday</v>
      </c>
      <c r="K830" t="str">
        <f>_xlfn.IFS(calls[[#This Row],[Duration]]&lt;=10,"Under 10min",calls[[#This Row],[Duration]]&lt;=30,"btw 10 to 30",calls[[#This Row],[Duration]]&lt;=60,"under 60",calls[[#This Row],[Duration]]&lt;=120,"1 to 2hour",TRUE,"above 2hour")</f>
        <v>above 2hour</v>
      </c>
      <c r="L830" s="20">
        <f>_xlfn.IFS(calls[[#This Row],[Satisfaction Rating]]&lt;=1,1,calls[[#This Row],[Satisfaction Rating]]&lt;=2,2,calls[[#This Row],[Satisfaction Rating]]&lt;=3,3,calls[[#This Row],[Satisfaction Rating]]&lt;=4,4,TRUE,5)</f>
        <v>5</v>
      </c>
    </row>
    <row r="831" spans="2:12" x14ac:dyDescent="0.25">
      <c r="B831" s="6" t="s">
        <v>855</v>
      </c>
      <c r="C831" s="3" t="s">
        <v>9</v>
      </c>
      <c r="D831" s="3">
        <v>108</v>
      </c>
      <c r="E831" s="4" t="s">
        <v>10</v>
      </c>
      <c r="F831" s="5">
        <v>45213</v>
      </c>
      <c r="G831" s="3">
        <v>44</v>
      </c>
      <c r="H831" s="7">
        <v>4.7</v>
      </c>
      <c r="I831">
        <f>IF(MONTH(calls[[#This Row],[Date of Call]])&lt;=6,YEAR(calls[[#This Row],[Date of Call]]),YEAR(calls[[#This Row],[Date of Call]])+1)</f>
        <v>2024</v>
      </c>
      <c r="J831" t="str">
        <f>TEXT(calls[[#This Row],[Date of Call]],"DDDD")</f>
        <v>Saturday</v>
      </c>
      <c r="K831" t="str">
        <f>_xlfn.IFS(calls[[#This Row],[Duration]]&lt;=10,"Under 10min",calls[[#This Row],[Duration]]&lt;=30,"btw 10 to 30",calls[[#This Row],[Duration]]&lt;=60,"under 60",calls[[#This Row],[Duration]]&lt;=120,"1 to 2hour",TRUE,"above 2hour")</f>
        <v>1 to 2hour</v>
      </c>
      <c r="L831" s="20">
        <f>_xlfn.IFS(calls[[#This Row],[Satisfaction Rating]]&lt;=1,1,calls[[#This Row],[Satisfaction Rating]]&lt;=2,2,calls[[#This Row],[Satisfaction Rating]]&lt;=3,3,calls[[#This Row],[Satisfaction Rating]]&lt;=4,4,TRUE,5)</f>
        <v>5</v>
      </c>
    </row>
    <row r="832" spans="2:12" x14ac:dyDescent="0.25">
      <c r="B832" s="6" t="s">
        <v>856</v>
      </c>
      <c r="C832" s="3" t="s">
        <v>12</v>
      </c>
      <c r="D832" s="3">
        <v>132</v>
      </c>
      <c r="E832" s="4" t="s">
        <v>20</v>
      </c>
      <c r="F832" s="5">
        <v>45213</v>
      </c>
      <c r="G832" s="3">
        <v>140</v>
      </c>
      <c r="H832" s="7">
        <v>4.3</v>
      </c>
      <c r="I832">
        <f>IF(MONTH(calls[[#This Row],[Date of Call]])&lt;=6,YEAR(calls[[#This Row],[Date of Call]]),YEAR(calls[[#This Row],[Date of Call]])+1)</f>
        <v>2024</v>
      </c>
      <c r="J832" t="str">
        <f>TEXT(calls[[#This Row],[Date of Call]],"DDDD")</f>
        <v>Saturday</v>
      </c>
      <c r="K832" t="str">
        <f>_xlfn.IFS(calls[[#This Row],[Duration]]&lt;=10,"Under 10min",calls[[#This Row],[Duration]]&lt;=30,"btw 10 to 30",calls[[#This Row],[Duration]]&lt;=60,"under 60",calls[[#This Row],[Duration]]&lt;=120,"1 to 2hour",TRUE,"above 2hour")</f>
        <v>above 2hour</v>
      </c>
      <c r="L832" s="20">
        <f>_xlfn.IFS(calls[[#This Row],[Satisfaction Rating]]&lt;=1,1,calls[[#This Row],[Satisfaction Rating]]&lt;=2,2,calls[[#This Row],[Satisfaction Rating]]&lt;=3,3,calls[[#This Row],[Satisfaction Rating]]&lt;=4,4,TRUE,5)</f>
        <v>5</v>
      </c>
    </row>
    <row r="833" spans="2:12" x14ac:dyDescent="0.25">
      <c r="B833" s="6" t="s">
        <v>857</v>
      </c>
      <c r="C833" s="3" t="s">
        <v>61</v>
      </c>
      <c r="D833" s="3">
        <v>67</v>
      </c>
      <c r="E833" s="4" t="s">
        <v>20</v>
      </c>
      <c r="F833" s="5">
        <v>45213</v>
      </c>
      <c r="G833" s="3">
        <v>105</v>
      </c>
      <c r="H833" s="7">
        <v>3.8</v>
      </c>
      <c r="I833">
        <f>IF(MONTH(calls[[#This Row],[Date of Call]])&lt;=6,YEAR(calls[[#This Row],[Date of Call]]),YEAR(calls[[#This Row],[Date of Call]])+1)</f>
        <v>2024</v>
      </c>
      <c r="J833" t="str">
        <f>TEXT(calls[[#This Row],[Date of Call]],"DDDD")</f>
        <v>Saturday</v>
      </c>
      <c r="K833" t="str">
        <f>_xlfn.IFS(calls[[#This Row],[Duration]]&lt;=10,"Under 10min",calls[[#This Row],[Duration]]&lt;=30,"btw 10 to 30",calls[[#This Row],[Duration]]&lt;=60,"under 60",calls[[#This Row],[Duration]]&lt;=120,"1 to 2hour",TRUE,"above 2hour")</f>
        <v>1 to 2hour</v>
      </c>
      <c r="L833" s="20">
        <f>_xlfn.IFS(calls[[#This Row],[Satisfaction Rating]]&lt;=1,1,calls[[#This Row],[Satisfaction Rating]]&lt;=2,2,calls[[#This Row],[Satisfaction Rating]]&lt;=3,3,calls[[#This Row],[Satisfaction Rating]]&lt;=4,4,TRUE,5)</f>
        <v>4</v>
      </c>
    </row>
    <row r="834" spans="2:12" x14ac:dyDescent="0.25">
      <c r="B834" s="6" t="s">
        <v>858</v>
      </c>
      <c r="C834" s="3" t="s">
        <v>23</v>
      </c>
      <c r="D834" s="3">
        <v>125</v>
      </c>
      <c r="E834" s="4" t="s">
        <v>20</v>
      </c>
      <c r="F834" s="5">
        <v>45213</v>
      </c>
      <c r="G834" s="3">
        <v>82</v>
      </c>
      <c r="H834" s="7">
        <v>4.5999999999999996</v>
      </c>
      <c r="I834">
        <f>IF(MONTH(calls[[#This Row],[Date of Call]])&lt;=6,YEAR(calls[[#This Row],[Date of Call]]),YEAR(calls[[#This Row],[Date of Call]])+1)</f>
        <v>2024</v>
      </c>
      <c r="J834" t="str">
        <f>TEXT(calls[[#This Row],[Date of Call]],"DDDD")</f>
        <v>Saturday</v>
      </c>
      <c r="K834" t="str">
        <f>_xlfn.IFS(calls[[#This Row],[Duration]]&lt;=10,"Under 10min",calls[[#This Row],[Duration]]&lt;=30,"btw 10 to 30",calls[[#This Row],[Duration]]&lt;=60,"under 60",calls[[#This Row],[Duration]]&lt;=120,"1 to 2hour",TRUE,"above 2hour")</f>
        <v>above 2hour</v>
      </c>
      <c r="L834" s="20">
        <f>_xlfn.IFS(calls[[#This Row],[Satisfaction Rating]]&lt;=1,1,calls[[#This Row],[Satisfaction Rating]]&lt;=2,2,calls[[#This Row],[Satisfaction Rating]]&lt;=3,3,calls[[#This Row],[Satisfaction Rating]]&lt;=4,4,TRUE,5)</f>
        <v>5</v>
      </c>
    </row>
    <row r="835" spans="2:12" x14ac:dyDescent="0.25">
      <c r="B835" s="6" t="s">
        <v>859</v>
      </c>
      <c r="C835" s="3" t="s">
        <v>9</v>
      </c>
      <c r="D835" s="3">
        <v>23</v>
      </c>
      <c r="E835" s="4" t="s">
        <v>10</v>
      </c>
      <c r="F835" s="5">
        <v>45213</v>
      </c>
      <c r="G835" s="3">
        <v>24</v>
      </c>
      <c r="H835" s="7">
        <v>2.9</v>
      </c>
      <c r="I835">
        <f>IF(MONTH(calls[[#This Row],[Date of Call]])&lt;=6,YEAR(calls[[#This Row],[Date of Call]]),YEAR(calls[[#This Row],[Date of Call]])+1)</f>
        <v>2024</v>
      </c>
      <c r="J835" t="str">
        <f>TEXT(calls[[#This Row],[Date of Call]],"DDDD")</f>
        <v>Saturday</v>
      </c>
      <c r="K835" t="str">
        <f>_xlfn.IFS(calls[[#This Row],[Duration]]&lt;=10,"Under 10min",calls[[#This Row],[Duration]]&lt;=30,"btw 10 to 30",calls[[#This Row],[Duration]]&lt;=60,"under 60",calls[[#This Row],[Duration]]&lt;=120,"1 to 2hour",TRUE,"above 2hour")</f>
        <v>btw 10 to 30</v>
      </c>
      <c r="L835" s="20">
        <f>_xlfn.IFS(calls[[#This Row],[Satisfaction Rating]]&lt;=1,1,calls[[#This Row],[Satisfaction Rating]]&lt;=2,2,calls[[#This Row],[Satisfaction Rating]]&lt;=3,3,calls[[#This Row],[Satisfaction Rating]]&lt;=4,4,TRUE,5)</f>
        <v>3</v>
      </c>
    </row>
    <row r="836" spans="2:12" x14ac:dyDescent="0.25">
      <c r="B836" s="6" t="s">
        <v>860</v>
      </c>
      <c r="C836" s="3" t="s">
        <v>19</v>
      </c>
      <c r="D836" s="3">
        <v>131</v>
      </c>
      <c r="E836" s="4" t="s">
        <v>29</v>
      </c>
      <c r="F836" s="5">
        <v>45214</v>
      </c>
      <c r="G836" s="3">
        <v>205</v>
      </c>
      <c r="H836" s="7">
        <v>4.8</v>
      </c>
      <c r="I836">
        <f>IF(MONTH(calls[[#This Row],[Date of Call]])&lt;=6,YEAR(calls[[#This Row],[Date of Call]]),YEAR(calls[[#This Row],[Date of Call]])+1)</f>
        <v>2024</v>
      </c>
      <c r="J836" t="str">
        <f>TEXT(calls[[#This Row],[Date of Call]],"DDDD")</f>
        <v>Sunday</v>
      </c>
      <c r="K836" t="str">
        <f>_xlfn.IFS(calls[[#This Row],[Duration]]&lt;=10,"Under 10min",calls[[#This Row],[Duration]]&lt;=30,"btw 10 to 30",calls[[#This Row],[Duration]]&lt;=60,"under 60",calls[[#This Row],[Duration]]&lt;=120,"1 to 2hour",TRUE,"above 2hour")</f>
        <v>above 2hour</v>
      </c>
      <c r="L836" s="20">
        <f>_xlfn.IFS(calls[[#This Row],[Satisfaction Rating]]&lt;=1,1,calls[[#This Row],[Satisfaction Rating]]&lt;=2,2,calls[[#This Row],[Satisfaction Rating]]&lt;=3,3,calls[[#This Row],[Satisfaction Rating]]&lt;=4,4,TRUE,5)</f>
        <v>5</v>
      </c>
    </row>
    <row r="837" spans="2:12" x14ac:dyDescent="0.25">
      <c r="B837" s="6" t="s">
        <v>861</v>
      </c>
      <c r="C837" s="3" t="s">
        <v>12</v>
      </c>
      <c r="D837" s="3">
        <v>56</v>
      </c>
      <c r="E837" s="4" t="s">
        <v>15</v>
      </c>
      <c r="F837" s="5">
        <v>45214</v>
      </c>
      <c r="G837" s="3">
        <v>225</v>
      </c>
      <c r="H837" s="7">
        <v>4.9000000000000004</v>
      </c>
      <c r="I837">
        <f>IF(MONTH(calls[[#This Row],[Date of Call]])&lt;=6,YEAR(calls[[#This Row],[Date of Call]]),YEAR(calls[[#This Row],[Date of Call]])+1)</f>
        <v>2024</v>
      </c>
      <c r="J837" t="str">
        <f>TEXT(calls[[#This Row],[Date of Call]],"DDDD")</f>
        <v>Sunday</v>
      </c>
      <c r="K837" t="str">
        <f>_xlfn.IFS(calls[[#This Row],[Duration]]&lt;=10,"Under 10min",calls[[#This Row],[Duration]]&lt;=30,"btw 10 to 30",calls[[#This Row],[Duration]]&lt;=60,"under 60",calls[[#This Row],[Duration]]&lt;=120,"1 to 2hour",TRUE,"above 2hour")</f>
        <v>under 60</v>
      </c>
      <c r="L837" s="20">
        <f>_xlfn.IFS(calls[[#This Row],[Satisfaction Rating]]&lt;=1,1,calls[[#This Row],[Satisfaction Rating]]&lt;=2,2,calls[[#This Row],[Satisfaction Rating]]&lt;=3,3,calls[[#This Row],[Satisfaction Rating]]&lt;=4,4,TRUE,5)</f>
        <v>5</v>
      </c>
    </row>
    <row r="838" spans="2:12" x14ac:dyDescent="0.25">
      <c r="B838" s="6" t="s">
        <v>862</v>
      </c>
      <c r="C838" s="3" t="s">
        <v>19</v>
      </c>
      <c r="D838" s="3">
        <v>70</v>
      </c>
      <c r="E838" s="4" t="s">
        <v>29</v>
      </c>
      <c r="F838" s="5">
        <v>45214</v>
      </c>
      <c r="G838" s="3">
        <v>50</v>
      </c>
      <c r="H838" s="7">
        <v>3.4</v>
      </c>
      <c r="I838">
        <f>IF(MONTH(calls[[#This Row],[Date of Call]])&lt;=6,YEAR(calls[[#This Row],[Date of Call]]),YEAR(calls[[#This Row],[Date of Call]])+1)</f>
        <v>2024</v>
      </c>
      <c r="J838" t="str">
        <f>TEXT(calls[[#This Row],[Date of Call]],"DDDD")</f>
        <v>Sunday</v>
      </c>
      <c r="K838" t="str">
        <f>_xlfn.IFS(calls[[#This Row],[Duration]]&lt;=10,"Under 10min",calls[[#This Row],[Duration]]&lt;=30,"btw 10 to 30",calls[[#This Row],[Duration]]&lt;=60,"under 60",calls[[#This Row],[Duration]]&lt;=120,"1 to 2hour",TRUE,"above 2hour")</f>
        <v>1 to 2hour</v>
      </c>
      <c r="L838" s="20">
        <f>_xlfn.IFS(calls[[#This Row],[Satisfaction Rating]]&lt;=1,1,calls[[#This Row],[Satisfaction Rating]]&lt;=2,2,calls[[#This Row],[Satisfaction Rating]]&lt;=3,3,calls[[#This Row],[Satisfaction Rating]]&lt;=4,4,TRUE,5)</f>
        <v>4</v>
      </c>
    </row>
    <row r="839" spans="2:12" x14ac:dyDescent="0.25">
      <c r="B839" s="6" t="s">
        <v>863</v>
      </c>
      <c r="C839" s="3" t="s">
        <v>19</v>
      </c>
      <c r="D839" s="3">
        <v>55</v>
      </c>
      <c r="E839" s="4" t="s">
        <v>20</v>
      </c>
      <c r="F839" s="5">
        <v>45214</v>
      </c>
      <c r="G839" s="3">
        <v>80</v>
      </c>
      <c r="H839" s="7">
        <v>4.3</v>
      </c>
      <c r="I839">
        <f>IF(MONTH(calls[[#This Row],[Date of Call]])&lt;=6,YEAR(calls[[#This Row],[Date of Call]]),YEAR(calls[[#This Row],[Date of Call]])+1)</f>
        <v>2024</v>
      </c>
      <c r="J839" t="str">
        <f>TEXT(calls[[#This Row],[Date of Call]],"DDDD")</f>
        <v>Sunday</v>
      </c>
      <c r="K839" t="str">
        <f>_xlfn.IFS(calls[[#This Row],[Duration]]&lt;=10,"Under 10min",calls[[#This Row],[Duration]]&lt;=30,"btw 10 to 30",calls[[#This Row],[Duration]]&lt;=60,"under 60",calls[[#This Row],[Duration]]&lt;=120,"1 to 2hour",TRUE,"above 2hour")</f>
        <v>under 60</v>
      </c>
      <c r="L839" s="20">
        <f>_xlfn.IFS(calls[[#This Row],[Satisfaction Rating]]&lt;=1,1,calls[[#This Row],[Satisfaction Rating]]&lt;=2,2,calls[[#This Row],[Satisfaction Rating]]&lt;=3,3,calls[[#This Row],[Satisfaction Rating]]&lt;=4,4,TRUE,5)</f>
        <v>5</v>
      </c>
    </row>
    <row r="840" spans="2:12" x14ac:dyDescent="0.25">
      <c r="B840" s="6" t="s">
        <v>864</v>
      </c>
      <c r="C840" s="3" t="s">
        <v>23</v>
      </c>
      <c r="D840" s="3">
        <v>77</v>
      </c>
      <c r="E840" s="4" t="s">
        <v>15</v>
      </c>
      <c r="F840" s="5">
        <v>45214</v>
      </c>
      <c r="G840" s="3">
        <v>78</v>
      </c>
      <c r="H840" s="7">
        <v>3.9</v>
      </c>
      <c r="I840">
        <f>IF(MONTH(calls[[#This Row],[Date of Call]])&lt;=6,YEAR(calls[[#This Row],[Date of Call]]),YEAR(calls[[#This Row],[Date of Call]])+1)</f>
        <v>2024</v>
      </c>
      <c r="J840" t="str">
        <f>TEXT(calls[[#This Row],[Date of Call]],"DDDD")</f>
        <v>Sunday</v>
      </c>
      <c r="K840" t="str">
        <f>_xlfn.IFS(calls[[#This Row],[Duration]]&lt;=10,"Under 10min",calls[[#This Row],[Duration]]&lt;=30,"btw 10 to 30",calls[[#This Row],[Duration]]&lt;=60,"under 60",calls[[#This Row],[Duration]]&lt;=120,"1 to 2hour",TRUE,"above 2hour")</f>
        <v>1 to 2hour</v>
      </c>
      <c r="L840" s="20">
        <f>_xlfn.IFS(calls[[#This Row],[Satisfaction Rating]]&lt;=1,1,calls[[#This Row],[Satisfaction Rating]]&lt;=2,2,calls[[#This Row],[Satisfaction Rating]]&lt;=3,3,calls[[#This Row],[Satisfaction Rating]]&lt;=4,4,TRUE,5)</f>
        <v>4</v>
      </c>
    </row>
    <row r="841" spans="2:12" x14ac:dyDescent="0.25">
      <c r="B841" s="6" t="s">
        <v>865</v>
      </c>
      <c r="C841" s="3" t="s">
        <v>17</v>
      </c>
      <c r="D841" s="3">
        <v>133</v>
      </c>
      <c r="E841" s="4" t="s">
        <v>29</v>
      </c>
      <c r="F841" s="5">
        <v>45215</v>
      </c>
      <c r="G841" s="3">
        <v>40</v>
      </c>
      <c r="H841" s="7">
        <v>3.9</v>
      </c>
      <c r="I841">
        <f>IF(MONTH(calls[[#This Row],[Date of Call]])&lt;=6,YEAR(calls[[#This Row],[Date of Call]]),YEAR(calls[[#This Row],[Date of Call]])+1)</f>
        <v>2024</v>
      </c>
      <c r="J841" t="str">
        <f>TEXT(calls[[#This Row],[Date of Call]],"DDDD")</f>
        <v>Monday</v>
      </c>
      <c r="K841" t="str">
        <f>_xlfn.IFS(calls[[#This Row],[Duration]]&lt;=10,"Under 10min",calls[[#This Row],[Duration]]&lt;=30,"btw 10 to 30",calls[[#This Row],[Duration]]&lt;=60,"under 60",calls[[#This Row],[Duration]]&lt;=120,"1 to 2hour",TRUE,"above 2hour")</f>
        <v>above 2hour</v>
      </c>
      <c r="L841" s="20">
        <f>_xlfn.IFS(calls[[#This Row],[Satisfaction Rating]]&lt;=1,1,calls[[#This Row],[Satisfaction Rating]]&lt;=2,2,calls[[#This Row],[Satisfaction Rating]]&lt;=3,3,calls[[#This Row],[Satisfaction Rating]]&lt;=4,4,TRUE,5)</f>
        <v>4</v>
      </c>
    </row>
    <row r="842" spans="2:12" x14ac:dyDescent="0.25">
      <c r="B842" s="6" t="s">
        <v>866</v>
      </c>
      <c r="C842" s="3" t="s">
        <v>23</v>
      </c>
      <c r="D842" s="3">
        <v>77</v>
      </c>
      <c r="E842" s="4" t="s">
        <v>15</v>
      </c>
      <c r="F842" s="5">
        <v>45215</v>
      </c>
      <c r="G842" s="3">
        <v>176</v>
      </c>
      <c r="H842" s="7">
        <v>1.5</v>
      </c>
      <c r="I842">
        <f>IF(MONTH(calls[[#This Row],[Date of Call]])&lt;=6,YEAR(calls[[#This Row],[Date of Call]]),YEAR(calls[[#This Row],[Date of Call]])+1)</f>
        <v>2024</v>
      </c>
      <c r="J842" t="str">
        <f>TEXT(calls[[#This Row],[Date of Call]],"DDDD")</f>
        <v>Monday</v>
      </c>
      <c r="K842" t="str">
        <f>_xlfn.IFS(calls[[#This Row],[Duration]]&lt;=10,"Under 10min",calls[[#This Row],[Duration]]&lt;=30,"btw 10 to 30",calls[[#This Row],[Duration]]&lt;=60,"under 60",calls[[#This Row],[Duration]]&lt;=120,"1 to 2hour",TRUE,"above 2hour")</f>
        <v>1 to 2hour</v>
      </c>
      <c r="L842" s="20">
        <f>_xlfn.IFS(calls[[#This Row],[Satisfaction Rating]]&lt;=1,1,calls[[#This Row],[Satisfaction Rating]]&lt;=2,2,calls[[#This Row],[Satisfaction Rating]]&lt;=3,3,calls[[#This Row],[Satisfaction Rating]]&lt;=4,4,TRUE,5)</f>
        <v>2</v>
      </c>
    </row>
    <row r="843" spans="2:12" x14ac:dyDescent="0.25">
      <c r="B843" s="6" t="s">
        <v>867</v>
      </c>
      <c r="C843" s="3" t="s">
        <v>48</v>
      </c>
      <c r="D843" s="3">
        <v>103</v>
      </c>
      <c r="E843" s="4" t="s">
        <v>29</v>
      </c>
      <c r="F843" s="5">
        <v>45215</v>
      </c>
      <c r="G843" s="3">
        <v>78</v>
      </c>
      <c r="H843" s="7">
        <v>3</v>
      </c>
      <c r="I843">
        <f>IF(MONTH(calls[[#This Row],[Date of Call]])&lt;=6,YEAR(calls[[#This Row],[Date of Call]]),YEAR(calls[[#This Row],[Date of Call]])+1)</f>
        <v>2024</v>
      </c>
      <c r="J843" t="str">
        <f>TEXT(calls[[#This Row],[Date of Call]],"DDDD")</f>
        <v>Monday</v>
      </c>
      <c r="K843" t="str">
        <f>_xlfn.IFS(calls[[#This Row],[Duration]]&lt;=10,"Under 10min",calls[[#This Row],[Duration]]&lt;=30,"btw 10 to 30",calls[[#This Row],[Duration]]&lt;=60,"under 60",calls[[#This Row],[Duration]]&lt;=120,"1 to 2hour",TRUE,"above 2hour")</f>
        <v>1 to 2hour</v>
      </c>
      <c r="L843" s="20">
        <f>_xlfn.IFS(calls[[#This Row],[Satisfaction Rating]]&lt;=1,1,calls[[#This Row],[Satisfaction Rating]]&lt;=2,2,calls[[#This Row],[Satisfaction Rating]]&lt;=3,3,calls[[#This Row],[Satisfaction Rating]]&lt;=4,4,TRUE,5)</f>
        <v>3</v>
      </c>
    </row>
    <row r="844" spans="2:12" x14ac:dyDescent="0.25">
      <c r="B844" s="6" t="s">
        <v>868</v>
      </c>
      <c r="C844" s="3" t="s">
        <v>81</v>
      </c>
      <c r="D844" s="3">
        <v>32</v>
      </c>
      <c r="E844" s="4" t="s">
        <v>15</v>
      </c>
      <c r="F844" s="5">
        <v>45215</v>
      </c>
      <c r="G844" s="3">
        <v>42</v>
      </c>
      <c r="H844" s="7">
        <v>4.2</v>
      </c>
      <c r="I844">
        <f>IF(MONTH(calls[[#This Row],[Date of Call]])&lt;=6,YEAR(calls[[#This Row],[Date of Call]]),YEAR(calls[[#This Row],[Date of Call]])+1)</f>
        <v>2024</v>
      </c>
      <c r="J844" t="str">
        <f>TEXT(calls[[#This Row],[Date of Call]],"DDDD")</f>
        <v>Monday</v>
      </c>
      <c r="K844" t="str">
        <f>_xlfn.IFS(calls[[#This Row],[Duration]]&lt;=10,"Under 10min",calls[[#This Row],[Duration]]&lt;=30,"btw 10 to 30",calls[[#This Row],[Duration]]&lt;=60,"under 60",calls[[#This Row],[Duration]]&lt;=120,"1 to 2hour",TRUE,"above 2hour")</f>
        <v>under 60</v>
      </c>
      <c r="L844" s="20">
        <f>_xlfn.IFS(calls[[#This Row],[Satisfaction Rating]]&lt;=1,1,calls[[#This Row],[Satisfaction Rating]]&lt;=2,2,calls[[#This Row],[Satisfaction Rating]]&lt;=3,3,calls[[#This Row],[Satisfaction Rating]]&lt;=4,4,TRUE,5)</f>
        <v>5</v>
      </c>
    </row>
    <row r="845" spans="2:12" x14ac:dyDescent="0.25">
      <c r="B845" s="6" t="s">
        <v>869</v>
      </c>
      <c r="C845" s="3" t="s">
        <v>17</v>
      </c>
      <c r="D845" s="3">
        <v>30</v>
      </c>
      <c r="E845" s="4" t="s">
        <v>29</v>
      </c>
      <c r="F845" s="5">
        <v>45215</v>
      </c>
      <c r="G845" s="3">
        <v>38</v>
      </c>
      <c r="H845" s="7">
        <v>3.7</v>
      </c>
      <c r="I845">
        <f>IF(MONTH(calls[[#This Row],[Date of Call]])&lt;=6,YEAR(calls[[#This Row],[Date of Call]]),YEAR(calls[[#This Row],[Date of Call]])+1)</f>
        <v>2024</v>
      </c>
      <c r="J845" t="str">
        <f>TEXT(calls[[#This Row],[Date of Call]],"DDDD")</f>
        <v>Monday</v>
      </c>
      <c r="K845" t="str">
        <f>_xlfn.IFS(calls[[#This Row],[Duration]]&lt;=10,"Under 10min",calls[[#This Row],[Duration]]&lt;=30,"btw 10 to 30",calls[[#This Row],[Duration]]&lt;=60,"under 60",calls[[#This Row],[Duration]]&lt;=120,"1 to 2hour",TRUE,"above 2hour")</f>
        <v>btw 10 to 30</v>
      </c>
      <c r="L845" s="20">
        <f>_xlfn.IFS(calls[[#This Row],[Satisfaction Rating]]&lt;=1,1,calls[[#This Row],[Satisfaction Rating]]&lt;=2,2,calls[[#This Row],[Satisfaction Rating]]&lt;=3,3,calls[[#This Row],[Satisfaction Rating]]&lt;=4,4,TRUE,5)</f>
        <v>4</v>
      </c>
    </row>
    <row r="846" spans="2:12" x14ac:dyDescent="0.25">
      <c r="B846" s="6" t="s">
        <v>870</v>
      </c>
      <c r="C846" s="3" t="s">
        <v>14</v>
      </c>
      <c r="D846" s="3">
        <v>87</v>
      </c>
      <c r="E846" s="4" t="s">
        <v>25</v>
      </c>
      <c r="F846" s="5">
        <v>45215</v>
      </c>
      <c r="G846" s="3">
        <v>27</v>
      </c>
      <c r="H846" s="7">
        <v>4.2</v>
      </c>
      <c r="I846">
        <f>IF(MONTH(calls[[#This Row],[Date of Call]])&lt;=6,YEAR(calls[[#This Row],[Date of Call]]),YEAR(calls[[#This Row],[Date of Call]])+1)</f>
        <v>2024</v>
      </c>
      <c r="J846" t="str">
        <f>TEXT(calls[[#This Row],[Date of Call]],"DDDD")</f>
        <v>Monday</v>
      </c>
      <c r="K846" t="str">
        <f>_xlfn.IFS(calls[[#This Row],[Duration]]&lt;=10,"Under 10min",calls[[#This Row],[Duration]]&lt;=30,"btw 10 to 30",calls[[#This Row],[Duration]]&lt;=60,"under 60",calls[[#This Row],[Duration]]&lt;=120,"1 to 2hour",TRUE,"above 2hour")</f>
        <v>1 to 2hour</v>
      </c>
      <c r="L846" s="20">
        <f>_xlfn.IFS(calls[[#This Row],[Satisfaction Rating]]&lt;=1,1,calls[[#This Row],[Satisfaction Rating]]&lt;=2,2,calls[[#This Row],[Satisfaction Rating]]&lt;=3,3,calls[[#This Row],[Satisfaction Rating]]&lt;=4,4,TRUE,5)</f>
        <v>5</v>
      </c>
    </row>
    <row r="847" spans="2:12" x14ac:dyDescent="0.25">
      <c r="B847" s="6" t="s">
        <v>871</v>
      </c>
      <c r="C847" s="3" t="s">
        <v>23</v>
      </c>
      <c r="D847" s="3">
        <v>137</v>
      </c>
      <c r="E847" s="4" t="s">
        <v>10</v>
      </c>
      <c r="F847" s="5">
        <v>45216</v>
      </c>
      <c r="G847" s="3">
        <v>45</v>
      </c>
      <c r="H847" s="7">
        <v>4.4000000000000004</v>
      </c>
      <c r="I847">
        <f>IF(MONTH(calls[[#This Row],[Date of Call]])&lt;=6,YEAR(calls[[#This Row],[Date of Call]]),YEAR(calls[[#This Row],[Date of Call]])+1)</f>
        <v>2024</v>
      </c>
      <c r="J847" t="str">
        <f>TEXT(calls[[#This Row],[Date of Call]],"DDDD")</f>
        <v>Tuesday</v>
      </c>
      <c r="K847" t="str">
        <f>_xlfn.IFS(calls[[#This Row],[Duration]]&lt;=10,"Under 10min",calls[[#This Row],[Duration]]&lt;=30,"btw 10 to 30",calls[[#This Row],[Duration]]&lt;=60,"under 60",calls[[#This Row],[Duration]]&lt;=120,"1 to 2hour",TRUE,"above 2hour")</f>
        <v>above 2hour</v>
      </c>
      <c r="L847" s="20">
        <f>_xlfn.IFS(calls[[#This Row],[Satisfaction Rating]]&lt;=1,1,calls[[#This Row],[Satisfaction Rating]]&lt;=2,2,calls[[#This Row],[Satisfaction Rating]]&lt;=3,3,calls[[#This Row],[Satisfaction Rating]]&lt;=4,4,TRUE,5)</f>
        <v>5</v>
      </c>
    </row>
    <row r="848" spans="2:12" x14ac:dyDescent="0.25">
      <c r="B848" s="6" t="s">
        <v>872</v>
      </c>
      <c r="C848" s="3" t="s">
        <v>32</v>
      </c>
      <c r="D848" s="3">
        <v>96</v>
      </c>
      <c r="E848" s="4" t="s">
        <v>29</v>
      </c>
      <c r="F848" s="5">
        <v>45216</v>
      </c>
      <c r="G848" s="3">
        <v>215</v>
      </c>
      <c r="H848" s="7">
        <v>4</v>
      </c>
      <c r="I848">
        <f>IF(MONTH(calls[[#This Row],[Date of Call]])&lt;=6,YEAR(calls[[#This Row],[Date of Call]]),YEAR(calls[[#This Row],[Date of Call]])+1)</f>
        <v>2024</v>
      </c>
      <c r="J848" t="str">
        <f>TEXT(calls[[#This Row],[Date of Call]],"DDDD")</f>
        <v>Tuesday</v>
      </c>
      <c r="K848" t="str">
        <f>_xlfn.IFS(calls[[#This Row],[Duration]]&lt;=10,"Under 10min",calls[[#This Row],[Duration]]&lt;=30,"btw 10 to 30",calls[[#This Row],[Duration]]&lt;=60,"under 60",calls[[#This Row],[Duration]]&lt;=120,"1 to 2hour",TRUE,"above 2hour")</f>
        <v>1 to 2hour</v>
      </c>
      <c r="L848" s="20">
        <f>_xlfn.IFS(calls[[#This Row],[Satisfaction Rating]]&lt;=1,1,calls[[#This Row],[Satisfaction Rating]]&lt;=2,2,calls[[#This Row],[Satisfaction Rating]]&lt;=3,3,calls[[#This Row],[Satisfaction Rating]]&lt;=4,4,TRUE,5)</f>
        <v>4</v>
      </c>
    </row>
    <row r="849" spans="2:12" x14ac:dyDescent="0.25">
      <c r="B849" s="6" t="s">
        <v>873</v>
      </c>
      <c r="C849" s="3" t="s">
        <v>28</v>
      </c>
      <c r="D849" s="3">
        <v>155</v>
      </c>
      <c r="E849" s="4" t="s">
        <v>29</v>
      </c>
      <c r="F849" s="5">
        <v>45217</v>
      </c>
      <c r="G849" s="3">
        <v>72</v>
      </c>
      <c r="H849" s="7">
        <v>4.7</v>
      </c>
      <c r="I849">
        <f>IF(MONTH(calls[[#This Row],[Date of Call]])&lt;=6,YEAR(calls[[#This Row],[Date of Call]]),YEAR(calls[[#This Row],[Date of Call]])+1)</f>
        <v>2024</v>
      </c>
      <c r="J849" t="str">
        <f>TEXT(calls[[#This Row],[Date of Call]],"DDDD")</f>
        <v>Wednesday</v>
      </c>
      <c r="K849" t="str">
        <f>_xlfn.IFS(calls[[#This Row],[Duration]]&lt;=10,"Under 10min",calls[[#This Row],[Duration]]&lt;=30,"btw 10 to 30",calls[[#This Row],[Duration]]&lt;=60,"under 60",calls[[#This Row],[Duration]]&lt;=120,"1 to 2hour",TRUE,"above 2hour")</f>
        <v>above 2hour</v>
      </c>
      <c r="L849" s="20">
        <f>_xlfn.IFS(calls[[#This Row],[Satisfaction Rating]]&lt;=1,1,calls[[#This Row],[Satisfaction Rating]]&lt;=2,2,calls[[#This Row],[Satisfaction Rating]]&lt;=3,3,calls[[#This Row],[Satisfaction Rating]]&lt;=4,4,TRUE,5)</f>
        <v>5</v>
      </c>
    </row>
    <row r="850" spans="2:12" x14ac:dyDescent="0.25">
      <c r="B850" s="6" t="s">
        <v>874</v>
      </c>
      <c r="C850" s="3" t="s">
        <v>17</v>
      </c>
      <c r="D850" s="3">
        <v>173</v>
      </c>
      <c r="E850" s="4" t="s">
        <v>20</v>
      </c>
      <c r="F850" s="5">
        <v>45217</v>
      </c>
      <c r="G850" s="3">
        <v>160</v>
      </c>
      <c r="H850" s="7">
        <v>2.8</v>
      </c>
      <c r="I850">
        <f>IF(MONTH(calls[[#This Row],[Date of Call]])&lt;=6,YEAR(calls[[#This Row],[Date of Call]]),YEAR(calls[[#This Row],[Date of Call]])+1)</f>
        <v>2024</v>
      </c>
      <c r="J850" t="str">
        <f>TEXT(calls[[#This Row],[Date of Call]],"DDDD")</f>
        <v>Wednesday</v>
      </c>
      <c r="K850" t="str">
        <f>_xlfn.IFS(calls[[#This Row],[Duration]]&lt;=10,"Under 10min",calls[[#This Row],[Duration]]&lt;=30,"btw 10 to 30",calls[[#This Row],[Duration]]&lt;=60,"under 60",calls[[#This Row],[Duration]]&lt;=120,"1 to 2hour",TRUE,"above 2hour")</f>
        <v>above 2hour</v>
      </c>
      <c r="L850" s="20">
        <f>_xlfn.IFS(calls[[#This Row],[Satisfaction Rating]]&lt;=1,1,calls[[#This Row],[Satisfaction Rating]]&lt;=2,2,calls[[#This Row],[Satisfaction Rating]]&lt;=3,3,calls[[#This Row],[Satisfaction Rating]]&lt;=4,4,TRUE,5)</f>
        <v>3</v>
      </c>
    </row>
    <row r="851" spans="2:12" x14ac:dyDescent="0.25">
      <c r="B851" s="6" t="s">
        <v>875</v>
      </c>
      <c r="C851" s="3" t="s">
        <v>28</v>
      </c>
      <c r="D851" s="3">
        <v>127</v>
      </c>
      <c r="E851" s="4" t="s">
        <v>29</v>
      </c>
      <c r="F851" s="5">
        <v>45217</v>
      </c>
      <c r="G851" s="3">
        <v>165</v>
      </c>
      <c r="H851" s="7">
        <v>2.5</v>
      </c>
      <c r="I851">
        <f>IF(MONTH(calls[[#This Row],[Date of Call]])&lt;=6,YEAR(calls[[#This Row],[Date of Call]]),YEAR(calls[[#This Row],[Date of Call]])+1)</f>
        <v>2024</v>
      </c>
      <c r="J851" t="str">
        <f>TEXT(calls[[#This Row],[Date of Call]],"DDDD")</f>
        <v>Wednesday</v>
      </c>
      <c r="K851" t="str">
        <f>_xlfn.IFS(calls[[#This Row],[Duration]]&lt;=10,"Under 10min",calls[[#This Row],[Duration]]&lt;=30,"btw 10 to 30",calls[[#This Row],[Duration]]&lt;=60,"under 60",calls[[#This Row],[Duration]]&lt;=120,"1 to 2hour",TRUE,"above 2hour")</f>
        <v>above 2hour</v>
      </c>
      <c r="L851" s="20">
        <f>_xlfn.IFS(calls[[#This Row],[Satisfaction Rating]]&lt;=1,1,calls[[#This Row],[Satisfaction Rating]]&lt;=2,2,calls[[#This Row],[Satisfaction Rating]]&lt;=3,3,calls[[#This Row],[Satisfaction Rating]]&lt;=4,4,TRUE,5)</f>
        <v>3</v>
      </c>
    </row>
    <row r="852" spans="2:12" x14ac:dyDescent="0.25">
      <c r="B852" s="6" t="s">
        <v>876</v>
      </c>
      <c r="C852" s="3" t="s">
        <v>12</v>
      </c>
      <c r="D852" s="3">
        <v>117</v>
      </c>
      <c r="E852" s="4" t="s">
        <v>20</v>
      </c>
      <c r="F852" s="5">
        <v>45217</v>
      </c>
      <c r="G852" s="3">
        <v>120</v>
      </c>
      <c r="H852" s="7">
        <v>3.4</v>
      </c>
      <c r="I852">
        <f>IF(MONTH(calls[[#This Row],[Date of Call]])&lt;=6,YEAR(calls[[#This Row],[Date of Call]]),YEAR(calls[[#This Row],[Date of Call]])+1)</f>
        <v>2024</v>
      </c>
      <c r="J852" t="str">
        <f>TEXT(calls[[#This Row],[Date of Call]],"DDDD")</f>
        <v>Wednesday</v>
      </c>
      <c r="K852" t="str">
        <f>_xlfn.IFS(calls[[#This Row],[Duration]]&lt;=10,"Under 10min",calls[[#This Row],[Duration]]&lt;=30,"btw 10 to 30",calls[[#This Row],[Duration]]&lt;=60,"under 60",calls[[#This Row],[Duration]]&lt;=120,"1 to 2hour",TRUE,"above 2hour")</f>
        <v>1 to 2hour</v>
      </c>
      <c r="L852" s="20">
        <f>_xlfn.IFS(calls[[#This Row],[Satisfaction Rating]]&lt;=1,1,calls[[#This Row],[Satisfaction Rating]]&lt;=2,2,calls[[#This Row],[Satisfaction Rating]]&lt;=3,3,calls[[#This Row],[Satisfaction Rating]]&lt;=4,4,TRUE,5)</f>
        <v>4</v>
      </c>
    </row>
    <row r="853" spans="2:12" x14ac:dyDescent="0.25">
      <c r="B853" s="6" t="s">
        <v>877</v>
      </c>
      <c r="C853" s="3" t="s">
        <v>9</v>
      </c>
      <c r="D853" s="3">
        <v>133</v>
      </c>
      <c r="E853" s="4" t="s">
        <v>15</v>
      </c>
      <c r="F853" s="5">
        <v>45217</v>
      </c>
      <c r="G853" s="3">
        <v>117</v>
      </c>
      <c r="H853" s="7">
        <v>4.8</v>
      </c>
      <c r="I853">
        <f>IF(MONTH(calls[[#This Row],[Date of Call]])&lt;=6,YEAR(calls[[#This Row],[Date of Call]]),YEAR(calls[[#This Row],[Date of Call]])+1)</f>
        <v>2024</v>
      </c>
      <c r="J853" t="str">
        <f>TEXT(calls[[#This Row],[Date of Call]],"DDDD")</f>
        <v>Wednesday</v>
      </c>
      <c r="K853" t="str">
        <f>_xlfn.IFS(calls[[#This Row],[Duration]]&lt;=10,"Under 10min",calls[[#This Row],[Duration]]&lt;=30,"btw 10 to 30",calls[[#This Row],[Duration]]&lt;=60,"under 60",calls[[#This Row],[Duration]]&lt;=120,"1 to 2hour",TRUE,"above 2hour")</f>
        <v>above 2hour</v>
      </c>
      <c r="L853" s="20">
        <f>_xlfn.IFS(calls[[#This Row],[Satisfaction Rating]]&lt;=1,1,calls[[#This Row],[Satisfaction Rating]]&lt;=2,2,calls[[#This Row],[Satisfaction Rating]]&lt;=3,3,calls[[#This Row],[Satisfaction Rating]]&lt;=4,4,TRUE,5)</f>
        <v>5</v>
      </c>
    </row>
    <row r="854" spans="2:12" x14ac:dyDescent="0.25">
      <c r="B854" s="6" t="s">
        <v>878</v>
      </c>
      <c r="C854" s="3" t="s">
        <v>34</v>
      </c>
      <c r="D854" s="3">
        <v>166</v>
      </c>
      <c r="E854" s="4" t="s">
        <v>25</v>
      </c>
      <c r="F854" s="5">
        <v>45218</v>
      </c>
      <c r="G854" s="3">
        <v>29</v>
      </c>
      <c r="H854" s="7">
        <v>4.3</v>
      </c>
      <c r="I854">
        <f>IF(MONTH(calls[[#This Row],[Date of Call]])&lt;=6,YEAR(calls[[#This Row],[Date of Call]]),YEAR(calls[[#This Row],[Date of Call]])+1)</f>
        <v>2024</v>
      </c>
      <c r="J854" t="str">
        <f>TEXT(calls[[#This Row],[Date of Call]],"DDDD")</f>
        <v>Thursday</v>
      </c>
      <c r="K854" t="str">
        <f>_xlfn.IFS(calls[[#This Row],[Duration]]&lt;=10,"Under 10min",calls[[#This Row],[Duration]]&lt;=30,"btw 10 to 30",calls[[#This Row],[Duration]]&lt;=60,"under 60",calls[[#This Row],[Duration]]&lt;=120,"1 to 2hour",TRUE,"above 2hour")</f>
        <v>above 2hour</v>
      </c>
      <c r="L854" s="20">
        <f>_xlfn.IFS(calls[[#This Row],[Satisfaction Rating]]&lt;=1,1,calls[[#This Row],[Satisfaction Rating]]&lt;=2,2,calls[[#This Row],[Satisfaction Rating]]&lt;=3,3,calls[[#This Row],[Satisfaction Rating]]&lt;=4,4,TRUE,5)</f>
        <v>5</v>
      </c>
    </row>
    <row r="855" spans="2:12" x14ac:dyDescent="0.25">
      <c r="B855" s="6" t="s">
        <v>879</v>
      </c>
      <c r="C855" s="3" t="s">
        <v>9</v>
      </c>
      <c r="D855" s="3">
        <v>50</v>
      </c>
      <c r="E855" s="4" t="s">
        <v>20</v>
      </c>
      <c r="F855" s="5">
        <v>45218</v>
      </c>
      <c r="G855" s="3">
        <v>64</v>
      </c>
      <c r="H855" s="7">
        <v>4.5</v>
      </c>
      <c r="I855">
        <f>IF(MONTH(calls[[#This Row],[Date of Call]])&lt;=6,YEAR(calls[[#This Row],[Date of Call]]),YEAR(calls[[#This Row],[Date of Call]])+1)</f>
        <v>2024</v>
      </c>
      <c r="J855" t="str">
        <f>TEXT(calls[[#This Row],[Date of Call]],"DDDD")</f>
        <v>Thursday</v>
      </c>
      <c r="K855" t="str">
        <f>_xlfn.IFS(calls[[#This Row],[Duration]]&lt;=10,"Under 10min",calls[[#This Row],[Duration]]&lt;=30,"btw 10 to 30",calls[[#This Row],[Duration]]&lt;=60,"under 60",calls[[#This Row],[Duration]]&lt;=120,"1 to 2hour",TRUE,"above 2hour")</f>
        <v>under 60</v>
      </c>
      <c r="L855" s="20">
        <f>_xlfn.IFS(calls[[#This Row],[Satisfaction Rating]]&lt;=1,1,calls[[#This Row],[Satisfaction Rating]]&lt;=2,2,calls[[#This Row],[Satisfaction Rating]]&lt;=3,3,calls[[#This Row],[Satisfaction Rating]]&lt;=4,4,TRUE,5)</f>
        <v>5</v>
      </c>
    </row>
    <row r="856" spans="2:12" x14ac:dyDescent="0.25">
      <c r="B856" s="6" t="s">
        <v>880</v>
      </c>
      <c r="C856" s="3" t="s">
        <v>48</v>
      </c>
      <c r="D856" s="3">
        <v>43</v>
      </c>
      <c r="E856" s="4" t="s">
        <v>15</v>
      </c>
      <c r="F856" s="5">
        <v>45218</v>
      </c>
      <c r="G856" s="3">
        <v>84</v>
      </c>
      <c r="H856" s="7">
        <v>3.6</v>
      </c>
      <c r="I856">
        <f>IF(MONTH(calls[[#This Row],[Date of Call]])&lt;=6,YEAR(calls[[#This Row],[Date of Call]]),YEAR(calls[[#This Row],[Date of Call]])+1)</f>
        <v>2024</v>
      </c>
      <c r="J856" t="str">
        <f>TEXT(calls[[#This Row],[Date of Call]],"DDDD")</f>
        <v>Thursday</v>
      </c>
      <c r="K856" t="str">
        <f>_xlfn.IFS(calls[[#This Row],[Duration]]&lt;=10,"Under 10min",calls[[#This Row],[Duration]]&lt;=30,"btw 10 to 30",calls[[#This Row],[Duration]]&lt;=60,"under 60",calls[[#This Row],[Duration]]&lt;=120,"1 to 2hour",TRUE,"above 2hour")</f>
        <v>under 60</v>
      </c>
      <c r="L856" s="20">
        <f>_xlfn.IFS(calls[[#This Row],[Satisfaction Rating]]&lt;=1,1,calls[[#This Row],[Satisfaction Rating]]&lt;=2,2,calls[[#This Row],[Satisfaction Rating]]&lt;=3,3,calls[[#This Row],[Satisfaction Rating]]&lt;=4,4,TRUE,5)</f>
        <v>4</v>
      </c>
    </row>
    <row r="857" spans="2:12" x14ac:dyDescent="0.25">
      <c r="B857" s="6" t="s">
        <v>881</v>
      </c>
      <c r="C857" s="3" t="s">
        <v>32</v>
      </c>
      <c r="D857" s="3">
        <v>124</v>
      </c>
      <c r="E857" s="4" t="s">
        <v>29</v>
      </c>
      <c r="F857" s="5">
        <v>45218</v>
      </c>
      <c r="G857" s="3">
        <v>42</v>
      </c>
      <c r="H857" s="7">
        <v>3.7</v>
      </c>
      <c r="I857">
        <f>IF(MONTH(calls[[#This Row],[Date of Call]])&lt;=6,YEAR(calls[[#This Row],[Date of Call]]),YEAR(calls[[#This Row],[Date of Call]])+1)</f>
        <v>2024</v>
      </c>
      <c r="J857" t="str">
        <f>TEXT(calls[[#This Row],[Date of Call]],"DDDD")</f>
        <v>Thursday</v>
      </c>
      <c r="K857" t="str">
        <f>_xlfn.IFS(calls[[#This Row],[Duration]]&lt;=10,"Under 10min",calls[[#This Row],[Duration]]&lt;=30,"btw 10 to 30",calls[[#This Row],[Duration]]&lt;=60,"under 60",calls[[#This Row],[Duration]]&lt;=120,"1 to 2hour",TRUE,"above 2hour")</f>
        <v>above 2hour</v>
      </c>
      <c r="L857" s="20">
        <f>_xlfn.IFS(calls[[#This Row],[Satisfaction Rating]]&lt;=1,1,calls[[#This Row],[Satisfaction Rating]]&lt;=2,2,calls[[#This Row],[Satisfaction Rating]]&lt;=3,3,calls[[#This Row],[Satisfaction Rating]]&lt;=4,4,TRUE,5)</f>
        <v>4</v>
      </c>
    </row>
    <row r="858" spans="2:12" x14ac:dyDescent="0.25">
      <c r="B858" s="6" t="s">
        <v>882</v>
      </c>
      <c r="C858" s="3" t="s">
        <v>17</v>
      </c>
      <c r="D858" s="3">
        <v>94</v>
      </c>
      <c r="E858" s="4" t="s">
        <v>29</v>
      </c>
      <c r="F858" s="5">
        <v>45218</v>
      </c>
      <c r="G858" s="3">
        <v>120</v>
      </c>
      <c r="H858" s="7">
        <v>3.5</v>
      </c>
      <c r="I858">
        <f>IF(MONTH(calls[[#This Row],[Date of Call]])&lt;=6,YEAR(calls[[#This Row],[Date of Call]]),YEAR(calls[[#This Row],[Date of Call]])+1)</f>
        <v>2024</v>
      </c>
      <c r="J858" t="str">
        <f>TEXT(calls[[#This Row],[Date of Call]],"DDDD")</f>
        <v>Thursday</v>
      </c>
      <c r="K858" t="str">
        <f>_xlfn.IFS(calls[[#This Row],[Duration]]&lt;=10,"Under 10min",calls[[#This Row],[Duration]]&lt;=30,"btw 10 to 30",calls[[#This Row],[Duration]]&lt;=60,"under 60",calls[[#This Row],[Duration]]&lt;=120,"1 to 2hour",TRUE,"above 2hour")</f>
        <v>1 to 2hour</v>
      </c>
      <c r="L858" s="20">
        <f>_xlfn.IFS(calls[[#This Row],[Satisfaction Rating]]&lt;=1,1,calls[[#This Row],[Satisfaction Rating]]&lt;=2,2,calls[[#This Row],[Satisfaction Rating]]&lt;=3,3,calls[[#This Row],[Satisfaction Rating]]&lt;=4,4,TRUE,5)</f>
        <v>4</v>
      </c>
    </row>
    <row r="859" spans="2:12" x14ac:dyDescent="0.25">
      <c r="B859" s="6" t="s">
        <v>883</v>
      </c>
      <c r="C859" s="3" t="s">
        <v>48</v>
      </c>
      <c r="D859" s="3">
        <v>126</v>
      </c>
      <c r="E859" s="4" t="s">
        <v>25</v>
      </c>
      <c r="F859" s="5">
        <v>45219</v>
      </c>
      <c r="G859" s="3">
        <v>80</v>
      </c>
      <c r="H859" s="7">
        <v>4.7</v>
      </c>
      <c r="I859">
        <f>IF(MONTH(calls[[#This Row],[Date of Call]])&lt;=6,YEAR(calls[[#This Row],[Date of Call]]),YEAR(calls[[#This Row],[Date of Call]])+1)</f>
        <v>2024</v>
      </c>
      <c r="J859" t="str">
        <f>TEXT(calls[[#This Row],[Date of Call]],"DDDD")</f>
        <v>Friday</v>
      </c>
      <c r="K859" t="str">
        <f>_xlfn.IFS(calls[[#This Row],[Duration]]&lt;=10,"Under 10min",calls[[#This Row],[Duration]]&lt;=30,"btw 10 to 30",calls[[#This Row],[Duration]]&lt;=60,"under 60",calls[[#This Row],[Duration]]&lt;=120,"1 to 2hour",TRUE,"above 2hour")</f>
        <v>above 2hour</v>
      </c>
      <c r="L859" s="20">
        <f>_xlfn.IFS(calls[[#This Row],[Satisfaction Rating]]&lt;=1,1,calls[[#This Row],[Satisfaction Rating]]&lt;=2,2,calls[[#This Row],[Satisfaction Rating]]&lt;=3,3,calls[[#This Row],[Satisfaction Rating]]&lt;=4,4,TRUE,5)</f>
        <v>5</v>
      </c>
    </row>
    <row r="860" spans="2:12" x14ac:dyDescent="0.25">
      <c r="B860" s="6" t="s">
        <v>884</v>
      </c>
      <c r="C860" s="3" t="s">
        <v>34</v>
      </c>
      <c r="D860" s="3">
        <v>105</v>
      </c>
      <c r="E860" s="4" t="s">
        <v>20</v>
      </c>
      <c r="F860" s="5">
        <v>45219</v>
      </c>
      <c r="G860" s="3">
        <v>185</v>
      </c>
      <c r="H860" s="7">
        <v>3.5</v>
      </c>
      <c r="I860">
        <f>IF(MONTH(calls[[#This Row],[Date of Call]])&lt;=6,YEAR(calls[[#This Row],[Date of Call]]),YEAR(calls[[#This Row],[Date of Call]])+1)</f>
        <v>2024</v>
      </c>
      <c r="J860" t="str">
        <f>TEXT(calls[[#This Row],[Date of Call]],"DDDD")</f>
        <v>Friday</v>
      </c>
      <c r="K860" t="str">
        <f>_xlfn.IFS(calls[[#This Row],[Duration]]&lt;=10,"Under 10min",calls[[#This Row],[Duration]]&lt;=30,"btw 10 to 30",calls[[#This Row],[Duration]]&lt;=60,"under 60",calls[[#This Row],[Duration]]&lt;=120,"1 to 2hour",TRUE,"above 2hour")</f>
        <v>1 to 2hour</v>
      </c>
      <c r="L860" s="20">
        <f>_xlfn.IFS(calls[[#This Row],[Satisfaction Rating]]&lt;=1,1,calls[[#This Row],[Satisfaction Rating]]&lt;=2,2,calls[[#This Row],[Satisfaction Rating]]&lt;=3,3,calls[[#This Row],[Satisfaction Rating]]&lt;=4,4,TRUE,5)</f>
        <v>4</v>
      </c>
    </row>
    <row r="861" spans="2:12" x14ac:dyDescent="0.25">
      <c r="B861" s="6" t="s">
        <v>885</v>
      </c>
      <c r="C861" s="3" t="s">
        <v>19</v>
      </c>
      <c r="D861" s="3">
        <v>60</v>
      </c>
      <c r="E861" s="4" t="s">
        <v>10</v>
      </c>
      <c r="F861" s="5">
        <v>45220</v>
      </c>
      <c r="G861" s="3">
        <v>135</v>
      </c>
      <c r="H861" s="7">
        <v>3.9</v>
      </c>
      <c r="I861">
        <f>IF(MONTH(calls[[#This Row],[Date of Call]])&lt;=6,YEAR(calls[[#This Row],[Date of Call]]),YEAR(calls[[#This Row],[Date of Call]])+1)</f>
        <v>2024</v>
      </c>
      <c r="J861" t="str">
        <f>TEXT(calls[[#This Row],[Date of Call]],"DDDD")</f>
        <v>Saturday</v>
      </c>
      <c r="K861" t="str">
        <f>_xlfn.IFS(calls[[#This Row],[Duration]]&lt;=10,"Under 10min",calls[[#This Row],[Duration]]&lt;=30,"btw 10 to 30",calls[[#This Row],[Duration]]&lt;=60,"under 60",calls[[#This Row],[Duration]]&lt;=120,"1 to 2hour",TRUE,"above 2hour")</f>
        <v>under 60</v>
      </c>
      <c r="L861" s="20">
        <f>_xlfn.IFS(calls[[#This Row],[Satisfaction Rating]]&lt;=1,1,calls[[#This Row],[Satisfaction Rating]]&lt;=2,2,calls[[#This Row],[Satisfaction Rating]]&lt;=3,3,calls[[#This Row],[Satisfaction Rating]]&lt;=4,4,TRUE,5)</f>
        <v>4</v>
      </c>
    </row>
    <row r="862" spans="2:12" x14ac:dyDescent="0.25">
      <c r="B862" s="6" t="s">
        <v>886</v>
      </c>
      <c r="C862" s="3" t="s">
        <v>19</v>
      </c>
      <c r="D862" s="3">
        <v>72</v>
      </c>
      <c r="E862" s="4" t="s">
        <v>20</v>
      </c>
      <c r="F862" s="5">
        <v>45220</v>
      </c>
      <c r="G862" s="3">
        <v>20</v>
      </c>
      <c r="H862" s="7">
        <v>4.8</v>
      </c>
      <c r="I862">
        <f>IF(MONTH(calls[[#This Row],[Date of Call]])&lt;=6,YEAR(calls[[#This Row],[Date of Call]]),YEAR(calls[[#This Row],[Date of Call]])+1)</f>
        <v>2024</v>
      </c>
      <c r="J862" t="str">
        <f>TEXT(calls[[#This Row],[Date of Call]],"DDDD")</f>
        <v>Saturday</v>
      </c>
      <c r="K862" t="str">
        <f>_xlfn.IFS(calls[[#This Row],[Duration]]&lt;=10,"Under 10min",calls[[#This Row],[Duration]]&lt;=30,"btw 10 to 30",calls[[#This Row],[Duration]]&lt;=60,"under 60",calls[[#This Row],[Duration]]&lt;=120,"1 to 2hour",TRUE,"above 2hour")</f>
        <v>1 to 2hour</v>
      </c>
      <c r="L862" s="20">
        <f>_xlfn.IFS(calls[[#This Row],[Satisfaction Rating]]&lt;=1,1,calls[[#This Row],[Satisfaction Rating]]&lt;=2,2,calls[[#This Row],[Satisfaction Rating]]&lt;=3,3,calls[[#This Row],[Satisfaction Rating]]&lt;=4,4,TRUE,5)</f>
        <v>5</v>
      </c>
    </row>
    <row r="863" spans="2:12" x14ac:dyDescent="0.25">
      <c r="B863" s="6" t="s">
        <v>887</v>
      </c>
      <c r="C863" s="3" t="s">
        <v>51</v>
      </c>
      <c r="D863" s="3">
        <v>40</v>
      </c>
      <c r="E863" s="4" t="s">
        <v>20</v>
      </c>
      <c r="F863" s="5">
        <v>45220</v>
      </c>
      <c r="G863" s="3">
        <v>31</v>
      </c>
      <c r="H863" s="7">
        <v>4</v>
      </c>
      <c r="I863">
        <f>IF(MONTH(calls[[#This Row],[Date of Call]])&lt;=6,YEAR(calls[[#This Row],[Date of Call]]),YEAR(calls[[#This Row],[Date of Call]])+1)</f>
        <v>2024</v>
      </c>
      <c r="J863" t="str">
        <f>TEXT(calls[[#This Row],[Date of Call]],"DDDD")</f>
        <v>Saturday</v>
      </c>
      <c r="K863" t="str">
        <f>_xlfn.IFS(calls[[#This Row],[Duration]]&lt;=10,"Under 10min",calls[[#This Row],[Duration]]&lt;=30,"btw 10 to 30",calls[[#This Row],[Duration]]&lt;=60,"under 60",calls[[#This Row],[Duration]]&lt;=120,"1 to 2hour",TRUE,"above 2hour")</f>
        <v>under 60</v>
      </c>
      <c r="L863" s="20">
        <f>_xlfn.IFS(calls[[#This Row],[Satisfaction Rating]]&lt;=1,1,calls[[#This Row],[Satisfaction Rating]]&lt;=2,2,calls[[#This Row],[Satisfaction Rating]]&lt;=3,3,calls[[#This Row],[Satisfaction Rating]]&lt;=4,4,TRUE,5)</f>
        <v>4</v>
      </c>
    </row>
    <row r="864" spans="2:12" x14ac:dyDescent="0.25">
      <c r="B864" s="6" t="s">
        <v>888</v>
      </c>
      <c r="C864" s="3" t="s">
        <v>81</v>
      </c>
      <c r="D864" s="3">
        <v>54</v>
      </c>
      <c r="E864" s="4" t="s">
        <v>25</v>
      </c>
      <c r="F864" s="5">
        <v>45221</v>
      </c>
      <c r="G864" s="3">
        <v>120</v>
      </c>
      <c r="H864" s="7">
        <v>4.7</v>
      </c>
      <c r="I864">
        <f>IF(MONTH(calls[[#This Row],[Date of Call]])&lt;=6,YEAR(calls[[#This Row],[Date of Call]]),YEAR(calls[[#This Row],[Date of Call]])+1)</f>
        <v>2024</v>
      </c>
      <c r="J864" t="str">
        <f>TEXT(calls[[#This Row],[Date of Call]],"DDDD")</f>
        <v>Sunday</v>
      </c>
      <c r="K864" t="str">
        <f>_xlfn.IFS(calls[[#This Row],[Duration]]&lt;=10,"Under 10min",calls[[#This Row],[Duration]]&lt;=30,"btw 10 to 30",calls[[#This Row],[Duration]]&lt;=60,"under 60",calls[[#This Row],[Duration]]&lt;=120,"1 to 2hour",TRUE,"above 2hour")</f>
        <v>under 60</v>
      </c>
      <c r="L864" s="20">
        <f>_xlfn.IFS(calls[[#This Row],[Satisfaction Rating]]&lt;=1,1,calls[[#This Row],[Satisfaction Rating]]&lt;=2,2,calls[[#This Row],[Satisfaction Rating]]&lt;=3,3,calls[[#This Row],[Satisfaction Rating]]&lt;=4,4,TRUE,5)</f>
        <v>5</v>
      </c>
    </row>
    <row r="865" spans="2:12" x14ac:dyDescent="0.25">
      <c r="B865" s="6" t="s">
        <v>889</v>
      </c>
      <c r="C865" s="3" t="s">
        <v>12</v>
      </c>
      <c r="D865" s="3">
        <v>81</v>
      </c>
      <c r="E865" s="4" t="s">
        <v>15</v>
      </c>
      <c r="F865" s="5">
        <v>45221</v>
      </c>
      <c r="G865" s="3">
        <v>117</v>
      </c>
      <c r="H865" s="7">
        <v>3.6</v>
      </c>
      <c r="I865">
        <f>IF(MONTH(calls[[#This Row],[Date of Call]])&lt;=6,YEAR(calls[[#This Row],[Date of Call]]),YEAR(calls[[#This Row],[Date of Call]])+1)</f>
        <v>2024</v>
      </c>
      <c r="J865" t="str">
        <f>TEXT(calls[[#This Row],[Date of Call]],"DDDD")</f>
        <v>Sunday</v>
      </c>
      <c r="K865" t="str">
        <f>_xlfn.IFS(calls[[#This Row],[Duration]]&lt;=10,"Under 10min",calls[[#This Row],[Duration]]&lt;=30,"btw 10 to 30",calls[[#This Row],[Duration]]&lt;=60,"under 60",calls[[#This Row],[Duration]]&lt;=120,"1 to 2hour",TRUE,"above 2hour")</f>
        <v>1 to 2hour</v>
      </c>
      <c r="L865" s="20">
        <f>_xlfn.IFS(calls[[#This Row],[Satisfaction Rating]]&lt;=1,1,calls[[#This Row],[Satisfaction Rating]]&lt;=2,2,calls[[#This Row],[Satisfaction Rating]]&lt;=3,3,calls[[#This Row],[Satisfaction Rating]]&lt;=4,4,TRUE,5)</f>
        <v>4</v>
      </c>
    </row>
    <row r="866" spans="2:12" x14ac:dyDescent="0.25">
      <c r="B866" s="6" t="s">
        <v>890</v>
      </c>
      <c r="C866" s="3" t="s">
        <v>81</v>
      </c>
      <c r="D866" s="3">
        <v>76</v>
      </c>
      <c r="E866" s="4" t="s">
        <v>29</v>
      </c>
      <c r="F866" s="5">
        <v>45221</v>
      </c>
      <c r="G866" s="3">
        <v>80</v>
      </c>
      <c r="H866" s="7">
        <v>4.5</v>
      </c>
      <c r="I866">
        <f>IF(MONTH(calls[[#This Row],[Date of Call]])&lt;=6,YEAR(calls[[#This Row],[Date of Call]]),YEAR(calls[[#This Row],[Date of Call]])+1)</f>
        <v>2024</v>
      </c>
      <c r="J866" t="str">
        <f>TEXT(calls[[#This Row],[Date of Call]],"DDDD")</f>
        <v>Sunday</v>
      </c>
      <c r="K866" t="str">
        <f>_xlfn.IFS(calls[[#This Row],[Duration]]&lt;=10,"Under 10min",calls[[#This Row],[Duration]]&lt;=30,"btw 10 to 30",calls[[#This Row],[Duration]]&lt;=60,"under 60",calls[[#This Row],[Duration]]&lt;=120,"1 to 2hour",TRUE,"above 2hour")</f>
        <v>1 to 2hour</v>
      </c>
      <c r="L866" s="20">
        <f>_xlfn.IFS(calls[[#This Row],[Satisfaction Rating]]&lt;=1,1,calls[[#This Row],[Satisfaction Rating]]&lt;=2,2,calls[[#This Row],[Satisfaction Rating]]&lt;=3,3,calls[[#This Row],[Satisfaction Rating]]&lt;=4,4,TRUE,5)</f>
        <v>5</v>
      </c>
    </row>
    <row r="867" spans="2:12" x14ac:dyDescent="0.25">
      <c r="B867" s="6" t="s">
        <v>891</v>
      </c>
      <c r="C867" s="3" t="s">
        <v>81</v>
      </c>
      <c r="D867" s="3">
        <v>37</v>
      </c>
      <c r="E867" s="4" t="s">
        <v>10</v>
      </c>
      <c r="F867" s="5">
        <v>45222</v>
      </c>
      <c r="G867" s="3">
        <v>117</v>
      </c>
      <c r="H867" s="7">
        <v>4</v>
      </c>
      <c r="I867">
        <f>IF(MONTH(calls[[#This Row],[Date of Call]])&lt;=6,YEAR(calls[[#This Row],[Date of Call]]),YEAR(calls[[#This Row],[Date of Call]])+1)</f>
        <v>2024</v>
      </c>
      <c r="J867" t="str">
        <f>TEXT(calls[[#This Row],[Date of Call]],"DDDD")</f>
        <v>Monday</v>
      </c>
      <c r="K867" t="str">
        <f>_xlfn.IFS(calls[[#This Row],[Duration]]&lt;=10,"Under 10min",calls[[#This Row],[Duration]]&lt;=30,"btw 10 to 30",calls[[#This Row],[Duration]]&lt;=60,"under 60",calls[[#This Row],[Duration]]&lt;=120,"1 to 2hour",TRUE,"above 2hour")</f>
        <v>under 60</v>
      </c>
      <c r="L867" s="20">
        <f>_xlfn.IFS(calls[[#This Row],[Satisfaction Rating]]&lt;=1,1,calls[[#This Row],[Satisfaction Rating]]&lt;=2,2,calls[[#This Row],[Satisfaction Rating]]&lt;=3,3,calls[[#This Row],[Satisfaction Rating]]&lt;=4,4,TRUE,5)</f>
        <v>4</v>
      </c>
    </row>
    <row r="868" spans="2:12" x14ac:dyDescent="0.25">
      <c r="B868" s="6" t="s">
        <v>892</v>
      </c>
      <c r="C868" s="3" t="s">
        <v>34</v>
      </c>
      <c r="D868" s="3">
        <v>96</v>
      </c>
      <c r="E868" s="4" t="s">
        <v>25</v>
      </c>
      <c r="F868" s="5">
        <v>45222</v>
      </c>
      <c r="G868" s="3">
        <v>60</v>
      </c>
      <c r="H868" s="7">
        <v>4.5</v>
      </c>
      <c r="I868">
        <f>IF(MONTH(calls[[#This Row],[Date of Call]])&lt;=6,YEAR(calls[[#This Row],[Date of Call]]),YEAR(calls[[#This Row],[Date of Call]])+1)</f>
        <v>2024</v>
      </c>
      <c r="J868" t="str">
        <f>TEXT(calls[[#This Row],[Date of Call]],"DDDD")</f>
        <v>Monday</v>
      </c>
      <c r="K868" t="str">
        <f>_xlfn.IFS(calls[[#This Row],[Duration]]&lt;=10,"Under 10min",calls[[#This Row],[Duration]]&lt;=30,"btw 10 to 30",calls[[#This Row],[Duration]]&lt;=60,"under 60",calls[[#This Row],[Duration]]&lt;=120,"1 to 2hour",TRUE,"above 2hour")</f>
        <v>1 to 2hour</v>
      </c>
      <c r="L868" s="20">
        <f>_xlfn.IFS(calls[[#This Row],[Satisfaction Rating]]&lt;=1,1,calls[[#This Row],[Satisfaction Rating]]&lt;=2,2,calls[[#This Row],[Satisfaction Rating]]&lt;=3,3,calls[[#This Row],[Satisfaction Rating]]&lt;=4,4,TRUE,5)</f>
        <v>5</v>
      </c>
    </row>
    <row r="869" spans="2:12" x14ac:dyDescent="0.25">
      <c r="B869" s="6" t="s">
        <v>893</v>
      </c>
      <c r="C869" s="3" t="s">
        <v>19</v>
      </c>
      <c r="D869" s="3">
        <v>19</v>
      </c>
      <c r="E869" s="4" t="s">
        <v>29</v>
      </c>
      <c r="F869" s="5">
        <v>45223</v>
      </c>
      <c r="G869" s="3">
        <v>58</v>
      </c>
      <c r="H869" s="7">
        <v>3.9</v>
      </c>
      <c r="I869">
        <f>IF(MONTH(calls[[#This Row],[Date of Call]])&lt;=6,YEAR(calls[[#This Row],[Date of Call]]),YEAR(calls[[#This Row],[Date of Call]])+1)</f>
        <v>2024</v>
      </c>
      <c r="J869" t="str">
        <f>TEXT(calls[[#This Row],[Date of Call]],"DDDD")</f>
        <v>Tuesday</v>
      </c>
      <c r="K869" t="str">
        <f>_xlfn.IFS(calls[[#This Row],[Duration]]&lt;=10,"Under 10min",calls[[#This Row],[Duration]]&lt;=30,"btw 10 to 30",calls[[#This Row],[Duration]]&lt;=60,"under 60",calls[[#This Row],[Duration]]&lt;=120,"1 to 2hour",TRUE,"above 2hour")</f>
        <v>btw 10 to 30</v>
      </c>
      <c r="L869" s="20">
        <f>_xlfn.IFS(calls[[#This Row],[Satisfaction Rating]]&lt;=1,1,calls[[#This Row],[Satisfaction Rating]]&lt;=2,2,calls[[#This Row],[Satisfaction Rating]]&lt;=3,3,calls[[#This Row],[Satisfaction Rating]]&lt;=4,4,TRUE,5)</f>
        <v>4</v>
      </c>
    </row>
    <row r="870" spans="2:12" x14ac:dyDescent="0.25">
      <c r="B870" s="6" t="s">
        <v>894</v>
      </c>
      <c r="C870" s="3" t="s">
        <v>51</v>
      </c>
      <c r="D870" s="3">
        <v>72</v>
      </c>
      <c r="E870" s="4" t="s">
        <v>10</v>
      </c>
      <c r="F870" s="5">
        <v>45223</v>
      </c>
      <c r="G870" s="3">
        <v>41</v>
      </c>
      <c r="H870" s="7">
        <v>4.3</v>
      </c>
      <c r="I870">
        <f>IF(MONTH(calls[[#This Row],[Date of Call]])&lt;=6,YEAR(calls[[#This Row],[Date of Call]]),YEAR(calls[[#This Row],[Date of Call]])+1)</f>
        <v>2024</v>
      </c>
      <c r="J870" t="str">
        <f>TEXT(calls[[#This Row],[Date of Call]],"DDDD")</f>
        <v>Tuesday</v>
      </c>
      <c r="K870" t="str">
        <f>_xlfn.IFS(calls[[#This Row],[Duration]]&lt;=10,"Under 10min",calls[[#This Row],[Duration]]&lt;=30,"btw 10 to 30",calls[[#This Row],[Duration]]&lt;=60,"under 60",calls[[#This Row],[Duration]]&lt;=120,"1 to 2hour",TRUE,"above 2hour")</f>
        <v>1 to 2hour</v>
      </c>
      <c r="L870" s="20">
        <f>_xlfn.IFS(calls[[#This Row],[Satisfaction Rating]]&lt;=1,1,calls[[#This Row],[Satisfaction Rating]]&lt;=2,2,calls[[#This Row],[Satisfaction Rating]]&lt;=3,3,calls[[#This Row],[Satisfaction Rating]]&lt;=4,4,TRUE,5)</f>
        <v>5</v>
      </c>
    </row>
    <row r="871" spans="2:12" x14ac:dyDescent="0.25">
      <c r="B871" s="6" t="s">
        <v>895</v>
      </c>
      <c r="C871" s="3" t="s">
        <v>17</v>
      </c>
      <c r="D871" s="3">
        <v>73</v>
      </c>
      <c r="E871" s="4" t="s">
        <v>15</v>
      </c>
      <c r="F871" s="5">
        <v>45223</v>
      </c>
      <c r="G871" s="3">
        <v>180</v>
      </c>
      <c r="H871" s="7">
        <v>3.6</v>
      </c>
      <c r="I871">
        <f>IF(MONTH(calls[[#This Row],[Date of Call]])&lt;=6,YEAR(calls[[#This Row],[Date of Call]]),YEAR(calls[[#This Row],[Date of Call]])+1)</f>
        <v>2024</v>
      </c>
      <c r="J871" t="str">
        <f>TEXT(calls[[#This Row],[Date of Call]],"DDDD")</f>
        <v>Tuesday</v>
      </c>
      <c r="K871" t="str">
        <f>_xlfn.IFS(calls[[#This Row],[Duration]]&lt;=10,"Under 10min",calls[[#This Row],[Duration]]&lt;=30,"btw 10 to 30",calls[[#This Row],[Duration]]&lt;=60,"under 60",calls[[#This Row],[Duration]]&lt;=120,"1 to 2hour",TRUE,"above 2hour")</f>
        <v>1 to 2hour</v>
      </c>
      <c r="L871" s="20">
        <f>_xlfn.IFS(calls[[#This Row],[Satisfaction Rating]]&lt;=1,1,calls[[#This Row],[Satisfaction Rating]]&lt;=2,2,calls[[#This Row],[Satisfaction Rating]]&lt;=3,3,calls[[#This Row],[Satisfaction Rating]]&lt;=4,4,TRUE,5)</f>
        <v>4</v>
      </c>
    </row>
    <row r="872" spans="2:12" x14ac:dyDescent="0.25">
      <c r="B872" s="6" t="s">
        <v>896</v>
      </c>
      <c r="C872" s="3" t="s">
        <v>61</v>
      </c>
      <c r="D872" s="3">
        <v>87</v>
      </c>
      <c r="E872" s="4" t="s">
        <v>15</v>
      </c>
      <c r="F872" s="5">
        <v>45223</v>
      </c>
      <c r="G872" s="3">
        <v>42</v>
      </c>
      <c r="H872" s="7">
        <v>3.6</v>
      </c>
      <c r="I872">
        <f>IF(MONTH(calls[[#This Row],[Date of Call]])&lt;=6,YEAR(calls[[#This Row],[Date of Call]]),YEAR(calls[[#This Row],[Date of Call]])+1)</f>
        <v>2024</v>
      </c>
      <c r="J872" t="str">
        <f>TEXT(calls[[#This Row],[Date of Call]],"DDDD")</f>
        <v>Tuesday</v>
      </c>
      <c r="K872" t="str">
        <f>_xlfn.IFS(calls[[#This Row],[Duration]]&lt;=10,"Under 10min",calls[[#This Row],[Duration]]&lt;=30,"btw 10 to 30",calls[[#This Row],[Duration]]&lt;=60,"under 60",calls[[#This Row],[Duration]]&lt;=120,"1 to 2hour",TRUE,"above 2hour")</f>
        <v>1 to 2hour</v>
      </c>
      <c r="L872" s="20">
        <f>_xlfn.IFS(calls[[#This Row],[Satisfaction Rating]]&lt;=1,1,calls[[#This Row],[Satisfaction Rating]]&lt;=2,2,calls[[#This Row],[Satisfaction Rating]]&lt;=3,3,calls[[#This Row],[Satisfaction Rating]]&lt;=4,4,TRUE,5)</f>
        <v>4</v>
      </c>
    </row>
    <row r="873" spans="2:12" x14ac:dyDescent="0.25">
      <c r="B873" s="6" t="s">
        <v>897</v>
      </c>
      <c r="C873" s="3" t="s">
        <v>61</v>
      </c>
      <c r="D873" s="3">
        <v>68</v>
      </c>
      <c r="E873" s="4" t="s">
        <v>15</v>
      </c>
      <c r="F873" s="5">
        <v>45224</v>
      </c>
      <c r="G873" s="3">
        <v>24</v>
      </c>
      <c r="H873" s="7">
        <v>4</v>
      </c>
      <c r="I873">
        <f>IF(MONTH(calls[[#This Row],[Date of Call]])&lt;=6,YEAR(calls[[#This Row],[Date of Call]]),YEAR(calls[[#This Row],[Date of Call]])+1)</f>
        <v>2024</v>
      </c>
      <c r="J873" t="str">
        <f>TEXT(calls[[#This Row],[Date of Call]],"DDDD")</f>
        <v>Wednesday</v>
      </c>
      <c r="K873" t="str">
        <f>_xlfn.IFS(calls[[#This Row],[Duration]]&lt;=10,"Under 10min",calls[[#This Row],[Duration]]&lt;=30,"btw 10 to 30",calls[[#This Row],[Duration]]&lt;=60,"under 60",calls[[#This Row],[Duration]]&lt;=120,"1 to 2hour",TRUE,"above 2hour")</f>
        <v>1 to 2hour</v>
      </c>
      <c r="L873" s="20">
        <f>_xlfn.IFS(calls[[#This Row],[Satisfaction Rating]]&lt;=1,1,calls[[#This Row],[Satisfaction Rating]]&lt;=2,2,calls[[#This Row],[Satisfaction Rating]]&lt;=3,3,calls[[#This Row],[Satisfaction Rating]]&lt;=4,4,TRUE,5)</f>
        <v>4</v>
      </c>
    </row>
    <row r="874" spans="2:12" x14ac:dyDescent="0.25">
      <c r="B874" s="6" t="s">
        <v>898</v>
      </c>
      <c r="C874" s="3" t="s">
        <v>51</v>
      </c>
      <c r="D874" s="3">
        <v>101</v>
      </c>
      <c r="E874" s="4" t="s">
        <v>15</v>
      </c>
      <c r="F874" s="5">
        <v>45224</v>
      </c>
      <c r="G874" s="3">
        <v>125</v>
      </c>
      <c r="H874" s="7">
        <v>4.2</v>
      </c>
      <c r="I874">
        <f>IF(MONTH(calls[[#This Row],[Date of Call]])&lt;=6,YEAR(calls[[#This Row],[Date of Call]]),YEAR(calls[[#This Row],[Date of Call]])+1)</f>
        <v>2024</v>
      </c>
      <c r="J874" t="str">
        <f>TEXT(calls[[#This Row],[Date of Call]],"DDDD")</f>
        <v>Wednesday</v>
      </c>
      <c r="K874" t="str">
        <f>_xlfn.IFS(calls[[#This Row],[Duration]]&lt;=10,"Under 10min",calls[[#This Row],[Duration]]&lt;=30,"btw 10 to 30",calls[[#This Row],[Duration]]&lt;=60,"under 60",calls[[#This Row],[Duration]]&lt;=120,"1 to 2hour",TRUE,"above 2hour")</f>
        <v>1 to 2hour</v>
      </c>
      <c r="L874" s="20">
        <f>_xlfn.IFS(calls[[#This Row],[Satisfaction Rating]]&lt;=1,1,calls[[#This Row],[Satisfaction Rating]]&lt;=2,2,calls[[#This Row],[Satisfaction Rating]]&lt;=3,3,calls[[#This Row],[Satisfaction Rating]]&lt;=4,4,TRUE,5)</f>
        <v>5</v>
      </c>
    </row>
    <row r="875" spans="2:12" x14ac:dyDescent="0.25">
      <c r="B875" s="6" t="s">
        <v>899</v>
      </c>
      <c r="C875" s="3" t="s">
        <v>51</v>
      </c>
      <c r="D875" s="3">
        <v>107</v>
      </c>
      <c r="E875" s="4" t="s">
        <v>10</v>
      </c>
      <c r="F875" s="5">
        <v>45225</v>
      </c>
      <c r="G875" s="3">
        <v>78</v>
      </c>
      <c r="H875" s="7">
        <v>4.3</v>
      </c>
      <c r="I875">
        <f>IF(MONTH(calls[[#This Row],[Date of Call]])&lt;=6,YEAR(calls[[#This Row],[Date of Call]]),YEAR(calls[[#This Row],[Date of Call]])+1)</f>
        <v>2024</v>
      </c>
      <c r="J875" t="str">
        <f>TEXT(calls[[#This Row],[Date of Call]],"DDDD")</f>
        <v>Thursday</v>
      </c>
      <c r="K875" t="str">
        <f>_xlfn.IFS(calls[[#This Row],[Duration]]&lt;=10,"Under 10min",calls[[#This Row],[Duration]]&lt;=30,"btw 10 to 30",calls[[#This Row],[Duration]]&lt;=60,"under 60",calls[[#This Row],[Duration]]&lt;=120,"1 to 2hour",TRUE,"above 2hour")</f>
        <v>1 to 2hour</v>
      </c>
      <c r="L875" s="20">
        <f>_xlfn.IFS(calls[[#This Row],[Satisfaction Rating]]&lt;=1,1,calls[[#This Row],[Satisfaction Rating]]&lt;=2,2,calls[[#This Row],[Satisfaction Rating]]&lt;=3,3,calls[[#This Row],[Satisfaction Rating]]&lt;=4,4,TRUE,5)</f>
        <v>5</v>
      </c>
    </row>
    <row r="876" spans="2:12" x14ac:dyDescent="0.25">
      <c r="B876" s="6" t="s">
        <v>900</v>
      </c>
      <c r="C876" s="3" t="s">
        <v>40</v>
      </c>
      <c r="D876" s="3">
        <v>109</v>
      </c>
      <c r="E876" s="4" t="s">
        <v>20</v>
      </c>
      <c r="F876" s="5">
        <v>45225</v>
      </c>
      <c r="G876" s="3">
        <v>180</v>
      </c>
      <c r="H876" s="7">
        <v>3.8</v>
      </c>
      <c r="I876">
        <f>IF(MONTH(calls[[#This Row],[Date of Call]])&lt;=6,YEAR(calls[[#This Row],[Date of Call]]),YEAR(calls[[#This Row],[Date of Call]])+1)</f>
        <v>2024</v>
      </c>
      <c r="J876" t="str">
        <f>TEXT(calls[[#This Row],[Date of Call]],"DDDD")</f>
        <v>Thursday</v>
      </c>
      <c r="K876" t="str">
        <f>_xlfn.IFS(calls[[#This Row],[Duration]]&lt;=10,"Under 10min",calls[[#This Row],[Duration]]&lt;=30,"btw 10 to 30",calls[[#This Row],[Duration]]&lt;=60,"under 60",calls[[#This Row],[Duration]]&lt;=120,"1 to 2hour",TRUE,"above 2hour")</f>
        <v>1 to 2hour</v>
      </c>
      <c r="L876" s="20">
        <f>_xlfn.IFS(calls[[#This Row],[Satisfaction Rating]]&lt;=1,1,calls[[#This Row],[Satisfaction Rating]]&lt;=2,2,calls[[#This Row],[Satisfaction Rating]]&lt;=3,3,calls[[#This Row],[Satisfaction Rating]]&lt;=4,4,TRUE,5)</f>
        <v>4</v>
      </c>
    </row>
    <row r="877" spans="2:12" x14ac:dyDescent="0.25">
      <c r="B877" s="6" t="s">
        <v>901</v>
      </c>
      <c r="C877" s="3" t="s">
        <v>32</v>
      </c>
      <c r="D877" s="3">
        <v>171</v>
      </c>
      <c r="E877" s="4" t="s">
        <v>10</v>
      </c>
      <c r="F877" s="5">
        <v>45225</v>
      </c>
      <c r="G877" s="3">
        <v>84</v>
      </c>
      <c r="H877" s="7">
        <v>4.4000000000000004</v>
      </c>
      <c r="I877">
        <f>IF(MONTH(calls[[#This Row],[Date of Call]])&lt;=6,YEAR(calls[[#This Row],[Date of Call]]),YEAR(calls[[#This Row],[Date of Call]])+1)</f>
        <v>2024</v>
      </c>
      <c r="J877" t="str">
        <f>TEXT(calls[[#This Row],[Date of Call]],"DDDD")</f>
        <v>Thursday</v>
      </c>
      <c r="K877" t="str">
        <f>_xlfn.IFS(calls[[#This Row],[Duration]]&lt;=10,"Under 10min",calls[[#This Row],[Duration]]&lt;=30,"btw 10 to 30",calls[[#This Row],[Duration]]&lt;=60,"under 60",calls[[#This Row],[Duration]]&lt;=120,"1 to 2hour",TRUE,"above 2hour")</f>
        <v>above 2hour</v>
      </c>
      <c r="L877" s="20">
        <f>_xlfn.IFS(calls[[#This Row],[Satisfaction Rating]]&lt;=1,1,calls[[#This Row],[Satisfaction Rating]]&lt;=2,2,calls[[#This Row],[Satisfaction Rating]]&lt;=3,3,calls[[#This Row],[Satisfaction Rating]]&lt;=4,4,TRUE,5)</f>
        <v>5</v>
      </c>
    </row>
    <row r="878" spans="2:12" x14ac:dyDescent="0.25">
      <c r="B878" s="6" t="s">
        <v>902</v>
      </c>
      <c r="C878" s="3" t="s">
        <v>19</v>
      </c>
      <c r="D878" s="3">
        <v>21</v>
      </c>
      <c r="E878" s="4" t="s">
        <v>10</v>
      </c>
      <c r="F878" s="5">
        <v>45225</v>
      </c>
      <c r="G878" s="3">
        <v>26</v>
      </c>
      <c r="H878" s="7">
        <v>4.7</v>
      </c>
      <c r="I878">
        <f>IF(MONTH(calls[[#This Row],[Date of Call]])&lt;=6,YEAR(calls[[#This Row],[Date of Call]]),YEAR(calls[[#This Row],[Date of Call]])+1)</f>
        <v>2024</v>
      </c>
      <c r="J878" t="str">
        <f>TEXT(calls[[#This Row],[Date of Call]],"DDDD")</f>
        <v>Thursday</v>
      </c>
      <c r="K878" t="str">
        <f>_xlfn.IFS(calls[[#This Row],[Duration]]&lt;=10,"Under 10min",calls[[#This Row],[Duration]]&lt;=30,"btw 10 to 30",calls[[#This Row],[Duration]]&lt;=60,"under 60",calls[[#This Row],[Duration]]&lt;=120,"1 to 2hour",TRUE,"above 2hour")</f>
        <v>btw 10 to 30</v>
      </c>
      <c r="L878" s="20">
        <f>_xlfn.IFS(calls[[#This Row],[Satisfaction Rating]]&lt;=1,1,calls[[#This Row],[Satisfaction Rating]]&lt;=2,2,calls[[#This Row],[Satisfaction Rating]]&lt;=3,3,calls[[#This Row],[Satisfaction Rating]]&lt;=4,4,TRUE,5)</f>
        <v>5</v>
      </c>
    </row>
    <row r="879" spans="2:12" x14ac:dyDescent="0.25">
      <c r="B879" s="6" t="s">
        <v>903</v>
      </c>
      <c r="C879" s="3" t="s">
        <v>12</v>
      </c>
      <c r="D879" s="3">
        <v>94</v>
      </c>
      <c r="E879" s="4" t="s">
        <v>10</v>
      </c>
      <c r="F879" s="5">
        <v>45226</v>
      </c>
      <c r="G879" s="3">
        <v>140</v>
      </c>
      <c r="H879" s="7">
        <v>3.6</v>
      </c>
      <c r="I879">
        <f>IF(MONTH(calls[[#This Row],[Date of Call]])&lt;=6,YEAR(calls[[#This Row],[Date of Call]]),YEAR(calls[[#This Row],[Date of Call]])+1)</f>
        <v>2024</v>
      </c>
      <c r="J879" t="str">
        <f>TEXT(calls[[#This Row],[Date of Call]],"DDDD")</f>
        <v>Friday</v>
      </c>
      <c r="K879" t="str">
        <f>_xlfn.IFS(calls[[#This Row],[Duration]]&lt;=10,"Under 10min",calls[[#This Row],[Duration]]&lt;=30,"btw 10 to 30",calls[[#This Row],[Duration]]&lt;=60,"under 60",calls[[#This Row],[Duration]]&lt;=120,"1 to 2hour",TRUE,"above 2hour")</f>
        <v>1 to 2hour</v>
      </c>
      <c r="L879" s="20">
        <f>_xlfn.IFS(calls[[#This Row],[Satisfaction Rating]]&lt;=1,1,calls[[#This Row],[Satisfaction Rating]]&lt;=2,2,calls[[#This Row],[Satisfaction Rating]]&lt;=3,3,calls[[#This Row],[Satisfaction Rating]]&lt;=4,4,TRUE,5)</f>
        <v>4</v>
      </c>
    </row>
    <row r="880" spans="2:12" x14ac:dyDescent="0.25">
      <c r="B880" s="6" t="s">
        <v>904</v>
      </c>
      <c r="C880" s="3" t="s">
        <v>17</v>
      </c>
      <c r="D880" s="3">
        <v>97</v>
      </c>
      <c r="E880" s="4" t="s">
        <v>20</v>
      </c>
      <c r="F880" s="5">
        <v>45226</v>
      </c>
      <c r="G880" s="3">
        <v>31</v>
      </c>
      <c r="H880" s="7">
        <v>2.2000000000000002</v>
      </c>
      <c r="I880">
        <f>IF(MONTH(calls[[#This Row],[Date of Call]])&lt;=6,YEAR(calls[[#This Row],[Date of Call]]),YEAR(calls[[#This Row],[Date of Call]])+1)</f>
        <v>2024</v>
      </c>
      <c r="J880" t="str">
        <f>TEXT(calls[[#This Row],[Date of Call]],"DDDD")</f>
        <v>Friday</v>
      </c>
      <c r="K880" t="str">
        <f>_xlfn.IFS(calls[[#This Row],[Duration]]&lt;=10,"Under 10min",calls[[#This Row],[Duration]]&lt;=30,"btw 10 to 30",calls[[#This Row],[Duration]]&lt;=60,"under 60",calls[[#This Row],[Duration]]&lt;=120,"1 to 2hour",TRUE,"above 2hour")</f>
        <v>1 to 2hour</v>
      </c>
      <c r="L880" s="20">
        <f>_xlfn.IFS(calls[[#This Row],[Satisfaction Rating]]&lt;=1,1,calls[[#This Row],[Satisfaction Rating]]&lt;=2,2,calls[[#This Row],[Satisfaction Rating]]&lt;=3,3,calls[[#This Row],[Satisfaction Rating]]&lt;=4,4,TRUE,5)</f>
        <v>3</v>
      </c>
    </row>
    <row r="881" spans="2:12" x14ac:dyDescent="0.25">
      <c r="B881" s="6" t="s">
        <v>905</v>
      </c>
      <c r="C881" s="3" t="s">
        <v>34</v>
      </c>
      <c r="D881" s="3">
        <v>72</v>
      </c>
      <c r="E881" s="4" t="s">
        <v>20</v>
      </c>
      <c r="F881" s="5">
        <v>45226</v>
      </c>
      <c r="G881" s="3">
        <v>108</v>
      </c>
      <c r="H881" s="7">
        <v>4.8</v>
      </c>
      <c r="I881">
        <f>IF(MONTH(calls[[#This Row],[Date of Call]])&lt;=6,YEAR(calls[[#This Row],[Date of Call]]),YEAR(calls[[#This Row],[Date of Call]])+1)</f>
        <v>2024</v>
      </c>
      <c r="J881" t="str">
        <f>TEXT(calls[[#This Row],[Date of Call]],"DDDD")</f>
        <v>Friday</v>
      </c>
      <c r="K881" t="str">
        <f>_xlfn.IFS(calls[[#This Row],[Duration]]&lt;=10,"Under 10min",calls[[#This Row],[Duration]]&lt;=30,"btw 10 to 30",calls[[#This Row],[Duration]]&lt;=60,"under 60",calls[[#This Row],[Duration]]&lt;=120,"1 to 2hour",TRUE,"above 2hour")</f>
        <v>1 to 2hour</v>
      </c>
      <c r="L881" s="20">
        <f>_xlfn.IFS(calls[[#This Row],[Satisfaction Rating]]&lt;=1,1,calls[[#This Row],[Satisfaction Rating]]&lt;=2,2,calls[[#This Row],[Satisfaction Rating]]&lt;=3,3,calls[[#This Row],[Satisfaction Rating]]&lt;=4,4,TRUE,5)</f>
        <v>5</v>
      </c>
    </row>
    <row r="882" spans="2:12" x14ac:dyDescent="0.25">
      <c r="B882" s="6" t="s">
        <v>906</v>
      </c>
      <c r="C882" s="3" t="s">
        <v>32</v>
      </c>
      <c r="D882" s="3">
        <v>143</v>
      </c>
      <c r="E882" s="4" t="s">
        <v>25</v>
      </c>
      <c r="F882" s="5">
        <v>45227</v>
      </c>
      <c r="G882" s="3">
        <v>58</v>
      </c>
      <c r="H882" s="7">
        <v>4.3</v>
      </c>
      <c r="I882">
        <f>IF(MONTH(calls[[#This Row],[Date of Call]])&lt;=6,YEAR(calls[[#This Row],[Date of Call]]),YEAR(calls[[#This Row],[Date of Call]])+1)</f>
        <v>2024</v>
      </c>
      <c r="J882" t="str">
        <f>TEXT(calls[[#This Row],[Date of Call]],"DDDD")</f>
        <v>Saturday</v>
      </c>
      <c r="K882" t="str">
        <f>_xlfn.IFS(calls[[#This Row],[Duration]]&lt;=10,"Under 10min",calls[[#This Row],[Duration]]&lt;=30,"btw 10 to 30",calls[[#This Row],[Duration]]&lt;=60,"under 60",calls[[#This Row],[Duration]]&lt;=120,"1 to 2hour",TRUE,"above 2hour")</f>
        <v>above 2hour</v>
      </c>
      <c r="L882" s="20">
        <f>_xlfn.IFS(calls[[#This Row],[Satisfaction Rating]]&lt;=1,1,calls[[#This Row],[Satisfaction Rating]]&lt;=2,2,calls[[#This Row],[Satisfaction Rating]]&lt;=3,3,calls[[#This Row],[Satisfaction Rating]]&lt;=4,4,TRUE,5)</f>
        <v>5</v>
      </c>
    </row>
    <row r="883" spans="2:12" x14ac:dyDescent="0.25">
      <c r="B883" s="6" t="s">
        <v>907</v>
      </c>
      <c r="C883" s="3" t="s">
        <v>32</v>
      </c>
      <c r="D883" s="3">
        <v>64</v>
      </c>
      <c r="E883" s="4" t="s">
        <v>20</v>
      </c>
      <c r="F883" s="5">
        <v>45227</v>
      </c>
      <c r="G883" s="3">
        <v>185</v>
      </c>
      <c r="H883" s="7">
        <v>2.2000000000000002</v>
      </c>
      <c r="I883">
        <f>IF(MONTH(calls[[#This Row],[Date of Call]])&lt;=6,YEAR(calls[[#This Row],[Date of Call]]),YEAR(calls[[#This Row],[Date of Call]])+1)</f>
        <v>2024</v>
      </c>
      <c r="J883" t="str">
        <f>TEXT(calls[[#This Row],[Date of Call]],"DDDD")</f>
        <v>Saturday</v>
      </c>
      <c r="K883" t="str">
        <f>_xlfn.IFS(calls[[#This Row],[Duration]]&lt;=10,"Under 10min",calls[[#This Row],[Duration]]&lt;=30,"btw 10 to 30",calls[[#This Row],[Duration]]&lt;=60,"under 60",calls[[#This Row],[Duration]]&lt;=120,"1 to 2hour",TRUE,"above 2hour")</f>
        <v>1 to 2hour</v>
      </c>
      <c r="L883" s="20">
        <f>_xlfn.IFS(calls[[#This Row],[Satisfaction Rating]]&lt;=1,1,calls[[#This Row],[Satisfaction Rating]]&lt;=2,2,calls[[#This Row],[Satisfaction Rating]]&lt;=3,3,calls[[#This Row],[Satisfaction Rating]]&lt;=4,4,TRUE,5)</f>
        <v>3</v>
      </c>
    </row>
    <row r="884" spans="2:12" x14ac:dyDescent="0.25">
      <c r="B884" s="6" t="s">
        <v>908</v>
      </c>
      <c r="C884" s="3" t="s">
        <v>32</v>
      </c>
      <c r="D884" s="3">
        <v>69</v>
      </c>
      <c r="E884" s="4" t="s">
        <v>20</v>
      </c>
      <c r="F884" s="5">
        <v>45227</v>
      </c>
      <c r="G884" s="3">
        <v>40</v>
      </c>
      <c r="H884" s="7">
        <v>4.8</v>
      </c>
      <c r="I884">
        <f>IF(MONTH(calls[[#This Row],[Date of Call]])&lt;=6,YEAR(calls[[#This Row],[Date of Call]]),YEAR(calls[[#This Row],[Date of Call]])+1)</f>
        <v>2024</v>
      </c>
      <c r="J884" t="str">
        <f>TEXT(calls[[#This Row],[Date of Call]],"DDDD")</f>
        <v>Saturday</v>
      </c>
      <c r="K884" t="str">
        <f>_xlfn.IFS(calls[[#This Row],[Duration]]&lt;=10,"Under 10min",calls[[#This Row],[Duration]]&lt;=30,"btw 10 to 30",calls[[#This Row],[Duration]]&lt;=60,"under 60",calls[[#This Row],[Duration]]&lt;=120,"1 to 2hour",TRUE,"above 2hour")</f>
        <v>1 to 2hour</v>
      </c>
      <c r="L884" s="20">
        <f>_xlfn.IFS(calls[[#This Row],[Satisfaction Rating]]&lt;=1,1,calls[[#This Row],[Satisfaction Rating]]&lt;=2,2,calls[[#This Row],[Satisfaction Rating]]&lt;=3,3,calls[[#This Row],[Satisfaction Rating]]&lt;=4,4,TRUE,5)</f>
        <v>5</v>
      </c>
    </row>
    <row r="885" spans="2:12" x14ac:dyDescent="0.25">
      <c r="B885" s="6" t="s">
        <v>909</v>
      </c>
      <c r="C885" s="3" t="s">
        <v>32</v>
      </c>
      <c r="D885" s="3">
        <v>18</v>
      </c>
      <c r="E885" s="4" t="s">
        <v>29</v>
      </c>
      <c r="F885" s="5">
        <v>45227</v>
      </c>
      <c r="G885" s="3">
        <v>225</v>
      </c>
      <c r="H885" s="7">
        <v>2.6</v>
      </c>
      <c r="I885">
        <f>IF(MONTH(calls[[#This Row],[Date of Call]])&lt;=6,YEAR(calls[[#This Row],[Date of Call]]),YEAR(calls[[#This Row],[Date of Call]])+1)</f>
        <v>2024</v>
      </c>
      <c r="J885" t="str">
        <f>TEXT(calls[[#This Row],[Date of Call]],"DDDD")</f>
        <v>Saturday</v>
      </c>
      <c r="K885" t="str">
        <f>_xlfn.IFS(calls[[#This Row],[Duration]]&lt;=10,"Under 10min",calls[[#This Row],[Duration]]&lt;=30,"btw 10 to 30",calls[[#This Row],[Duration]]&lt;=60,"under 60",calls[[#This Row],[Duration]]&lt;=120,"1 to 2hour",TRUE,"above 2hour")</f>
        <v>btw 10 to 30</v>
      </c>
      <c r="L885" s="20">
        <f>_xlfn.IFS(calls[[#This Row],[Satisfaction Rating]]&lt;=1,1,calls[[#This Row],[Satisfaction Rating]]&lt;=2,2,calls[[#This Row],[Satisfaction Rating]]&lt;=3,3,calls[[#This Row],[Satisfaction Rating]]&lt;=4,4,TRUE,5)</f>
        <v>3</v>
      </c>
    </row>
    <row r="886" spans="2:12" x14ac:dyDescent="0.25">
      <c r="B886" s="6" t="s">
        <v>910</v>
      </c>
      <c r="C886" s="3" t="s">
        <v>17</v>
      </c>
      <c r="D886" s="3">
        <v>100</v>
      </c>
      <c r="E886" s="4" t="s">
        <v>25</v>
      </c>
      <c r="F886" s="5">
        <v>45227</v>
      </c>
      <c r="G886" s="3">
        <v>150</v>
      </c>
      <c r="H886" s="7">
        <v>2.6</v>
      </c>
      <c r="I886">
        <f>IF(MONTH(calls[[#This Row],[Date of Call]])&lt;=6,YEAR(calls[[#This Row],[Date of Call]]),YEAR(calls[[#This Row],[Date of Call]])+1)</f>
        <v>2024</v>
      </c>
      <c r="J886" t="str">
        <f>TEXT(calls[[#This Row],[Date of Call]],"DDDD")</f>
        <v>Saturday</v>
      </c>
      <c r="K886" t="str">
        <f>_xlfn.IFS(calls[[#This Row],[Duration]]&lt;=10,"Under 10min",calls[[#This Row],[Duration]]&lt;=30,"btw 10 to 30",calls[[#This Row],[Duration]]&lt;=60,"under 60",calls[[#This Row],[Duration]]&lt;=120,"1 to 2hour",TRUE,"above 2hour")</f>
        <v>1 to 2hour</v>
      </c>
      <c r="L886" s="20">
        <f>_xlfn.IFS(calls[[#This Row],[Satisfaction Rating]]&lt;=1,1,calls[[#This Row],[Satisfaction Rating]]&lt;=2,2,calls[[#This Row],[Satisfaction Rating]]&lt;=3,3,calls[[#This Row],[Satisfaction Rating]]&lt;=4,4,TRUE,5)</f>
        <v>3</v>
      </c>
    </row>
    <row r="887" spans="2:12" x14ac:dyDescent="0.25">
      <c r="B887" s="6" t="s">
        <v>911</v>
      </c>
      <c r="C887" s="3" t="s">
        <v>28</v>
      </c>
      <c r="D887" s="3">
        <v>110</v>
      </c>
      <c r="E887" s="4" t="s">
        <v>15</v>
      </c>
      <c r="F887" s="5">
        <v>45228</v>
      </c>
      <c r="G887" s="3">
        <v>88</v>
      </c>
      <c r="H887" s="7">
        <v>3.4</v>
      </c>
      <c r="I887">
        <f>IF(MONTH(calls[[#This Row],[Date of Call]])&lt;=6,YEAR(calls[[#This Row],[Date of Call]]),YEAR(calls[[#This Row],[Date of Call]])+1)</f>
        <v>2024</v>
      </c>
      <c r="J887" t="str">
        <f>TEXT(calls[[#This Row],[Date of Call]],"DDDD")</f>
        <v>Sunday</v>
      </c>
      <c r="K887" t="str">
        <f>_xlfn.IFS(calls[[#This Row],[Duration]]&lt;=10,"Under 10min",calls[[#This Row],[Duration]]&lt;=30,"btw 10 to 30",calls[[#This Row],[Duration]]&lt;=60,"under 60",calls[[#This Row],[Duration]]&lt;=120,"1 to 2hour",TRUE,"above 2hour")</f>
        <v>1 to 2hour</v>
      </c>
      <c r="L887" s="20">
        <f>_xlfn.IFS(calls[[#This Row],[Satisfaction Rating]]&lt;=1,1,calls[[#This Row],[Satisfaction Rating]]&lt;=2,2,calls[[#This Row],[Satisfaction Rating]]&lt;=3,3,calls[[#This Row],[Satisfaction Rating]]&lt;=4,4,TRUE,5)</f>
        <v>4</v>
      </c>
    </row>
    <row r="888" spans="2:12" x14ac:dyDescent="0.25">
      <c r="B888" s="6" t="s">
        <v>912</v>
      </c>
      <c r="C888" s="3" t="s">
        <v>43</v>
      </c>
      <c r="D888" s="3">
        <v>41</v>
      </c>
      <c r="E888" s="4" t="s">
        <v>10</v>
      </c>
      <c r="F888" s="5">
        <v>45228</v>
      </c>
      <c r="G888" s="3">
        <v>140</v>
      </c>
      <c r="H888" s="7">
        <v>3.7</v>
      </c>
      <c r="I888">
        <f>IF(MONTH(calls[[#This Row],[Date of Call]])&lt;=6,YEAR(calls[[#This Row],[Date of Call]]),YEAR(calls[[#This Row],[Date of Call]])+1)</f>
        <v>2024</v>
      </c>
      <c r="J888" t="str">
        <f>TEXT(calls[[#This Row],[Date of Call]],"DDDD")</f>
        <v>Sunday</v>
      </c>
      <c r="K888" t="str">
        <f>_xlfn.IFS(calls[[#This Row],[Duration]]&lt;=10,"Under 10min",calls[[#This Row],[Duration]]&lt;=30,"btw 10 to 30",calls[[#This Row],[Duration]]&lt;=60,"under 60",calls[[#This Row],[Duration]]&lt;=120,"1 to 2hour",TRUE,"above 2hour")</f>
        <v>under 60</v>
      </c>
      <c r="L888" s="20">
        <f>_xlfn.IFS(calls[[#This Row],[Satisfaction Rating]]&lt;=1,1,calls[[#This Row],[Satisfaction Rating]]&lt;=2,2,calls[[#This Row],[Satisfaction Rating]]&lt;=3,3,calls[[#This Row],[Satisfaction Rating]]&lt;=4,4,TRUE,5)</f>
        <v>4</v>
      </c>
    </row>
    <row r="889" spans="2:12" x14ac:dyDescent="0.25">
      <c r="B889" s="6" t="s">
        <v>913</v>
      </c>
      <c r="C889" s="3" t="s">
        <v>28</v>
      </c>
      <c r="D889" s="3">
        <v>147</v>
      </c>
      <c r="E889" s="4" t="s">
        <v>15</v>
      </c>
      <c r="F889" s="5">
        <v>45228</v>
      </c>
      <c r="G889" s="3">
        <v>68</v>
      </c>
      <c r="H889" s="7">
        <v>2.1</v>
      </c>
      <c r="I889">
        <f>IF(MONTH(calls[[#This Row],[Date of Call]])&lt;=6,YEAR(calls[[#This Row],[Date of Call]]),YEAR(calls[[#This Row],[Date of Call]])+1)</f>
        <v>2024</v>
      </c>
      <c r="J889" t="str">
        <f>TEXT(calls[[#This Row],[Date of Call]],"DDDD")</f>
        <v>Sunday</v>
      </c>
      <c r="K889" t="str">
        <f>_xlfn.IFS(calls[[#This Row],[Duration]]&lt;=10,"Under 10min",calls[[#This Row],[Duration]]&lt;=30,"btw 10 to 30",calls[[#This Row],[Duration]]&lt;=60,"under 60",calls[[#This Row],[Duration]]&lt;=120,"1 to 2hour",TRUE,"above 2hour")</f>
        <v>above 2hour</v>
      </c>
      <c r="L889" s="20">
        <f>_xlfn.IFS(calls[[#This Row],[Satisfaction Rating]]&lt;=1,1,calls[[#This Row],[Satisfaction Rating]]&lt;=2,2,calls[[#This Row],[Satisfaction Rating]]&lt;=3,3,calls[[#This Row],[Satisfaction Rating]]&lt;=4,4,TRUE,5)</f>
        <v>3</v>
      </c>
    </row>
    <row r="890" spans="2:12" x14ac:dyDescent="0.25">
      <c r="B890" s="6" t="s">
        <v>914</v>
      </c>
      <c r="C890" s="3" t="s">
        <v>12</v>
      </c>
      <c r="D890" s="3">
        <v>31</v>
      </c>
      <c r="E890" s="4" t="s">
        <v>29</v>
      </c>
      <c r="F890" s="5">
        <v>45229</v>
      </c>
      <c r="G890" s="3">
        <v>105</v>
      </c>
      <c r="H890" s="7">
        <v>3.6</v>
      </c>
      <c r="I890">
        <f>IF(MONTH(calls[[#This Row],[Date of Call]])&lt;=6,YEAR(calls[[#This Row],[Date of Call]]),YEAR(calls[[#This Row],[Date of Call]])+1)</f>
        <v>2024</v>
      </c>
      <c r="J890" t="str">
        <f>TEXT(calls[[#This Row],[Date of Call]],"DDDD")</f>
        <v>Monday</v>
      </c>
      <c r="K890" t="str">
        <f>_xlfn.IFS(calls[[#This Row],[Duration]]&lt;=10,"Under 10min",calls[[#This Row],[Duration]]&lt;=30,"btw 10 to 30",calls[[#This Row],[Duration]]&lt;=60,"under 60",calls[[#This Row],[Duration]]&lt;=120,"1 to 2hour",TRUE,"above 2hour")</f>
        <v>under 60</v>
      </c>
      <c r="L890" s="20">
        <f>_xlfn.IFS(calls[[#This Row],[Satisfaction Rating]]&lt;=1,1,calls[[#This Row],[Satisfaction Rating]]&lt;=2,2,calls[[#This Row],[Satisfaction Rating]]&lt;=3,3,calls[[#This Row],[Satisfaction Rating]]&lt;=4,4,TRUE,5)</f>
        <v>4</v>
      </c>
    </row>
    <row r="891" spans="2:12" x14ac:dyDescent="0.25">
      <c r="B891" s="6" t="s">
        <v>915</v>
      </c>
      <c r="C891" s="3" t="s">
        <v>61</v>
      </c>
      <c r="D891" s="3">
        <v>142</v>
      </c>
      <c r="E891" s="4" t="s">
        <v>10</v>
      </c>
      <c r="F891" s="5">
        <v>45229</v>
      </c>
      <c r="G891" s="3">
        <v>40</v>
      </c>
      <c r="H891" s="7">
        <v>3.8</v>
      </c>
      <c r="I891">
        <f>IF(MONTH(calls[[#This Row],[Date of Call]])&lt;=6,YEAR(calls[[#This Row],[Date of Call]]),YEAR(calls[[#This Row],[Date of Call]])+1)</f>
        <v>2024</v>
      </c>
      <c r="J891" t="str">
        <f>TEXT(calls[[#This Row],[Date of Call]],"DDDD")</f>
        <v>Monday</v>
      </c>
      <c r="K891" t="str">
        <f>_xlfn.IFS(calls[[#This Row],[Duration]]&lt;=10,"Under 10min",calls[[#This Row],[Duration]]&lt;=30,"btw 10 to 30",calls[[#This Row],[Duration]]&lt;=60,"under 60",calls[[#This Row],[Duration]]&lt;=120,"1 to 2hour",TRUE,"above 2hour")</f>
        <v>above 2hour</v>
      </c>
      <c r="L891" s="20">
        <f>_xlfn.IFS(calls[[#This Row],[Satisfaction Rating]]&lt;=1,1,calls[[#This Row],[Satisfaction Rating]]&lt;=2,2,calls[[#This Row],[Satisfaction Rating]]&lt;=3,3,calls[[#This Row],[Satisfaction Rating]]&lt;=4,4,TRUE,5)</f>
        <v>4</v>
      </c>
    </row>
    <row r="892" spans="2:12" x14ac:dyDescent="0.25">
      <c r="B892" s="6" t="s">
        <v>916</v>
      </c>
      <c r="C892" s="3" t="s">
        <v>40</v>
      </c>
      <c r="D892" s="3">
        <v>61</v>
      </c>
      <c r="E892" s="4" t="s">
        <v>10</v>
      </c>
      <c r="F892" s="5">
        <v>45229</v>
      </c>
      <c r="G892" s="3">
        <v>82</v>
      </c>
      <c r="H892" s="7">
        <v>3.1</v>
      </c>
      <c r="I892">
        <f>IF(MONTH(calls[[#This Row],[Date of Call]])&lt;=6,YEAR(calls[[#This Row],[Date of Call]]),YEAR(calls[[#This Row],[Date of Call]])+1)</f>
        <v>2024</v>
      </c>
      <c r="J892" t="str">
        <f>TEXT(calls[[#This Row],[Date of Call]],"DDDD")</f>
        <v>Monday</v>
      </c>
      <c r="K892" t="str">
        <f>_xlfn.IFS(calls[[#This Row],[Duration]]&lt;=10,"Under 10min",calls[[#This Row],[Duration]]&lt;=30,"btw 10 to 30",calls[[#This Row],[Duration]]&lt;=60,"under 60",calls[[#This Row],[Duration]]&lt;=120,"1 to 2hour",TRUE,"above 2hour")</f>
        <v>1 to 2hour</v>
      </c>
      <c r="L892" s="20">
        <f>_xlfn.IFS(calls[[#This Row],[Satisfaction Rating]]&lt;=1,1,calls[[#This Row],[Satisfaction Rating]]&lt;=2,2,calls[[#This Row],[Satisfaction Rating]]&lt;=3,3,calls[[#This Row],[Satisfaction Rating]]&lt;=4,4,TRUE,5)</f>
        <v>4</v>
      </c>
    </row>
    <row r="893" spans="2:12" x14ac:dyDescent="0.25">
      <c r="B893" s="6" t="s">
        <v>917</v>
      </c>
      <c r="C893" s="3" t="s">
        <v>9</v>
      </c>
      <c r="D893" s="3">
        <v>86</v>
      </c>
      <c r="E893" s="4" t="s">
        <v>29</v>
      </c>
      <c r="F893" s="5">
        <v>45230</v>
      </c>
      <c r="G893" s="3">
        <v>90</v>
      </c>
      <c r="H893" s="7">
        <v>4.4000000000000004</v>
      </c>
      <c r="I893">
        <f>IF(MONTH(calls[[#This Row],[Date of Call]])&lt;=6,YEAR(calls[[#This Row],[Date of Call]]),YEAR(calls[[#This Row],[Date of Call]])+1)</f>
        <v>2024</v>
      </c>
      <c r="J893" t="str">
        <f>TEXT(calls[[#This Row],[Date of Call]],"DDDD")</f>
        <v>Tuesday</v>
      </c>
      <c r="K893" t="str">
        <f>_xlfn.IFS(calls[[#This Row],[Duration]]&lt;=10,"Under 10min",calls[[#This Row],[Duration]]&lt;=30,"btw 10 to 30",calls[[#This Row],[Duration]]&lt;=60,"under 60",calls[[#This Row],[Duration]]&lt;=120,"1 to 2hour",TRUE,"above 2hour")</f>
        <v>1 to 2hour</v>
      </c>
      <c r="L893" s="20">
        <f>_xlfn.IFS(calls[[#This Row],[Satisfaction Rating]]&lt;=1,1,calls[[#This Row],[Satisfaction Rating]]&lt;=2,2,calls[[#This Row],[Satisfaction Rating]]&lt;=3,3,calls[[#This Row],[Satisfaction Rating]]&lt;=4,4,TRUE,5)</f>
        <v>5</v>
      </c>
    </row>
    <row r="894" spans="2:12" x14ac:dyDescent="0.25">
      <c r="B894" s="6" t="s">
        <v>918</v>
      </c>
      <c r="C894" s="3" t="s">
        <v>14</v>
      </c>
      <c r="D894" s="3">
        <v>165</v>
      </c>
      <c r="E894" s="4" t="s">
        <v>25</v>
      </c>
      <c r="F894" s="5">
        <v>45231</v>
      </c>
      <c r="G894" s="3">
        <v>66</v>
      </c>
      <c r="H894" s="7">
        <v>4.8</v>
      </c>
      <c r="I894">
        <f>IF(MONTH(calls[[#This Row],[Date of Call]])&lt;=6,YEAR(calls[[#This Row],[Date of Call]]),YEAR(calls[[#This Row],[Date of Call]])+1)</f>
        <v>2024</v>
      </c>
      <c r="J894" t="str">
        <f>TEXT(calls[[#This Row],[Date of Call]],"DDDD")</f>
        <v>Wednesday</v>
      </c>
      <c r="K894" t="str">
        <f>_xlfn.IFS(calls[[#This Row],[Duration]]&lt;=10,"Under 10min",calls[[#This Row],[Duration]]&lt;=30,"btw 10 to 30",calls[[#This Row],[Duration]]&lt;=60,"under 60",calls[[#This Row],[Duration]]&lt;=120,"1 to 2hour",TRUE,"above 2hour")</f>
        <v>above 2hour</v>
      </c>
      <c r="L894" s="20">
        <f>_xlfn.IFS(calls[[#This Row],[Satisfaction Rating]]&lt;=1,1,calls[[#This Row],[Satisfaction Rating]]&lt;=2,2,calls[[#This Row],[Satisfaction Rating]]&lt;=3,3,calls[[#This Row],[Satisfaction Rating]]&lt;=4,4,TRUE,5)</f>
        <v>5</v>
      </c>
    </row>
    <row r="895" spans="2:12" x14ac:dyDescent="0.25">
      <c r="B895" s="6" t="s">
        <v>919</v>
      </c>
      <c r="C895" s="3" t="s">
        <v>81</v>
      </c>
      <c r="D895" s="3">
        <v>62</v>
      </c>
      <c r="E895" s="4" t="s">
        <v>15</v>
      </c>
      <c r="F895" s="5">
        <v>45231</v>
      </c>
      <c r="G895" s="3">
        <v>78</v>
      </c>
      <c r="H895" s="7">
        <v>3.5</v>
      </c>
      <c r="I895">
        <f>IF(MONTH(calls[[#This Row],[Date of Call]])&lt;=6,YEAR(calls[[#This Row],[Date of Call]]),YEAR(calls[[#This Row],[Date of Call]])+1)</f>
        <v>2024</v>
      </c>
      <c r="J895" t="str">
        <f>TEXT(calls[[#This Row],[Date of Call]],"DDDD")</f>
        <v>Wednesday</v>
      </c>
      <c r="K895" t="str">
        <f>_xlfn.IFS(calls[[#This Row],[Duration]]&lt;=10,"Under 10min",calls[[#This Row],[Duration]]&lt;=30,"btw 10 to 30",calls[[#This Row],[Duration]]&lt;=60,"under 60",calls[[#This Row],[Duration]]&lt;=120,"1 to 2hour",TRUE,"above 2hour")</f>
        <v>1 to 2hour</v>
      </c>
      <c r="L895" s="20">
        <f>_xlfn.IFS(calls[[#This Row],[Satisfaction Rating]]&lt;=1,1,calls[[#This Row],[Satisfaction Rating]]&lt;=2,2,calls[[#This Row],[Satisfaction Rating]]&lt;=3,3,calls[[#This Row],[Satisfaction Rating]]&lt;=4,4,TRUE,5)</f>
        <v>4</v>
      </c>
    </row>
    <row r="896" spans="2:12" x14ac:dyDescent="0.25">
      <c r="B896" s="6" t="s">
        <v>920</v>
      </c>
      <c r="C896" s="3" t="s">
        <v>17</v>
      </c>
      <c r="D896" s="3">
        <v>103</v>
      </c>
      <c r="E896" s="4" t="s">
        <v>25</v>
      </c>
      <c r="F896" s="5">
        <v>45232</v>
      </c>
      <c r="G896" s="3">
        <v>66</v>
      </c>
      <c r="H896" s="7">
        <v>4.4000000000000004</v>
      </c>
      <c r="I896">
        <f>IF(MONTH(calls[[#This Row],[Date of Call]])&lt;=6,YEAR(calls[[#This Row],[Date of Call]]),YEAR(calls[[#This Row],[Date of Call]])+1)</f>
        <v>2024</v>
      </c>
      <c r="J896" t="str">
        <f>TEXT(calls[[#This Row],[Date of Call]],"DDDD")</f>
        <v>Thursday</v>
      </c>
      <c r="K896" t="str">
        <f>_xlfn.IFS(calls[[#This Row],[Duration]]&lt;=10,"Under 10min",calls[[#This Row],[Duration]]&lt;=30,"btw 10 to 30",calls[[#This Row],[Duration]]&lt;=60,"under 60",calls[[#This Row],[Duration]]&lt;=120,"1 to 2hour",TRUE,"above 2hour")</f>
        <v>1 to 2hour</v>
      </c>
      <c r="L896" s="20">
        <f>_xlfn.IFS(calls[[#This Row],[Satisfaction Rating]]&lt;=1,1,calls[[#This Row],[Satisfaction Rating]]&lt;=2,2,calls[[#This Row],[Satisfaction Rating]]&lt;=3,3,calls[[#This Row],[Satisfaction Rating]]&lt;=4,4,TRUE,5)</f>
        <v>5</v>
      </c>
    </row>
    <row r="897" spans="2:12" x14ac:dyDescent="0.25">
      <c r="B897" s="6" t="s">
        <v>921</v>
      </c>
      <c r="C897" s="3" t="s">
        <v>61</v>
      </c>
      <c r="D897" s="3">
        <v>56</v>
      </c>
      <c r="E897" s="4" t="s">
        <v>29</v>
      </c>
      <c r="F897" s="5">
        <v>45233</v>
      </c>
      <c r="G897" s="3">
        <v>160</v>
      </c>
      <c r="H897" s="7">
        <v>3.8</v>
      </c>
      <c r="I897">
        <f>IF(MONTH(calls[[#This Row],[Date of Call]])&lt;=6,YEAR(calls[[#This Row],[Date of Call]]),YEAR(calls[[#This Row],[Date of Call]])+1)</f>
        <v>2024</v>
      </c>
      <c r="J897" t="str">
        <f>TEXT(calls[[#This Row],[Date of Call]],"DDDD")</f>
        <v>Friday</v>
      </c>
      <c r="K897" t="str">
        <f>_xlfn.IFS(calls[[#This Row],[Duration]]&lt;=10,"Under 10min",calls[[#This Row],[Duration]]&lt;=30,"btw 10 to 30",calls[[#This Row],[Duration]]&lt;=60,"under 60",calls[[#This Row],[Duration]]&lt;=120,"1 to 2hour",TRUE,"above 2hour")</f>
        <v>under 60</v>
      </c>
      <c r="L897" s="20">
        <f>_xlfn.IFS(calls[[#This Row],[Satisfaction Rating]]&lt;=1,1,calls[[#This Row],[Satisfaction Rating]]&lt;=2,2,calls[[#This Row],[Satisfaction Rating]]&lt;=3,3,calls[[#This Row],[Satisfaction Rating]]&lt;=4,4,TRUE,5)</f>
        <v>4</v>
      </c>
    </row>
    <row r="898" spans="2:12" x14ac:dyDescent="0.25">
      <c r="B898" s="6" t="s">
        <v>922</v>
      </c>
      <c r="C898" s="3" t="s">
        <v>51</v>
      </c>
      <c r="D898" s="3">
        <v>114</v>
      </c>
      <c r="E898" s="4" t="s">
        <v>10</v>
      </c>
      <c r="F898" s="5">
        <v>45234</v>
      </c>
      <c r="G898" s="3">
        <v>144</v>
      </c>
      <c r="H898" s="7">
        <v>3.8</v>
      </c>
      <c r="I898">
        <f>IF(MONTH(calls[[#This Row],[Date of Call]])&lt;=6,YEAR(calls[[#This Row],[Date of Call]]),YEAR(calls[[#This Row],[Date of Call]])+1)</f>
        <v>2024</v>
      </c>
      <c r="J898" t="str">
        <f>TEXT(calls[[#This Row],[Date of Call]],"DDDD")</f>
        <v>Saturday</v>
      </c>
      <c r="K898" t="str">
        <f>_xlfn.IFS(calls[[#This Row],[Duration]]&lt;=10,"Under 10min",calls[[#This Row],[Duration]]&lt;=30,"btw 10 to 30",calls[[#This Row],[Duration]]&lt;=60,"under 60",calls[[#This Row],[Duration]]&lt;=120,"1 to 2hour",TRUE,"above 2hour")</f>
        <v>1 to 2hour</v>
      </c>
      <c r="L898" s="20">
        <f>_xlfn.IFS(calls[[#This Row],[Satisfaction Rating]]&lt;=1,1,calls[[#This Row],[Satisfaction Rating]]&lt;=2,2,calls[[#This Row],[Satisfaction Rating]]&lt;=3,3,calls[[#This Row],[Satisfaction Rating]]&lt;=4,4,TRUE,5)</f>
        <v>4</v>
      </c>
    </row>
    <row r="899" spans="2:12" x14ac:dyDescent="0.25">
      <c r="B899" s="6" t="s">
        <v>923</v>
      </c>
      <c r="C899" s="3" t="s">
        <v>61</v>
      </c>
      <c r="D899" s="3">
        <v>112</v>
      </c>
      <c r="E899" s="4" t="s">
        <v>20</v>
      </c>
      <c r="F899" s="5">
        <v>45234</v>
      </c>
      <c r="G899" s="3">
        <v>200</v>
      </c>
      <c r="H899" s="7">
        <v>4.5999999999999996</v>
      </c>
      <c r="I899">
        <f>IF(MONTH(calls[[#This Row],[Date of Call]])&lt;=6,YEAR(calls[[#This Row],[Date of Call]]),YEAR(calls[[#This Row],[Date of Call]])+1)</f>
        <v>2024</v>
      </c>
      <c r="J899" t="str">
        <f>TEXT(calls[[#This Row],[Date of Call]],"DDDD")</f>
        <v>Saturday</v>
      </c>
      <c r="K899" t="str">
        <f>_xlfn.IFS(calls[[#This Row],[Duration]]&lt;=10,"Under 10min",calls[[#This Row],[Duration]]&lt;=30,"btw 10 to 30",calls[[#This Row],[Duration]]&lt;=60,"under 60",calls[[#This Row],[Duration]]&lt;=120,"1 to 2hour",TRUE,"above 2hour")</f>
        <v>1 to 2hour</v>
      </c>
      <c r="L899" s="20">
        <f>_xlfn.IFS(calls[[#This Row],[Satisfaction Rating]]&lt;=1,1,calls[[#This Row],[Satisfaction Rating]]&lt;=2,2,calls[[#This Row],[Satisfaction Rating]]&lt;=3,3,calls[[#This Row],[Satisfaction Rating]]&lt;=4,4,TRUE,5)</f>
        <v>5</v>
      </c>
    </row>
    <row r="900" spans="2:12" x14ac:dyDescent="0.25">
      <c r="B900" s="6" t="s">
        <v>924</v>
      </c>
      <c r="C900" s="3" t="s">
        <v>23</v>
      </c>
      <c r="D900" s="3">
        <v>52</v>
      </c>
      <c r="E900" s="4" t="s">
        <v>15</v>
      </c>
      <c r="F900" s="5">
        <v>45236</v>
      </c>
      <c r="G900" s="3">
        <v>220</v>
      </c>
      <c r="H900" s="7">
        <v>5</v>
      </c>
      <c r="I900">
        <f>IF(MONTH(calls[[#This Row],[Date of Call]])&lt;=6,YEAR(calls[[#This Row],[Date of Call]]),YEAR(calls[[#This Row],[Date of Call]])+1)</f>
        <v>2024</v>
      </c>
      <c r="J900" t="str">
        <f>TEXT(calls[[#This Row],[Date of Call]],"DDDD")</f>
        <v>Monday</v>
      </c>
      <c r="K900" t="str">
        <f>_xlfn.IFS(calls[[#This Row],[Duration]]&lt;=10,"Under 10min",calls[[#This Row],[Duration]]&lt;=30,"btw 10 to 30",calls[[#This Row],[Duration]]&lt;=60,"under 60",calls[[#This Row],[Duration]]&lt;=120,"1 to 2hour",TRUE,"above 2hour")</f>
        <v>under 60</v>
      </c>
      <c r="L900" s="20">
        <f>_xlfn.IFS(calls[[#This Row],[Satisfaction Rating]]&lt;=1,1,calls[[#This Row],[Satisfaction Rating]]&lt;=2,2,calls[[#This Row],[Satisfaction Rating]]&lt;=3,3,calls[[#This Row],[Satisfaction Rating]]&lt;=4,4,TRUE,5)</f>
        <v>5</v>
      </c>
    </row>
    <row r="901" spans="2:12" x14ac:dyDescent="0.25">
      <c r="B901" s="6" t="s">
        <v>925</v>
      </c>
      <c r="C901" s="3" t="s">
        <v>17</v>
      </c>
      <c r="D901" s="3">
        <v>105</v>
      </c>
      <c r="E901" s="4" t="s">
        <v>25</v>
      </c>
      <c r="F901" s="5">
        <v>45237</v>
      </c>
      <c r="G901" s="3">
        <v>112</v>
      </c>
      <c r="H901" s="7">
        <v>3.2</v>
      </c>
      <c r="I901">
        <f>IF(MONTH(calls[[#This Row],[Date of Call]])&lt;=6,YEAR(calls[[#This Row],[Date of Call]]),YEAR(calls[[#This Row],[Date of Call]])+1)</f>
        <v>2024</v>
      </c>
      <c r="J901" t="str">
        <f>TEXT(calls[[#This Row],[Date of Call]],"DDDD")</f>
        <v>Tuesday</v>
      </c>
      <c r="K901" t="str">
        <f>_xlfn.IFS(calls[[#This Row],[Duration]]&lt;=10,"Under 10min",calls[[#This Row],[Duration]]&lt;=30,"btw 10 to 30",calls[[#This Row],[Duration]]&lt;=60,"under 60",calls[[#This Row],[Duration]]&lt;=120,"1 to 2hour",TRUE,"above 2hour")</f>
        <v>1 to 2hour</v>
      </c>
      <c r="L901" s="20">
        <f>_xlfn.IFS(calls[[#This Row],[Satisfaction Rating]]&lt;=1,1,calls[[#This Row],[Satisfaction Rating]]&lt;=2,2,calls[[#This Row],[Satisfaction Rating]]&lt;=3,3,calls[[#This Row],[Satisfaction Rating]]&lt;=4,4,TRUE,5)</f>
        <v>4</v>
      </c>
    </row>
    <row r="902" spans="2:12" x14ac:dyDescent="0.25">
      <c r="B902" s="6" t="s">
        <v>926</v>
      </c>
      <c r="C902" s="3" t="s">
        <v>14</v>
      </c>
      <c r="D902" s="3">
        <v>91</v>
      </c>
      <c r="E902" s="4" t="s">
        <v>29</v>
      </c>
      <c r="F902" s="5">
        <v>45237</v>
      </c>
      <c r="G902" s="3">
        <v>110</v>
      </c>
      <c r="H902" s="7">
        <v>3.7</v>
      </c>
      <c r="I902">
        <f>IF(MONTH(calls[[#This Row],[Date of Call]])&lt;=6,YEAR(calls[[#This Row],[Date of Call]]),YEAR(calls[[#This Row],[Date of Call]])+1)</f>
        <v>2024</v>
      </c>
      <c r="J902" t="str">
        <f>TEXT(calls[[#This Row],[Date of Call]],"DDDD")</f>
        <v>Tuesday</v>
      </c>
      <c r="K902" t="str">
        <f>_xlfn.IFS(calls[[#This Row],[Duration]]&lt;=10,"Under 10min",calls[[#This Row],[Duration]]&lt;=30,"btw 10 to 30",calls[[#This Row],[Duration]]&lt;=60,"under 60",calls[[#This Row],[Duration]]&lt;=120,"1 to 2hour",TRUE,"above 2hour")</f>
        <v>1 to 2hour</v>
      </c>
      <c r="L902" s="20">
        <f>_xlfn.IFS(calls[[#This Row],[Satisfaction Rating]]&lt;=1,1,calls[[#This Row],[Satisfaction Rating]]&lt;=2,2,calls[[#This Row],[Satisfaction Rating]]&lt;=3,3,calls[[#This Row],[Satisfaction Rating]]&lt;=4,4,TRUE,5)</f>
        <v>4</v>
      </c>
    </row>
    <row r="903" spans="2:12" x14ac:dyDescent="0.25">
      <c r="B903" s="6" t="s">
        <v>927</v>
      </c>
      <c r="C903" s="3" t="s">
        <v>48</v>
      </c>
      <c r="D903" s="3">
        <v>74</v>
      </c>
      <c r="E903" s="4" t="s">
        <v>10</v>
      </c>
      <c r="F903" s="5">
        <v>45238</v>
      </c>
      <c r="G903" s="3">
        <v>160</v>
      </c>
      <c r="H903" s="7">
        <v>2.7</v>
      </c>
      <c r="I903">
        <f>IF(MONTH(calls[[#This Row],[Date of Call]])&lt;=6,YEAR(calls[[#This Row],[Date of Call]]),YEAR(calls[[#This Row],[Date of Call]])+1)</f>
        <v>2024</v>
      </c>
      <c r="J903" t="str">
        <f>TEXT(calls[[#This Row],[Date of Call]],"DDDD")</f>
        <v>Wednesday</v>
      </c>
      <c r="K903" t="str">
        <f>_xlfn.IFS(calls[[#This Row],[Duration]]&lt;=10,"Under 10min",calls[[#This Row],[Duration]]&lt;=30,"btw 10 to 30",calls[[#This Row],[Duration]]&lt;=60,"under 60",calls[[#This Row],[Duration]]&lt;=120,"1 to 2hour",TRUE,"above 2hour")</f>
        <v>1 to 2hour</v>
      </c>
      <c r="L903" s="20">
        <f>_xlfn.IFS(calls[[#This Row],[Satisfaction Rating]]&lt;=1,1,calls[[#This Row],[Satisfaction Rating]]&lt;=2,2,calls[[#This Row],[Satisfaction Rating]]&lt;=3,3,calls[[#This Row],[Satisfaction Rating]]&lt;=4,4,TRUE,5)</f>
        <v>3</v>
      </c>
    </row>
    <row r="904" spans="2:12" x14ac:dyDescent="0.25">
      <c r="B904" s="6" t="s">
        <v>928</v>
      </c>
      <c r="C904" s="3" t="s">
        <v>48</v>
      </c>
      <c r="D904" s="3">
        <v>30</v>
      </c>
      <c r="E904" s="4" t="s">
        <v>29</v>
      </c>
      <c r="F904" s="5">
        <v>45238</v>
      </c>
      <c r="G904" s="3">
        <v>84</v>
      </c>
      <c r="H904" s="7">
        <v>4</v>
      </c>
      <c r="I904">
        <f>IF(MONTH(calls[[#This Row],[Date of Call]])&lt;=6,YEAR(calls[[#This Row],[Date of Call]]),YEAR(calls[[#This Row],[Date of Call]])+1)</f>
        <v>2024</v>
      </c>
      <c r="J904" t="str">
        <f>TEXT(calls[[#This Row],[Date of Call]],"DDDD")</f>
        <v>Wednesday</v>
      </c>
      <c r="K904" t="str">
        <f>_xlfn.IFS(calls[[#This Row],[Duration]]&lt;=10,"Under 10min",calls[[#This Row],[Duration]]&lt;=30,"btw 10 to 30",calls[[#This Row],[Duration]]&lt;=60,"under 60",calls[[#This Row],[Duration]]&lt;=120,"1 to 2hour",TRUE,"above 2hour")</f>
        <v>btw 10 to 30</v>
      </c>
      <c r="L904" s="20">
        <f>_xlfn.IFS(calls[[#This Row],[Satisfaction Rating]]&lt;=1,1,calls[[#This Row],[Satisfaction Rating]]&lt;=2,2,calls[[#This Row],[Satisfaction Rating]]&lt;=3,3,calls[[#This Row],[Satisfaction Rating]]&lt;=4,4,TRUE,5)</f>
        <v>4</v>
      </c>
    </row>
    <row r="905" spans="2:12" x14ac:dyDescent="0.25">
      <c r="B905" s="6" t="s">
        <v>929</v>
      </c>
      <c r="C905" s="3" t="s">
        <v>14</v>
      </c>
      <c r="D905" s="3">
        <v>56</v>
      </c>
      <c r="E905" s="4" t="s">
        <v>15</v>
      </c>
      <c r="F905" s="5">
        <v>45238</v>
      </c>
      <c r="G905" s="3">
        <v>124</v>
      </c>
      <c r="H905" s="7">
        <v>2.6</v>
      </c>
      <c r="I905">
        <f>IF(MONTH(calls[[#This Row],[Date of Call]])&lt;=6,YEAR(calls[[#This Row],[Date of Call]]),YEAR(calls[[#This Row],[Date of Call]])+1)</f>
        <v>2024</v>
      </c>
      <c r="J905" t="str">
        <f>TEXT(calls[[#This Row],[Date of Call]],"DDDD")</f>
        <v>Wednesday</v>
      </c>
      <c r="K905" t="str">
        <f>_xlfn.IFS(calls[[#This Row],[Duration]]&lt;=10,"Under 10min",calls[[#This Row],[Duration]]&lt;=30,"btw 10 to 30",calls[[#This Row],[Duration]]&lt;=60,"under 60",calls[[#This Row],[Duration]]&lt;=120,"1 to 2hour",TRUE,"above 2hour")</f>
        <v>under 60</v>
      </c>
      <c r="L905" s="20">
        <f>_xlfn.IFS(calls[[#This Row],[Satisfaction Rating]]&lt;=1,1,calls[[#This Row],[Satisfaction Rating]]&lt;=2,2,calls[[#This Row],[Satisfaction Rating]]&lt;=3,3,calls[[#This Row],[Satisfaction Rating]]&lt;=4,4,TRUE,5)</f>
        <v>3</v>
      </c>
    </row>
    <row r="906" spans="2:12" x14ac:dyDescent="0.25">
      <c r="B906" s="6" t="s">
        <v>930</v>
      </c>
      <c r="C906" s="3" t="s">
        <v>48</v>
      </c>
      <c r="D906" s="3">
        <v>151</v>
      </c>
      <c r="E906" s="4" t="s">
        <v>20</v>
      </c>
      <c r="F906" s="5">
        <v>45238</v>
      </c>
      <c r="G906" s="3">
        <v>84</v>
      </c>
      <c r="H906" s="7">
        <v>4.5999999999999996</v>
      </c>
      <c r="I906">
        <f>IF(MONTH(calls[[#This Row],[Date of Call]])&lt;=6,YEAR(calls[[#This Row],[Date of Call]]),YEAR(calls[[#This Row],[Date of Call]])+1)</f>
        <v>2024</v>
      </c>
      <c r="J906" t="str">
        <f>TEXT(calls[[#This Row],[Date of Call]],"DDDD")</f>
        <v>Wednesday</v>
      </c>
      <c r="K906" t="str">
        <f>_xlfn.IFS(calls[[#This Row],[Duration]]&lt;=10,"Under 10min",calls[[#This Row],[Duration]]&lt;=30,"btw 10 to 30",calls[[#This Row],[Duration]]&lt;=60,"under 60",calls[[#This Row],[Duration]]&lt;=120,"1 to 2hour",TRUE,"above 2hour")</f>
        <v>above 2hour</v>
      </c>
      <c r="L906" s="20">
        <f>_xlfn.IFS(calls[[#This Row],[Satisfaction Rating]]&lt;=1,1,calls[[#This Row],[Satisfaction Rating]]&lt;=2,2,calls[[#This Row],[Satisfaction Rating]]&lt;=3,3,calls[[#This Row],[Satisfaction Rating]]&lt;=4,4,TRUE,5)</f>
        <v>5</v>
      </c>
    </row>
    <row r="907" spans="2:12" x14ac:dyDescent="0.25">
      <c r="B907" s="6" t="s">
        <v>931</v>
      </c>
      <c r="C907" s="3" t="s">
        <v>12</v>
      </c>
      <c r="D907" s="3">
        <v>108</v>
      </c>
      <c r="E907" s="4" t="s">
        <v>25</v>
      </c>
      <c r="F907" s="5">
        <v>45239</v>
      </c>
      <c r="G907" s="3">
        <v>130</v>
      </c>
      <c r="H907" s="7">
        <v>2.7</v>
      </c>
      <c r="I907">
        <f>IF(MONTH(calls[[#This Row],[Date of Call]])&lt;=6,YEAR(calls[[#This Row],[Date of Call]]),YEAR(calls[[#This Row],[Date of Call]])+1)</f>
        <v>2024</v>
      </c>
      <c r="J907" t="str">
        <f>TEXT(calls[[#This Row],[Date of Call]],"DDDD")</f>
        <v>Thursday</v>
      </c>
      <c r="K907" t="str">
        <f>_xlfn.IFS(calls[[#This Row],[Duration]]&lt;=10,"Under 10min",calls[[#This Row],[Duration]]&lt;=30,"btw 10 to 30",calls[[#This Row],[Duration]]&lt;=60,"under 60",calls[[#This Row],[Duration]]&lt;=120,"1 to 2hour",TRUE,"above 2hour")</f>
        <v>1 to 2hour</v>
      </c>
      <c r="L907" s="20">
        <f>_xlfn.IFS(calls[[#This Row],[Satisfaction Rating]]&lt;=1,1,calls[[#This Row],[Satisfaction Rating]]&lt;=2,2,calls[[#This Row],[Satisfaction Rating]]&lt;=3,3,calls[[#This Row],[Satisfaction Rating]]&lt;=4,4,TRUE,5)</f>
        <v>3</v>
      </c>
    </row>
    <row r="908" spans="2:12" x14ac:dyDescent="0.25">
      <c r="B908" s="6" t="s">
        <v>932</v>
      </c>
      <c r="C908" s="3" t="s">
        <v>51</v>
      </c>
      <c r="D908" s="3">
        <v>124</v>
      </c>
      <c r="E908" s="4" t="s">
        <v>10</v>
      </c>
      <c r="F908" s="5">
        <v>45239</v>
      </c>
      <c r="G908" s="3">
        <v>215</v>
      </c>
      <c r="H908" s="7">
        <v>3.5</v>
      </c>
      <c r="I908">
        <f>IF(MONTH(calls[[#This Row],[Date of Call]])&lt;=6,YEAR(calls[[#This Row],[Date of Call]]),YEAR(calls[[#This Row],[Date of Call]])+1)</f>
        <v>2024</v>
      </c>
      <c r="J908" t="str">
        <f>TEXT(calls[[#This Row],[Date of Call]],"DDDD")</f>
        <v>Thursday</v>
      </c>
      <c r="K908" t="str">
        <f>_xlfn.IFS(calls[[#This Row],[Duration]]&lt;=10,"Under 10min",calls[[#This Row],[Duration]]&lt;=30,"btw 10 to 30",calls[[#This Row],[Duration]]&lt;=60,"under 60",calls[[#This Row],[Duration]]&lt;=120,"1 to 2hour",TRUE,"above 2hour")</f>
        <v>above 2hour</v>
      </c>
      <c r="L908" s="20">
        <f>_xlfn.IFS(calls[[#This Row],[Satisfaction Rating]]&lt;=1,1,calls[[#This Row],[Satisfaction Rating]]&lt;=2,2,calls[[#This Row],[Satisfaction Rating]]&lt;=3,3,calls[[#This Row],[Satisfaction Rating]]&lt;=4,4,TRUE,5)</f>
        <v>4</v>
      </c>
    </row>
    <row r="909" spans="2:12" x14ac:dyDescent="0.25">
      <c r="B909" s="6" t="s">
        <v>933</v>
      </c>
      <c r="C909" s="3" t="s">
        <v>17</v>
      </c>
      <c r="D909" s="3">
        <v>110</v>
      </c>
      <c r="E909" s="4" t="s">
        <v>15</v>
      </c>
      <c r="F909" s="5">
        <v>45240</v>
      </c>
      <c r="G909" s="3">
        <v>132</v>
      </c>
      <c r="H909" s="7">
        <v>3.6</v>
      </c>
      <c r="I909">
        <f>IF(MONTH(calls[[#This Row],[Date of Call]])&lt;=6,YEAR(calls[[#This Row],[Date of Call]]),YEAR(calls[[#This Row],[Date of Call]])+1)</f>
        <v>2024</v>
      </c>
      <c r="J909" t="str">
        <f>TEXT(calls[[#This Row],[Date of Call]],"DDDD")</f>
        <v>Friday</v>
      </c>
      <c r="K909" t="str">
        <f>_xlfn.IFS(calls[[#This Row],[Duration]]&lt;=10,"Under 10min",calls[[#This Row],[Duration]]&lt;=30,"btw 10 to 30",calls[[#This Row],[Duration]]&lt;=60,"under 60",calls[[#This Row],[Duration]]&lt;=120,"1 to 2hour",TRUE,"above 2hour")</f>
        <v>1 to 2hour</v>
      </c>
      <c r="L909" s="20">
        <f>_xlfn.IFS(calls[[#This Row],[Satisfaction Rating]]&lt;=1,1,calls[[#This Row],[Satisfaction Rating]]&lt;=2,2,calls[[#This Row],[Satisfaction Rating]]&lt;=3,3,calls[[#This Row],[Satisfaction Rating]]&lt;=4,4,TRUE,5)</f>
        <v>4</v>
      </c>
    </row>
    <row r="910" spans="2:12" x14ac:dyDescent="0.25">
      <c r="B910" s="6" t="s">
        <v>934</v>
      </c>
      <c r="C910" s="3" t="s">
        <v>28</v>
      </c>
      <c r="D910" s="3">
        <v>89</v>
      </c>
      <c r="E910" s="4" t="s">
        <v>25</v>
      </c>
      <c r="F910" s="5">
        <v>45240</v>
      </c>
      <c r="G910" s="3">
        <v>88</v>
      </c>
      <c r="H910" s="7">
        <v>4.9000000000000004</v>
      </c>
      <c r="I910">
        <f>IF(MONTH(calls[[#This Row],[Date of Call]])&lt;=6,YEAR(calls[[#This Row],[Date of Call]]),YEAR(calls[[#This Row],[Date of Call]])+1)</f>
        <v>2024</v>
      </c>
      <c r="J910" t="str">
        <f>TEXT(calls[[#This Row],[Date of Call]],"DDDD")</f>
        <v>Friday</v>
      </c>
      <c r="K910" t="str">
        <f>_xlfn.IFS(calls[[#This Row],[Duration]]&lt;=10,"Under 10min",calls[[#This Row],[Duration]]&lt;=30,"btw 10 to 30",calls[[#This Row],[Duration]]&lt;=60,"under 60",calls[[#This Row],[Duration]]&lt;=120,"1 to 2hour",TRUE,"above 2hour")</f>
        <v>1 to 2hour</v>
      </c>
      <c r="L910" s="20">
        <f>_xlfn.IFS(calls[[#This Row],[Satisfaction Rating]]&lt;=1,1,calls[[#This Row],[Satisfaction Rating]]&lt;=2,2,calls[[#This Row],[Satisfaction Rating]]&lt;=3,3,calls[[#This Row],[Satisfaction Rating]]&lt;=4,4,TRUE,5)</f>
        <v>5</v>
      </c>
    </row>
    <row r="911" spans="2:12" x14ac:dyDescent="0.25">
      <c r="B911" s="6" t="s">
        <v>935</v>
      </c>
      <c r="C911" s="3" t="s">
        <v>9</v>
      </c>
      <c r="D911" s="3">
        <v>95</v>
      </c>
      <c r="E911" s="4" t="s">
        <v>15</v>
      </c>
      <c r="F911" s="5">
        <v>45240</v>
      </c>
      <c r="G911" s="3">
        <v>140</v>
      </c>
      <c r="H911" s="7">
        <v>3.9</v>
      </c>
      <c r="I911">
        <f>IF(MONTH(calls[[#This Row],[Date of Call]])&lt;=6,YEAR(calls[[#This Row],[Date of Call]]),YEAR(calls[[#This Row],[Date of Call]])+1)</f>
        <v>2024</v>
      </c>
      <c r="J911" t="str">
        <f>TEXT(calls[[#This Row],[Date of Call]],"DDDD")</f>
        <v>Friday</v>
      </c>
      <c r="K911" t="str">
        <f>_xlfn.IFS(calls[[#This Row],[Duration]]&lt;=10,"Under 10min",calls[[#This Row],[Duration]]&lt;=30,"btw 10 to 30",calls[[#This Row],[Duration]]&lt;=60,"under 60",calls[[#This Row],[Duration]]&lt;=120,"1 to 2hour",TRUE,"above 2hour")</f>
        <v>1 to 2hour</v>
      </c>
      <c r="L911" s="20">
        <f>_xlfn.IFS(calls[[#This Row],[Satisfaction Rating]]&lt;=1,1,calls[[#This Row],[Satisfaction Rating]]&lt;=2,2,calls[[#This Row],[Satisfaction Rating]]&lt;=3,3,calls[[#This Row],[Satisfaction Rating]]&lt;=4,4,TRUE,5)</f>
        <v>4</v>
      </c>
    </row>
    <row r="912" spans="2:12" x14ac:dyDescent="0.25">
      <c r="B912" s="6" t="s">
        <v>936</v>
      </c>
      <c r="C912" s="3" t="s">
        <v>48</v>
      </c>
      <c r="D912" s="3">
        <v>84</v>
      </c>
      <c r="E912" s="4" t="s">
        <v>25</v>
      </c>
      <c r="F912" s="5">
        <v>45241</v>
      </c>
      <c r="G912" s="3">
        <v>66</v>
      </c>
      <c r="H912" s="7">
        <v>4.7</v>
      </c>
      <c r="I912">
        <f>IF(MONTH(calls[[#This Row],[Date of Call]])&lt;=6,YEAR(calls[[#This Row],[Date of Call]]),YEAR(calls[[#This Row],[Date of Call]])+1)</f>
        <v>2024</v>
      </c>
      <c r="J912" t="str">
        <f>TEXT(calls[[#This Row],[Date of Call]],"DDDD")</f>
        <v>Saturday</v>
      </c>
      <c r="K912" t="str">
        <f>_xlfn.IFS(calls[[#This Row],[Duration]]&lt;=10,"Under 10min",calls[[#This Row],[Duration]]&lt;=30,"btw 10 to 30",calls[[#This Row],[Duration]]&lt;=60,"under 60",calls[[#This Row],[Duration]]&lt;=120,"1 to 2hour",TRUE,"above 2hour")</f>
        <v>1 to 2hour</v>
      </c>
      <c r="L912" s="20">
        <f>_xlfn.IFS(calls[[#This Row],[Satisfaction Rating]]&lt;=1,1,calls[[#This Row],[Satisfaction Rating]]&lt;=2,2,calls[[#This Row],[Satisfaction Rating]]&lt;=3,3,calls[[#This Row],[Satisfaction Rating]]&lt;=4,4,TRUE,5)</f>
        <v>5</v>
      </c>
    </row>
    <row r="913" spans="2:12" x14ac:dyDescent="0.25">
      <c r="B913" s="6" t="s">
        <v>937</v>
      </c>
      <c r="C913" s="3" t="s">
        <v>34</v>
      </c>
      <c r="D913" s="3">
        <v>89</v>
      </c>
      <c r="E913" s="4" t="s">
        <v>10</v>
      </c>
      <c r="F913" s="5">
        <v>45241</v>
      </c>
      <c r="G913" s="3">
        <v>23</v>
      </c>
      <c r="H913" s="7">
        <v>4.5</v>
      </c>
      <c r="I913">
        <f>IF(MONTH(calls[[#This Row],[Date of Call]])&lt;=6,YEAR(calls[[#This Row],[Date of Call]]),YEAR(calls[[#This Row],[Date of Call]])+1)</f>
        <v>2024</v>
      </c>
      <c r="J913" t="str">
        <f>TEXT(calls[[#This Row],[Date of Call]],"DDDD")</f>
        <v>Saturday</v>
      </c>
      <c r="K913" t="str">
        <f>_xlfn.IFS(calls[[#This Row],[Duration]]&lt;=10,"Under 10min",calls[[#This Row],[Duration]]&lt;=30,"btw 10 to 30",calls[[#This Row],[Duration]]&lt;=60,"under 60",calls[[#This Row],[Duration]]&lt;=120,"1 to 2hour",TRUE,"above 2hour")</f>
        <v>1 to 2hour</v>
      </c>
      <c r="L913" s="20">
        <f>_xlfn.IFS(calls[[#This Row],[Satisfaction Rating]]&lt;=1,1,calls[[#This Row],[Satisfaction Rating]]&lt;=2,2,calls[[#This Row],[Satisfaction Rating]]&lt;=3,3,calls[[#This Row],[Satisfaction Rating]]&lt;=4,4,TRUE,5)</f>
        <v>5</v>
      </c>
    </row>
    <row r="914" spans="2:12" x14ac:dyDescent="0.25">
      <c r="B914" s="6" t="s">
        <v>938</v>
      </c>
      <c r="C914" s="3" t="s">
        <v>28</v>
      </c>
      <c r="D914" s="3">
        <v>146</v>
      </c>
      <c r="E914" s="4" t="s">
        <v>10</v>
      </c>
      <c r="F914" s="5">
        <v>45242</v>
      </c>
      <c r="G914" s="3">
        <v>220</v>
      </c>
      <c r="H914" s="7">
        <v>4.5</v>
      </c>
      <c r="I914">
        <f>IF(MONTH(calls[[#This Row],[Date of Call]])&lt;=6,YEAR(calls[[#This Row],[Date of Call]]),YEAR(calls[[#This Row],[Date of Call]])+1)</f>
        <v>2024</v>
      </c>
      <c r="J914" t="str">
        <f>TEXT(calls[[#This Row],[Date of Call]],"DDDD")</f>
        <v>Sunday</v>
      </c>
      <c r="K914" t="str">
        <f>_xlfn.IFS(calls[[#This Row],[Duration]]&lt;=10,"Under 10min",calls[[#This Row],[Duration]]&lt;=30,"btw 10 to 30",calls[[#This Row],[Duration]]&lt;=60,"under 60",calls[[#This Row],[Duration]]&lt;=120,"1 to 2hour",TRUE,"above 2hour")</f>
        <v>above 2hour</v>
      </c>
      <c r="L914" s="20">
        <f>_xlfn.IFS(calls[[#This Row],[Satisfaction Rating]]&lt;=1,1,calls[[#This Row],[Satisfaction Rating]]&lt;=2,2,calls[[#This Row],[Satisfaction Rating]]&lt;=3,3,calls[[#This Row],[Satisfaction Rating]]&lt;=4,4,TRUE,5)</f>
        <v>5</v>
      </c>
    </row>
    <row r="915" spans="2:12" x14ac:dyDescent="0.25">
      <c r="B915" s="6" t="s">
        <v>939</v>
      </c>
      <c r="C915" s="3" t="s">
        <v>32</v>
      </c>
      <c r="D915" s="3">
        <v>62</v>
      </c>
      <c r="E915" s="4" t="s">
        <v>29</v>
      </c>
      <c r="F915" s="5">
        <v>45243</v>
      </c>
      <c r="G915" s="3">
        <v>175</v>
      </c>
      <c r="H915" s="7">
        <v>4.4000000000000004</v>
      </c>
      <c r="I915">
        <f>IF(MONTH(calls[[#This Row],[Date of Call]])&lt;=6,YEAR(calls[[#This Row],[Date of Call]]),YEAR(calls[[#This Row],[Date of Call]])+1)</f>
        <v>2024</v>
      </c>
      <c r="J915" t="str">
        <f>TEXT(calls[[#This Row],[Date of Call]],"DDDD")</f>
        <v>Monday</v>
      </c>
      <c r="K915" t="str">
        <f>_xlfn.IFS(calls[[#This Row],[Duration]]&lt;=10,"Under 10min",calls[[#This Row],[Duration]]&lt;=30,"btw 10 to 30",calls[[#This Row],[Duration]]&lt;=60,"under 60",calls[[#This Row],[Duration]]&lt;=120,"1 to 2hour",TRUE,"above 2hour")</f>
        <v>1 to 2hour</v>
      </c>
      <c r="L915" s="20">
        <f>_xlfn.IFS(calls[[#This Row],[Satisfaction Rating]]&lt;=1,1,calls[[#This Row],[Satisfaction Rating]]&lt;=2,2,calls[[#This Row],[Satisfaction Rating]]&lt;=3,3,calls[[#This Row],[Satisfaction Rating]]&lt;=4,4,TRUE,5)</f>
        <v>5</v>
      </c>
    </row>
    <row r="916" spans="2:12" x14ac:dyDescent="0.25">
      <c r="B916" s="6" t="s">
        <v>940</v>
      </c>
      <c r="C916" s="3" t="s">
        <v>61</v>
      </c>
      <c r="D916" s="3">
        <v>82</v>
      </c>
      <c r="E916" s="4" t="s">
        <v>10</v>
      </c>
      <c r="F916" s="5">
        <v>45243</v>
      </c>
      <c r="G916" s="3">
        <v>172</v>
      </c>
      <c r="H916" s="7">
        <v>4.0999999999999996</v>
      </c>
      <c r="I916">
        <f>IF(MONTH(calls[[#This Row],[Date of Call]])&lt;=6,YEAR(calls[[#This Row],[Date of Call]]),YEAR(calls[[#This Row],[Date of Call]])+1)</f>
        <v>2024</v>
      </c>
      <c r="J916" t="str">
        <f>TEXT(calls[[#This Row],[Date of Call]],"DDDD")</f>
        <v>Monday</v>
      </c>
      <c r="K916" t="str">
        <f>_xlfn.IFS(calls[[#This Row],[Duration]]&lt;=10,"Under 10min",calls[[#This Row],[Duration]]&lt;=30,"btw 10 to 30",calls[[#This Row],[Duration]]&lt;=60,"under 60",calls[[#This Row],[Duration]]&lt;=120,"1 to 2hour",TRUE,"above 2hour")</f>
        <v>1 to 2hour</v>
      </c>
      <c r="L916" s="20">
        <f>_xlfn.IFS(calls[[#This Row],[Satisfaction Rating]]&lt;=1,1,calls[[#This Row],[Satisfaction Rating]]&lt;=2,2,calls[[#This Row],[Satisfaction Rating]]&lt;=3,3,calls[[#This Row],[Satisfaction Rating]]&lt;=4,4,TRUE,5)</f>
        <v>5</v>
      </c>
    </row>
    <row r="917" spans="2:12" x14ac:dyDescent="0.25">
      <c r="B917" s="6" t="s">
        <v>941</v>
      </c>
      <c r="C917" s="3" t="s">
        <v>40</v>
      </c>
      <c r="D917" s="3">
        <v>91</v>
      </c>
      <c r="E917" s="4" t="s">
        <v>20</v>
      </c>
      <c r="F917" s="5">
        <v>45243</v>
      </c>
      <c r="G917" s="3">
        <v>108</v>
      </c>
      <c r="H917" s="7">
        <v>3.8</v>
      </c>
      <c r="I917">
        <f>IF(MONTH(calls[[#This Row],[Date of Call]])&lt;=6,YEAR(calls[[#This Row],[Date of Call]]),YEAR(calls[[#This Row],[Date of Call]])+1)</f>
        <v>2024</v>
      </c>
      <c r="J917" t="str">
        <f>TEXT(calls[[#This Row],[Date of Call]],"DDDD")</f>
        <v>Monday</v>
      </c>
      <c r="K917" t="str">
        <f>_xlfn.IFS(calls[[#This Row],[Duration]]&lt;=10,"Under 10min",calls[[#This Row],[Duration]]&lt;=30,"btw 10 to 30",calls[[#This Row],[Duration]]&lt;=60,"under 60",calls[[#This Row],[Duration]]&lt;=120,"1 to 2hour",TRUE,"above 2hour")</f>
        <v>1 to 2hour</v>
      </c>
      <c r="L917" s="20">
        <f>_xlfn.IFS(calls[[#This Row],[Satisfaction Rating]]&lt;=1,1,calls[[#This Row],[Satisfaction Rating]]&lt;=2,2,calls[[#This Row],[Satisfaction Rating]]&lt;=3,3,calls[[#This Row],[Satisfaction Rating]]&lt;=4,4,TRUE,5)</f>
        <v>4</v>
      </c>
    </row>
    <row r="918" spans="2:12" x14ac:dyDescent="0.25">
      <c r="B918" s="6" t="s">
        <v>942</v>
      </c>
      <c r="C918" s="3" t="s">
        <v>34</v>
      </c>
      <c r="D918" s="3">
        <v>39</v>
      </c>
      <c r="E918" s="4" t="s">
        <v>10</v>
      </c>
      <c r="F918" s="5">
        <v>45244</v>
      </c>
      <c r="G918" s="3">
        <v>43</v>
      </c>
      <c r="H918" s="7">
        <v>4.2</v>
      </c>
      <c r="I918">
        <f>IF(MONTH(calls[[#This Row],[Date of Call]])&lt;=6,YEAR(calls[[#This Row],[Date of Call]]),YEAR(calls[[#This Row],[Date of Call]])+1)</f>
        <v>2024</v>
      </c>
      <c r="J918" t="str">
        <f>TEXT(calls[[#This Row],[Date of Call]],"DDDD")</f>
        <v>Tuesday</v>
      </c>
      <c r="K918" t="str">
        <f>_xlfn.IFS(calls[[#This Row],[Duration]]&lt;=10,"Under 10min",calls[[#This Row],[Duration]]&lt;=30,"btw 10 to 30",calls[[#This Row],[Duration]]&lt;=60,"under 60",calls[[#This Row],[Duration]]&lt;=120,"1 to 2hour",TRUE,"above 2hour")</f>
        <v>under 60</v>
      </c>
      <c r="L918" s="20">
        <f>_xlfn.IFS(calls[[#This Row],[Satisfaction Rating]]&lt;=1,1,calls[[#This Row],[Satisfaction Rating]]&lt;=2,2,calls[[#This Row],[Satisfaction Rating]]&lt;=3,3,calls[[#This Row],[Satisfaction Rating]]&lt;=4,4,TRUE,5)</f>
        <v>5</v>
      </c>
    </row>
    <row r="919" spans="2:12" x14ac:dyDescent="0.25">
      <c r="B919" s="6" t="s">
        <v>943</v>
      </c>
      <c r="C919" s="3" t="s">
        <v>28</v>
      </c>
      <c r="D919" s="3">
        <v>149</v>
      </c>
      <c r="E919" s="4" t="s">
        <v>15</v>
      </c>
      <c r="F919" s="5">
        <v>45244</v>
      </c>
      <c r="G919" s="3">
        <v>44</v>
      </c>
      <c r="H919" s="7">
        <v>2.2000000000000002</v>
      </c>
      <c r="I919">
        <f>IF(MONTH(calls[[#This Row],[Date of Call]])&lt;=6,YEAR(calls[[#This Row],[Date of Call]]),YEAR(calls[[#This Row],[Date of Call]])+1)</f>
        <v>2024</v>
      </c>
      <c r="J919" t="str">
        <f>TEXT(calls[[#This Row],[Date of Call]],"DDDD")</f>
        <v>Tuesday</v>
      </c>
      <c r="K919" t="str">
        <f>_xlfn.IFS(calls[[#This Row],[Duration]]&lt;=10,"Under 10min",calls[[#This Row],[Duration]]&lt;=30,"btw 10 to 30",calls[[#This Row],[Duration]]&lt;=60,"under 60",calls[[#This Row],[Duration]]&lt;=120,"1 to 2hour",TRUE,"above 2hour")</f>
        <v>above 2hour</v>
      </c>
      <c r="L919" s="20">
        <f>_xlfn.IFS(calls[[#This Row],[Satisfaction Rating]]&lt;=1,1,calls[[#This Row],[Satisfaction Rating]]&lt;=2,2,calls[[#This Row],[Satisfaction Rating]]&lt;=3,3,calls[[#This Row],[Satisfaction Rating]]&lt;=4,4,TRUE,5)</f>
        <v>3</v>
      </c>
    </row>
    <row r="920" spans="2:12" x14ac:dyDescent="0.25">
      <c r="B920" s="6" t="s">
        <v>944</v>
      </c>
      <c r="C920" s="3" t="s">
        <v>61</v>
      </c>
      <c r="D920" s="3">
        <v>138</v>
      </c>
      <c r="E920" s="4" t="s">
        <v>29</v>
      </c>
      <c r="F920" s="5">
        <v>45244</v>
      </c>
      <c r="G920" s="3">
        <v>105</v>
      </c>
      <c r="H920" s="7">
        <v>3.9</v>
      </c>
      <c r="I920">
        <f>IF(MONTH(calls[[#This Row],[Date of Call]])&lt;=6,YEAR(calls[[#This Row],[Date of Call]]),YEAR(calls[[#This Row],[Date of Call]])+1)</f>
        <v>2024</v>
      </c>
      <c r="J920" t="str">
        <f>TEXT(calls[[#This Row],[Date of Call]],"DDDD")</f>
        <v>Tuesday</v>
      </c>
      <c r="K920" t="str">
        <f>_xlfn.IFS(calls[[#This Row],[Duration]]&lt;=10,"Under 10min",calls[[#This Row],[Duration]]&lt;=30,"btw 10 to 30",calls[[#This Row],[Duration]]&lt;=60,"under 60",calls[[#This Row],[Duration]]&lt;=120,"1 to 2hour",TRUE,"above 2hour")</f>
        <v>above 2hour</v>
      </c>
      <c r="L920" s="20">
        <f>_xlfn.IFS(calls[[#This Row],[Satisfaction Rating]]&lt;=1,1,calls[[#This Row],[Satisfaction Rating]]&lt;=2,2,calls[[#This Row],[Satisfaction Rating]]&lt;=3,3,calls[[#This Row],[Satisfaction Rating]]&lt;=4,4,TRUE,5)</f>
        <v>4</v>
      </c>
    </row>
    <row r="921" spans="2:12" x14ac:dyDescent="0.25">
      <c r="B921" s="6" t="s">
        <v>945</v>
      </c>
      <c r="C921" s="3" t="s">
        <v>32</v>
      </c>
      <c r="D921" s="3">
        <v>113</v>
      </c>
      <c r="E921" s="4" t="s">
        <v>15</v>
      </c>
      <c r="F921" s="5">
        <v>45245</v>
      </c>
      <c r="G921" s="3">
        <v>34</v>
      </c>
      <c r="H921" s="7">
        <v>3.9</v>
      </c>
      <c r="I921">
        <f>IF(MONTH(calls[[#This Row],[Date of Call]])&lt;=6,YEAR(calls[[#This Row],[Date of Call]]),YEAR(calls[[#This Row],[Date of Call]])+1)</f>
        <v>2024</v>
      </c>
      <c r="J921" t="str">
        <f>TEXT(calls[[#This Row],[Date of Call]],"DDDD")</f>
        <v>Wednesday</v>
      </c>
      <c r="K921" t="str">
        <f>_xlfn.IFS(calls[[#This Row],[Duration]]&lt;=10,"Under 10min",calls[[#This Row],[Duration]]&lt;=30,"btw 10 to 30",calls[[#This Row],[Duration]]&lt;=60,"under 60",calls[[#This Row],[Duration]]&lt;=120,"1 to 2hour",TRUE,"above 2hour")</f>
        <v>1 to 2hour</v>
      </c>
      <c r="L921" s="20">
        <f>_xlfn.IFS(calls[[#This Row],[Satisfaction Rating]]&lt;=1,1,calls[[#This Row],[Satisfaction Rating]]&lt;=2,2,calls[[#This Row],[Satisfaction Rating]]&lt;=3,3,calls[[#This Row],[Satisfaction Rating]]&lt;=4,4,TRUE,5)</f>
        <v>4</v>
      </c>
    </row>
    <row r="922" spans="2:12" x14ac:dyDescent="0.25">
      <c r="B922" s="6" t="s">
        <v>946</v>
      </c>
      <c r="C922" s="3" t="s">
        <v>19</v>
      </c>
      <c r="D922" s="3">
        <v>88</v>
      </c>
      <c r="E922" s="4" t="s">
        <v>10</v>
      </c>
      <c r="F922" s="5">
        <v>45245</v>
      </c>
      <c r="G922" s="3">
        <v>220</v>
      </c>
      <c r="H922" s="7">
        <v>4.0999999999999996</v>
      </c>
      <c r="I922">
        <f>IF(MONTH(calls[[#This Row],[Date of Call]])&lt;=6,YEAR(calls[[#This Row],[Date of Call]]),YEAR(calls[[#This Row],[Date of Call]])+1)</f>
        <v>2024</v>
      </c>
      <c r="J922" t="str">
        <f>TEXT(calls[[#This Row],[Date of Call]],"DDDD")</f>
        <v>Wednesday</v>
      </c>
      <c r="K922" t="str">
        <f>_xlfn.IFS(calls[[#This Row],[Duration]]&lt;=10,"Under 10min",calls[[#This Row],[Duration]]&lt;=30,"btw 10 to 30",calls[[#This Row],[Duration]]&lt;=60,"under 60",calls[[#This Row],[Duration]]&lt;=120,"1 to 2hour",TRUE,"above 2hour")</f>
        <v>1 to 2hour</v>
      </c>
      <c r="L922" s="20">
        <f>_xlfn.IFS(calls[[#This Row],[Satisfaction Rating]]&lt;=1,1,calls[[#This Row],[Satisfaction Rating]]&lt;=2,2,calls[[#This Row],[Satisfaction Rating]]&lt;=3,3,calls[[#This Row],[Satisfaction Rating]]&lt;=4,4,TRUE,5)</f>
        <v>5</v>
      </c>
    </row>
    <row r="923" spans="2:12" x14ac:dyDescent="0.25">
      <c r="B923" s="6" t="s">
        <v>947</v>
      </c>
      <c r="C923" s="3" t="s">
        <v>9</v>
      </c>
      <c r="D923" s="3">
        <v>64</v>
      </c>
      <c r="E923" s="4" t="s">
        <v>29</v>
      </c>
      <c r="F923" s="5">
        <v>45245</v>
      </c>
      <c r="G923" s="3">
        <v>225</v>
      </c>
      <c r="H923" s="7">
        <v>4.5999999999999996</v>
      </c>
      <c r="I923">
        <f>IF(MONTH(calls[[#This Row],[Date of Call]])&lt;=6,YEAR(calls[[#This Row],[Date of Call]]),YEAR(calls[[#This Row],[Date of Call]])+1)</f>
        <v>2024</v>
      </c>
      <c r="J923" t="str">
        <f>TEXT(calls[[#This Row],[Date of Call]],"DDDD")</f>
        <v>Wednesday</v>
      </c>
      <c r="K923" t="str">
        <f>_xlfn.IFS(calls[[#This Row],[Duration]]&lt;=10,"Under 10min",calls[[#This Row],[Duration]]&lt;=30,"btw 10 to 30",calls[[#This Row],[Duration]]&lt;=60,"under 60",calls[[#This Row],[Duration]]&lt;=120,"1 to 2hour",TRUE,"above 2hour")</f>
        <v>1 to 2hour</v>
      </c>
      <c r="L923" s="20">
        <f>_xlfn.IFS(calls[[#This Row],[Satisfaction Rating]]&lt;=1,1,calls[[#This Row],[Satisfaction Rating]]&lt;=2,2,calls[[#This Row],[Satisfaction Rating]]&lt;=3,3,calls[[#This Row],[Satisfaction Rating]]&lt;=4,4,TRUE,5)</f>
        <v>5</v>
      </c>
    </row>
    <row r="924" spans="2:12" x14ac:dyDescent="0.25">
      <c r="B924" s="6" t="s">
        <v>948</v>
      </c>
      <c r="C924" s="3" t="s">
        <v>14</v>
      </c>
      <c r="D924" s="3">
        <v>53</v>
      </c>
      <c r="E924" s="4" t="s">
        <v>29</v>
      </c>
      <c r="F924" s="5">
        <v>45246</v>
      </c>
      <c r="G924" s="3">
        <v>37</v>
      </c>
      <c r="H924" s="7">
        <v>4.0999999999999996</v>
      </c>
      <c r="I924">
        <f>IF(MONTH(calls[[#This Row],[Date of Call]])&lt;=6,YEAR(calls[[#This Row],[Date of Call]]),YEAR(calls[[#This Row],[Date of Call]])+1)</f>
        <v>2024</v>
      </c>
      <c r="J924" t="str">
        <f>TEXT(calls[[#This Row],[Date of Call]],"DDDD")</f>
        <v>Thursday</v>
      </c>
      <c r="K924" t="str">
        <f>_xlfn.IFS(calls[[#This Row],[Duration]]&lt;=10,"Under 10min",calls[[#This Row],[Duration]]&lt;=30,"btw 10 to 30",calls[[#This Row],[Duration]]&lt;=60,"under 60",calls[[#This Row],[Duration]]&lt;=120,"1 to 2hour",TRUE,"above 2hour")</f>
        <v>under 60</v>
      </c>
      <c r="L924" s="20">
        <f>_xlfn.IFS(calls[[#This Row],[Satisfaction Rating]]&lt;=1,1,calls[[#This Row],[Satisfaction Rating]]&lt;=2,2,calls[[#This Row],[Satisfaction Rating]]&lt;=3,3,calls[[#This Row],[Satisfaction Rating]]&lt;=4,4,TRUE,5)</f>
        <v>5</v>
      </c>
    </row>
    <row r="925" spans="2:12" x14ac:dyDescent="0.25">
      <c r="B925" s="6" t="s">
        <v>949</v>
      </c>
      <c r="C925" s="3" t="s">
        <v>51</v>
      </c>
      <c r="D925" s="3">
        <v>63</v>
      </c>
      <c r="E925" s="4" t="s">
        <v>15</v>
      </c>
      <c r="F925" s="5">
        <v>45246</v>
      </c>
      <c r="G925" s="3">
        <v>44</v>
      </c>
      <c r="H925" s="7">
        <v>5</v>
      </c>
      <c r="I925">
        <f>IF(MONTH(calls[[#This Row],[Date of Call]])&lt;=6,YEAR(calls[[#This Row],[Date of Call]]),YEAR(calls[[#This Row],[Date of Call]])+1)</f>
        <v>2024</v>
      </c>
      <c r="J925" t="str">
        <f>TEXT(calls[[#This Row],[Date of Call]],"DDDD")</f>
        <v>Thursday</v>
      </c>
      <c r="K925" t="str">
        <f>_xlfn.IFS(calls[[#This Row],[Duration]]&lt;=10,"Under 10min",calls[[#This Row],[Duration]]&lt;=30,"btw 10 to 30",calls[[#This Row],[Duration]]&lt;=60,"under 60",calls[[#This Row],[Duration]]&lt;=120,"1 to 2hour",TRUE,"above 2hour")</f>
        <v>1 to 2hour</v>
      </c>
      <c r="L925" s="20">
        <f>_xlfn.IFS(calls[[#This Row],[Satisfaction Rating]]&lt;=1,1,calls[[#This Row],[Satisfaction Rating]]&lt;=2,2,calls[[#This Row],[Satisfaction Rating]]&lt;=3,3,calls[[#This Row],[Satisfaction Rating]]&lt;=4,4,TRUE,5)</f>
        <v>5</v>
      </c>
    </row>
    <row r="926" spans="2:12" x14ac:dyDescent="0.25">
      <c r="B926" s="6" t="s">
        <v>950</v>
      </c>
      <c r="C926" s="3" t="s">
        <v>23</v>
      </c>
      <c r="D926" s="3">
        <v>54</v>
      </c>
      <c r="E926" s="4" t="s">
        <v>15</v>
      </c>
      <c r="F926" s="5">
        <v>45247</v>
      </c>
      <c r="G926" s="3">
        <v>35</v>
      </c>
      <c r="H926" s="7">
        <v>2.8</v>
      </c>
      <c r="I926">
        <f>IF(MONTH(calls[[#This Row],[Date of Call]])&lt;=6,YEAR(calls[[#This Row],[Date of Call]]),YEAR(calls[[#This Row],[Date of Call]])+1)</f>
        <v>2024</v>
      </c>
      <c r="J926" t="str">
        <f>TEXT(calls[[#This Row],[Date of Call]],"DDDD")</f>
        <v>Friday</v>
      </c>
      <c r="K926" t="str">
        <f>_xlfn.IFS(calls[[#This Row],[Duration]]&lt;=10,"Under 10min",calls[[#This Row],[Duration]]&lt;=30,"btw 10 to 30",calls[[#This Row],[Duration]]&lt;=60,"under 60",calls[[#This Row],[Duration]]&lt;=120,"1 to 2hour",TRUE,"above 2hour")</f>
        <v>under 60</v>
      </c>
      <c r="L926" s="20">
        <f>_xlfn.IFS(calls[[#This Row],[Satisfaction Rating]]&lt;=1,1,calls[[#This Row],[Satisfaction Rating]]&lt;=2,2,calls[[#This Row],[Satisfaction Rating]]&lt;=3,3,calls[[#This Row],[Satisfaction Rating]]&lt;=4,4,TRUE,5)</f>
        <v>3</v>
      </c>
    </row>
    <row r="927" spans="2:12" x14ac:dyDescent="0.25">
      <c r="B927" s="6" t="s">
        <v>951</v>
      </c>
      <c r="C927" s="3" t="s">
        <v>51</v>
      </c>
      <c r="D927" s="3">
        <v>54</v>
      </c>
      <c r="E927" s="4" t="s">
        <v>10</v>
      </c>
      <c r="F927" s="5">
        <v>45247</v>
      </c>
      <c r="G927" s="3">
        <v>145</v>
      </c>
      <c r="H927" s="7">
        <v>2.7</v>
      </c>
      <c r="I927">
        <f>IF(MONTH(calls[[#This Row],[Date of Call]])&lt;=6,YEAR(calls[[#This Row],[Date of Call]]),YEAR(calls[[#This Row],[Date of Call]])+1)</f>
        <v>2024</v>
      </c>
      <c r="J927" t="str">
        <f>TEXT(calls[[#This Row],[Date of Call]],"DDDD")</f>
        <v>Friday</v>
      </c>
      <c r="K927" t="str">
        <f>_xlfn.IFS(calls[[#This Row],[Duration]]&lt;=10,"Under 10min",calls[[#This Row],[Duration]]&lt;=30,"btw 10 to 30",calls[[#This Row],[Duration]]&lt;=60,"under 60",calls[[#This Row],[Duration]]&lt;=120,"1 to 2hour",TRUE,"above 2hour")</f>
        <v>under 60</v>
      </c>
      <c r="L927" s="20">
        <f>_xlfn.IFS(calls[[#This Row],[Satisfaction Rating]]&lt;=1,1,calls[[#This Row],[Satisfaction Rating]]&lt;=2,2,calls[[#This Row],[Satisfaction Rating]]&lt;=3,3,calls[[#This Row],[Satisfaction Rating]]&lt;=4,4,TRUE,5)</f>
        <v>3</v>
      </c>
    </row>
    <row r="928" spans="2:12" x14ac:dyDescent="0.25">
      <c r="B928" s="6" t="s">
        <v>952</v>
      </c>
      <c r="C928" s="3" t="s">
        <v>28</v>
      </c>
      <c r="D928" s="3">
        <v>71</v>
      </c>
      <c r="E928" s="4" t="s">
        <v>29</v>
      </c>
      <c r="F928" s="5">
        <v>45247</v>
      </c>
      <c r="G928" s="3">
        <v>64</v>
      </c>
      <c r="H928" s="7">
        <v>3.9</v>
      </c>
      <c r="I928">
        <f>IF(MONTH(calls[[#This Row],[Date of Call]])&lt;=6,YEAR(calls[[#This Row],[Date of Call]]),YEAR(calls[[#This Row],[Date of Call]])+1)</f>
        <v>2024</v>
      </c>
      <c r="J928" t="str">
        <f>TEXT(calls[[#This Row],[Date of Call]],"DDDD")</f>
        <v>Friday</v>
      </c>
      <c r="K928" t="str">
        <f>_xlfn.IFS(calls[[#This Row],[Duration]]&lt;=10,"Under 10min",calls[[#This Row],[Duration]]&lt;=30,"btw 10 to 30",calls[[#This Row],[Duration]]&lt;=60,"under 60",calls[[#This Row],[Duration]]&lt;=120,"1 to 2hour",TRUE,"above 2hour")</f>
        <v>1 to 2hour</v>
      </c>
      <c r="L928" s="20">
        <f>_xlfn.IFS(calls[[#This Row],[Satisfaction Rating]]&lt;=1,1,calls[[#This Row],[Satisfaction Rating]]&lt;=2,2,calls[[#This Row],[Satisfaction Rating]]&lt;=3,3,calls[[#This Row],[Satisfaction Rating]]&lt;=4,4,TRUE,5)</f>
        <v>4</v>
      </c>
    </row>
    <row r="929" spans="2:12" x14ac:dyDescent="0.25">
      <c r="B929" s="6" t="s">
        <v>953</v>
      </c>
      <c r="C929" s="3" t="s">
        <v>51</v>
      </c>
      <c r="D929" s="3">
        <v>93</v>
      </c>
      <c r="E929" s="4" t="s">
        <v>10</v>
      </c>
      <c r="F929" s="5">
        <v>45248</v>
      </c>
      <c r="G929" s="3">
        <v>185</v>
      </c>
      <c r="H929" s="7">
        <v>4.3</v>
      </c>
      <c r="I929">
        <f>IF(MONTH(calls[[#This Row],[Date of Call]])&lt;=6,YEAR(calls[[#This Row],[Date of Call]]),YEAR(calls[[#This Row],[Date of Call]])+1)</f>
        <v>2024</v>
      </c>
      <c r="J929" t="str">
        <f>TEXT(calls[[#This Row],[Date of Call]],"DDDD")</f>
        <v>Saturday</v>
      </c>
      <c r="K929" t="str">
        <f>_xlfn.IFS(calls[[#This Row],[Duration]]&lt;=10,"Under 10min",calls[[#This Row],[Duration]]&lt;=30,"btw 10 to 30",calls[[#This Row],[Duration]]&lt;=60,"under 60",calls[[#This Row],[Duration]]&lt;=120,"1 to 2hour",TRUE,"above 2hour")</f>
        <v>1 to 2hour</v>
      </c>
      <c r="L929" s="20">
        <f>_xlfn.IFS(calls[[#This Row],[Satisfaction Rating]]&lt;=1,1,calls[[#This Row],[Satisfaction Rating]]&lt;=2,2,calls[[#This Row],[Satisfaction Rating]]&lt;=3,3,calls[[#This Row],[Satisfaction Rating]]&lt;=4,4,TRUE,5)</f>
        <v>5</v>
      </c>
    </row>
    <row r="930" spans="2:12" x14ac:dyDescent="0.25">
      <c r="B930" s="6" t="s">
        <v>954</v>
      </c>
      <c r="C930" s="3" t="s">
        <v>17</v>
      </c>
      <c r="D930" s="3">
        <v>96</v>
      </c>
      <c r="E930" s="4" t="s">
        <v>15</v>
      </c>
      <c r="F930" s="5">
        <v>45248</v>
      </c>
      <c r="G930" s="3">
        <v>215</v>
      </c>
      <c r="H930" s="7">
        <v>2.5</v>
      </c>
      <c r="I930">
        <f>IF(MONTH(calls[[#This Row],[Date of Call]])&lt;=6,YEAR(calls[[#This Row],[Date of Call]]),YEAR(calls[[#This Row],[Date of Call]])+1)</f>
        <v>2024</v>
      </c>
      <c r="J930" t="str">
        <f>TEXT(calls[[#This Row],[Date of Call]],"DDDD")</f>
        <v>Saturday</v>
      </c>
      <c r="K930" t="str">
        <f>_xlfn.IFS(calls[[#This Row],[Duration]]&lt;=10,"Under 10min",calls[[#This Row],[Duration]]&lt;=30,"btw 10 to 30",calls[[#This Row],[Duration]]&lt;=60,"under 60",calls[[#This Row],[Duration]]&lt;=120,"1 to 2hour",TRUE,"above 2hour")</f>
        <v>1 to 2hour</v>
      </c>
      <c r="L930" s="20">
        <f>_xlfn.IFS(calls[[#This Row],[Satisfaction Rating]]&lt;=1,1,calls[[#This Row],[Satisfaction Rating]]&lt;=2,2,calls[[#This Row],[Satisfaction Rating]]&lt;=3,3,calls[[#This Row],[Satisfaction Rating]]&lt;=4,4,TRUE,5)</f>
        <v>3</v>
      </c>
    </row>
    <row r="931" spans="2:12" x14ac:dyDescent="0.25">
      <c r="B931" s="6" t="s">
        <v>955</v>
      </c>
      <c r="C931" s="3" t="s">
        <v>34</v>
      </c>
      <c r="D931" s="3">
        <v>31</v>
      </c>
      <c r="E931" s="4" t="s">
        <v>20</v>
      </c>
      <c r="F931" s="5">
        <v>45248</v>
      </c>
      <c r="G931" s="3">
        <v>88</v>
      </c>
      <c r="H931" s="7">
        <v>3.4</v>
      </c>
      <c r="I931">
        <f>IF(MONTH(calls[[#This Row],[Date of Call]])&lt;=6,YEAR(calls[[#This Row],[Date of Call]]),YEAR(calls[[#This Row],[Date of Call]])+1)</f>
        <v>2024</v>
      </c>
      <c r="J931" t="str">
        <f>TEXT(calls[[#This Row],[Date of Call]],"DDDD")</f>
        <v>Saturday</v>
      </c>
      <c r="K931" t="str">
        <f>_xlfn.IFS(calls[[#This Row],[Duration]]&lt;=10,"Under 10min",calls[[#This Row],[Duration]]&lt;=30,"btw 10 to 30",calls[[#This Row],[Duration]]&lt;=60,"under 60",calls[[#This Row],[Duration]]&lt;=120,"1 to 2hour",TRUE,"above 2hour")</f>
        <v>under 60</v>
      </c>
      <c r="L931" s="20">
        <f>_xlfn.IFS(calls[[#This Row],[Satisfaction Rating]]&lt;=1,1,calls[[#This Row],[Satisfaction Rating]]&lt;=2,2,calls[[#This Row],[Satisfaction Rating]]&lt;=3,3,calls[[#This Row],[Satisfaction Rating]]&lt;=4,4,TRUE,5)</f>
        <v>4</v>
      </c>
    </row>
    <row r="932" spans="2:12" x14ac:dyDescent="0.25">
      <c r="B932" s="6" t="s">
        <v>956</v>
      </c>
      <c r="C932" s="3" t="s">
        <v>51</v>
      </c>
      <c r="D932" s="3">
        <v>107</v>
      </c>
      <c r="E932" s="4" t="s">
        <v>29</v>
      </c>
      <c r="F932" s="5">
        <v>45248</v>
      </c>
      <c r="G932" s="3">
        <v>23</v>
      </c>
      <c r="H932" s="7">
        <v>3.4</v>
      </c>
      <c r="I932">
        <f>IF(MONTH(calls[[#This Row],[Date of Call]])&lt;=6,YEAR(calls[[#This Row],[Date of Call]]),YEAR(calls[[#This Row],[Date of Call]])+1)</f>
        <v>2024</v>
      </c>
      <c r="J932" t="str">
        <f>TEXT(calls[[#This Row],[Date of Call]],"DDDD")</f>
        <v>Saturday</v>
      </c>
      <c r="K932" t="str">
        <f>_xlfn.IFS(calls[[#This Row],[Duration]]&lt;=10,"Under 10min",calls[[#This Row],[Duration]]&lt;=30,"btw 10 to 30",calls[[#This Row],[Duration]]&lt;=60,"under 60",calls[[#This Row],[Duration]]&lt;=120,"1 to 2hour",TRUE,"above 2hour")</f>
        <v>1 to 2hour</v>
      </c>
      <c r="L932" s="20">
        <f>_xlfn.IFS(calls[[#This Row],[Satisfaction Rating]]&lt;=1,1,calls[[#This Row],[Satisfaction Rating]]&lt;=2,2,calls[[#This Row],[Satisfaction Rating]]&lt;=3,3,calls[[#This Row],[Satisfaction Rating]]&lt;=4,4,TRUE,5)</f>
        <v>4</v>
      </c>
    </row>
    <row r="933" spans="2:12" x14ac:dyDescent="0.25">
      <c r="B933" s="6" t="s">
        <v>957</v>
      </c>
      <c r="C933" s="3" t="s">
        <v>14</v>
      </c>
      <c r="D933" s="3">
        <v>50</v>
      </c>
      <c r="E933" s="4" t="s">
        <v>20</v>
      </c>
      <c r="F933" s="5">
        <v>45249</v>
      </c>
      <c r="G933" s="3">
        <v>180</v>
      </c>
      <c r="H933" s="7">
        <v>1.8</v>
      </c>
      <c r="I933">
        <f>IF(MONTH(calls[[#This Row],[Date of Call]])&lt;=6,YEAR(calls[[#This Row],[Date of Call]]),YEAR(calls[[#This Row],[Date of Call]])+1)</f>
        <v>2024</v>
      </c>
      <c r="J933" t="str">
        <f>TEXT(calls[[#This Row],[Date of Call]],"DDDD")</f>
        <v>Sunday</v>
      </c>
      <c r="K933" t="str">
        <f>_xlfn.IFS(calls[[#This Row],[Duration]]&lt;=10,"Under 10min",calls[[#This Row],[Duration]]&lt;=30,"btw 10 to 30",calls[[#This Row],[Duration]]&lt;=60,"under 60",calls[[#This Row],[Duration]]&lt;=120,"1 to 2hour",TRUE,"above 2hour")</f>
        <v>under 60</v>
      </c>
      <c r="L933" s="20">
        <f>_xlfn.IFS(calls[[#This Row],[Satisfaction Rating]]&lt;=1,1,calls[[#This Row],[Satisfaction Rating]]&lt;=2,2,calls[[#This Row],[Satisfaction Rating]]&lt;=3,3,calls[[#This Row],[Satisfaction Rating]]&lt;=4,4,TRUE,5)</f>
        <v>2</v>
      </c>
    </row>
    <row r="934" spans="2:12" x14ac:dyDescent="0.25">
      <c r="B934" s="6" t="s">
        <v>958</v>
      </c>
      <c r="C934" s="3" t="s">
        <v>61</v>
      </c>
      <c r="D934" s="3">
        <v>69</v>
      </c>
      <c r="E934" s="4" t="s">
        <v>29</v>
      </c>
      <c r="F934" s="5">
        <v>45250</v>
      </c>
      <c r="G934" s="3">
        <v>225</v>
      </c>
      <c r="H934" s="7">
        <v>3.7</v>
      </c>
      <c r="I934">
        <f>IF(MONTH(calls[[#This Row],[Date of Call]])&lt;=6,YEAR(calls[[#This Row],[Date of Call]]),YEAR(calls[[#This Row],[Date of Call]])+1)</f>
        <v>2024</v>
      </c>
      <c r="J934" t="str">
        <f>TEXT(calls[[#This Row],[Date of Call]],"DDDD")</f>
        <v>Monday</v>
      </c>
      <c r="K934" t="str">
        <f>_xlfn.IFS(calls[[#This Row],[Duration]]&lt;=10,"Under 10min",calls[[#This Row],[Duration]]&lt;=30,"btw 10 to 30",calls[[#This Row],[Duration]]&lt;=60,"under 60",calls[[#This Row],[Duration]]&lt;=120,"1 to 2hour",TRUE,"above 2hour")</f>
        <v>1 to 2hour</v>
      </c>
      <c r="L934" s="20">
        <f>_xlfn.IFS(calls[[#This Row],[Satisfaction Rating]]&lt;=1,1,calls[[#This Row],[Satisfaction Rating]]&lt;=2,2,calls[[#This Row],[Satisfaction Rating]]&lt;=3,3,calls[[#This Row],[Satisfaction Rating]]&lt;=4,4,TRUE,5)</f>
        <v>4</v>
      </c>
    </row>
    <row r="935" spans="2:12" x14ac:dyDescent="0.25">
      <c r="B935" s="6" t="s">
        <v>959</v>
      </c>
      <c r="C935" s="3" t="s">
        <v>19</v>
      </c>
      <c r="D935" s="3">
        <v>26</v>
      </c>
      <c r="E935" s="4" t="s">
        <v>15</v>
      </c>
      <c r="F935" s="5">
        <v>45251</v>
      </c>
      <c r="G935" s="3">
        <v>74</v>
      </c>
      <c r="H935" s="7">
        <v>4.0999999999999996</v>
      </c>
      <c r="I935">
        <f>IF(MONTH(calls[[#This Row],[Date of Call]])&lt;=6,YEAR(calls[[#This Row],[Date of Call]]),YEAR(calls[[#This Row],[Date of Call]])+1)</f>
        <v>2024</v>
      </c>
      <c r="J935" t="str">
        <f>TEXT(calls[[#This Row],[Date of Call]],"DDDD")</f>
        <v>Tuesday</v>
      </c>
      <c r="K935" t="str">
        <f>_xlfn.IFS(calls[[#This Row],[Duration]]&lt;=10,"Under 10min",calls[[#This Row],[Duration]]&lt;=30,"btw 10 to 30",calls[[#This Row],[Duration]]&lt;=60,"under 60",calls[[#This Row],[Duration]]&lt;=120,"1 to 2hour",TRUE,"above 2hour")</f>
        <v>btw 10 to 30</v>
      </c>
      <c r="L935" s="20">
        <f>_xlfn.IFS(calls[[#This Row],[Satisfaction Rating]]&lt;=1,1,calls[[#This Row],[Satisfaction Rating]]&lt;=2,2,calls[[#This Row],[Satisfaction Rating]]&lt;=3,3,calls[[#This Row],[Satisfaction Rating]]&lt;=4,4,TRUE,5)</f>
        <v>5</v>
      </c>
    </row>
    <row r="936" spans="2:12" x14ac:dyDescent="0.25">
      <c r="B936" s="6" t="s">
        <v>960</v>
      </c>
      <c r="C936" s="3" t="s">
        <v>17</v>
      </c>
      <c r="D936" s="3">
        <v>158</v>
      </c>
      <c r="E936" s="4" t="s">
        <v>29</v>
      </c>
      <c r="F936" s="5">
        <v>45251</v>
      </c>
      <c r="G936" s="3">
        <v>36</v>
      </c>
      <c r="H936" s="7">
        <v>3</v>
      </c>
      <c r="I936">
        <f>IF(MONTH(calls[[#This Row],[Date of Call]])&lt;=6,YEAR(calls[[#This Row],[Date of Call]]),YEAR(calls[[#This Row],[Date of Call]])+1)</f>
        <v>2024</v>
      </c>
      <c r="J936" t="str">
        <f>TEXT(calls[[#This Row],[Date of Call]],"DDDD")</f>
        <v>Tuesday</v>
      </c>
      <c r="K936" t="str">
        <f>_xlfn.IFS(calls[[#This Row],[Duration]]&lt;=10,"Under 10min",calls[[#This Row],[Duration]]&lt;=30,"btw 10 to 30",calls[[#This Row],[Duration]]&lt;=60,"under 60",calls[[#This Row],[Duration]]&lt;=120,"1 to 2hour",TRUE,"above 2hour")</f>
        <v>above 2hour</v>
      </c>
      <c r="L936" s="20">
        <f>_xlfn.IFS(calls[[#This Row],[Satisfaction Rating]]&lt;=1,1,calls[[#This Row],[Satisfaction Rating]]&lt;=2,2,calls[[#This Row],[Satisfaction Rating]]&lt;=3,3,calls[[#This Row],[Satisfaction Rating]]&lt;=4,4,TRUE,5)</f>
        <v>3</v>
      </c>
    </row>
    <row r="937" spans="2:12" x14ac:dyDescent="0.25">
      <c r="B937" s="6" t="s">
        <v>961</v>
      </c>
      <c r="C937" s="3" t="s">
        <v>23</v>
      </c>
      <c r="D937" s="3">
        <v>99</v>
      </c>
      <c r="E937" s="4" t="s">
        <v>29</v>
      </c>
      <c r="F937" s="5">
        <v>45253</v>
      </c>
      <c r="G937" s="3">
        <v>116</v>
      </c>
      <c r="H937" s="7">
        <v>3.9</v>
      </c>
      <c r="I937">
        <f>IF(MONTH(calls[[#This Row],[Date of Call]])&lt;=6,YEAR(calls[[#This Row],[Date of Call]]),YEAR(calls[[#This Row],[Date of Call]])+1)</f>
        <v>2024</v>
      </c>
      <c r="J937" t="str">
        <f>TEXT(calls[[#This Row],[Date of Call]],"DDDD")</f>
        <v>Thursday</v>
      </c>
      <c r="K937" t="str">
        <f>_xlfn.IFS(calls[[#This Row],[Duration]]&lt;=10,"Under 10min",calls[[#This Row],[Duration]]&lt;=30,"btw 10 to 30",calls[[#This Row],[Duration]]&lt;=60,"under 60",calls[[#This Row],[Duration]]&lt;=120,"1 to 2hour",TRUE,"above 2hour")</f>
        <v>1 to 2hour</v>
      </c>
      <c r="L937" s="20">
        <f>_xlfn.IFS(calls[[#This Row],[Satisfaction Rating]]&lt;=1,1,calls[[#This Row],[Satisfaction Rating]]&lt;=2,2,calls[[#This Row],[Satisfaction Rating]]&lt;=3,3,calls[[#This Row],[Satisfaction Rating]]&lt;=4,4,TRUE,5)</f>
        <v>4</v>
      </c>
    </row>
    <row r="938" spans="2:12" x14ac:dyDescent="0.25">
      <c r="B938" s="6" t="s">
        <v>962</v>
      </c>
      <c r="C938" s="3" t="s">
        <v>17</v>
      </c>
      <c r="D938" s="3">
        <v>78</v>
      </c>
      <c r="E938" s="4" t="s">
        <v>20</v>
      </c>
      <c r="F938" s="5">
        <v>45253</v>
      </c>
      <c r="G938" s="3">
        <v>140</v>
      </c>
      <c r="H938" s="7">
        <v>4</v>
      </c>
      <c r="I938">
        <f>IF(MONTH(calls[[#This Row],[Date of Call]])&lt;=6,YEAR(calls[[#This Row],[Date of Call]]),YEAR(calls[[#This Row],[Date of Call]])+1)</f>
        <v>2024</v>
      </c>
      <c r="J938" t="str">
        <f>TEXT(calls[[#This Row],[Date of Call]],"DDDD")</f>
        <v>Thursday</v>
      </c>
      <c r="K938" t="str">
        <f>_xlfn.IFS(calls[[#This Row],[Duration]]&lt;=10,"Under 10min",calls[[#This Row],[Duration]]&lt;=30,"btw 10 to 30",calls[[#This Row],[Duration]]&lt;=60,"under 60",calls[[#This Row],[Duration]]&lt;=120,"1 to 2hour",TRUE,"above 2hour")</f>
        <v>1 to 2hour</v>
      </c>
      <c r="L938" s="20">
        <f>_xlfn.IFS(calls[[#This Row],[Satisfaction Rating]]&lt;=1,1,calls[[#This Row],[Satisfaction Rating]]&lt;=2,2,calls[[#This Row],[Satisfaction Rating]]&lt;=3,3,calls[[#This Row],[Satisfaction Rating]]&lt;=4,4,TRUE,5)</f>
        <v>4</v>
      </c>
    </row>
    <row r="939" spans="2:12" x14ac:dyDescent="0.25">
      <c r="B939" s="6" t="s">
        <v>963</v>
      </c>
      <c r="C939" s="3" t="s">
        <v>17</v>
      </c>
      <c r="D939" s="3">
        <v>102</v>
      </c>
      <c r="E939" s="4" t="s">
        <v>15</v>
      </c>
      <c r="F939" s="5">
        <v>45254</v>
      </c>
      <c r="G939" s="3">
        <v>104</v>
      </c>
      <c r="H939" s="7">
        <v>4.5</v>
      </c>
      <c r="I939">
        <f>IF(MONTH(calls[[#This Row],[Date of Call]])&lt;=6,YEAR(calls[[#This Row],[Date of Call]]),YEAR(calls[[#This Row],[Date of Call]])+1)</f>
        <v>2024</v>
      </c>
      <c r="J939" t="str">
        <f>TEXT(calls[[#This Row],[Date of Call]],"DDDD")</f>
        <v>Friday</v>
      </c>
      <c r="K939" t="str">
        <f>_xlfn.IFS(calls[[#This Row],[Duration]]&lt;=10,"Under 10min",calls[[#This Row],[Duration]]&lt;=30,"btw 10 to 30",calls[[#This Row],[Duration]]&lt;=60,"under 60",calls[[#This Row],[Duration]]&lt;=120,"1 to 2hour",TRUE,"above 2hour")</f>
        <v>1 to 2hour</v>
      </c>
      <c r="L939" s="20">
        <f>_xlfn.IFS(calls[[#This Row],[Satisfaction Rating]]&lt;=1,1,calls[[#This Row],[Satisfaction Rating]]&lt;=2,2,calls[[#This Row],[Satisfaction Rating]]&lt;=3,3,calls[[#This Row],[Satisfaction Rating]]&lt;=4,4,TRUE,5)</f>
        <v>5</v>
      </c>
    </row>
    <row r="940" spans="2:12" x14ac:dyDescent="0.25">
      <c r="B940" s="6" t="s">
        <v>964</v>
      </c>
      <c r="C940" s="3" t="s">
        <v>23</v>
      </c>
      <c r="D940" s="3">
        <v>158</v>
      </c>
      <c r="E940" s="4" t="s">
        <v>25</v>
      </c>
      <c r="F940" s="5">
        <v>45254</v>
      </c>
      <c r="G940" s="3">
        <v>148</v>
      </c>
      <c r="H940" s="7">
        <v>4</v>
      </c>
      <c r="I940">
        <f>IF(MONTH(calls[[#This Row],[Date of Call]])&lt;=6,YEAR(calls[[#This Row],[Date of Call]]),YEAR(calls[[#This Row],[Date of Call]])+1)</f>
        <v>2024</v>
      </c>
      <c r="J940" t="str">
        <f>TEXT(calls[[#This Row],[Date of Call]],"DDDD")</f>
        <v>Friday</v>
      </c>
      <c r="K940" t="str">
        <f>_xlfn.IFS(calls[[#This Row],[Duration]]&lt;=10,"Under 10min",calls[[#This Row],[Duration]]&lt;=30,"btw 10 to 30",calls[[#This Row],[Duration]]&lt;=60,"under 60",calls[[#This Row],[Duration]]&lt;=120,"1 to 2hour",TRUE,"above 2hour")</f>
        <v>above 2hour</v>
      </c>
      <c r="L940" s="20">
        <f>_xlfn.IFS(calls[[#This Row],[Satisfaction Rating]]&lt;=1,1,calls[[#This Row],[Satisfaction Rating]]&lt;=2,2,calls[[#This Row],[Satisfaction Rating]]&lt;=3,3,calls[[#This Row],[Satisfaction Rating]]&lt;=4,4,TRUE,5)</f>
        <v>4</v>
      </c>
    </row>
    <row r="941" spans="2:12" x14ac:dyDescent="0.25">
      <c r="B941" s="6" t="s">
        <v>965</v>
      </c>
      <c r="C941" s="3" t="s">
        <v>34</v>
      </c>
      <c r="D941" s="3">
        <v>56</v>
      </c>
      <c r="E941" s="4" t="s">
        <v>29</v>
      </c>
      <c r="F941" s="5">
        <v>45254</v>
      </c>
      <c r="G941" s="3">
        <v>205</v>
      </c>
      <c r="H941" s="7">
        <v>4.3</v>
      </c>
      <c r="I941">
        <f>IF(MONTH(calls[[#This Row],[Date of Call]])&lt;=6,YEAR(calls[[#This Row],[Date of Call]]),YEAR(calls[[#This Row],[Date of Call]])+1)</f>
        <v>2024</v>
      </c>
      <c r="J941" t="str">
        <f>TEXT(calls[[#This Row],[Date of Call]],"DDDD")</f>
        <v>Friday</v>
      </c>
      <c r="K941" t="str">
        <f>_xlfn.IFS(calls[[#This Row],[Duration]]&lt;=10,"Under 10min",calls[[#This Row],[Duration]]&lt;=30,"btw 10 to 30",calls[[#This Row],[Duration]]&lt;=60,"under 60",calls[[#This Row],[Duration]]&lt;=120,"1 to 2hour",TRUE,"above 2hour")</f>
        <v>under 60</v>
      </c>
      <c r="L941" s="20">
        <f>_xlfn.IFS(calls[[#This Row],[Satisfaction Rating]]&lt;=1,1,calls[[#This Row],[Satisfaction Rating]]&lt;=2,2,calls[[#This Row],[Satisfaction Rating]]&lt;=3,3,calls[[#This Row],[Satisfaction Rating]]&lt;=4,4,TRUE,5)</f>
        <v>5</v>
      </c>
    </row>
    <row r="942" spans="2:12" x14ac:dyDescent="0.25">
      <c r="B942" s="6" t="s">
        <v>966</v>
      </c>
      <c r="C942" s="3" t="s">
        <v>12</v>
      </c>
      <c r="D942" s="3">
        <v>17</v>
      </c>
      <c r="E942" s="4" t="s">
        <v>10</v>
      </c>
      <c r="F942" s="5">
        <v>45254</v>
      </c>
      <c r="G942" s="3">
        <v>210</v>
      </c>
      <c r="H942" s="7">
        <v>4.8</v>
      </c>
      <c r="I942">
        <f>IF(MONTH(calls[[#This Row],[Date of Call]])&lt;=6,YEAR(calls[[#This Row],[Date of Call]]),YEAR(calls[[#This Row],[Date of Call]])+1)</f>
        <v>2024</v>
      </c>
      <c r="J942" t="str">
        <f>TEXT(calls[[#This Row],[Date of Call]],"DDDD")</f>
        <v>Friday</v>
      </c>
      <c r="K942" t="str">
        <f>_xlfn.IFS(calls[[#This Row],[Duration]]&lt;=10,"Under 10min",calls[[#This Row],[Duration]]&lt;=30,"btw 10 to 30",calls[[#This Row],[Duration]]&lt;=60,"under 60",calls[[#This Row],[Duration]]&lt;=120,"1 to 2hour",TRUE,"above 2hour")</f>
        <v>btw 10 to 30</v>
      </c>
      <c r="L942" s="20">
        <f>_xlfn.IFS(calls[[#This Row],[Satisfaction Rating]]&lt;=1,1,calls[[#This Row],[Satisfaction Rating]]&lt;=2,2,calls[[#This Row],[Satisfaction Rating]]&lt;=3,3,calls[[#This Row],[Satisfaction Rating]]&lt;=4,4,TRUE,5)</f>
        <v>5</v>
      </c>
    </row>
    <row r="943" spans="2:12" x14ac:dyDescent="0.25">
      <c r="B943" s="6" t="s">
        <v>967</v>
      </c>
      <c r="C943" s="3" t="s">
        <v>19</v>
      </c>
      <c r="D943" s="3">
        <v>104</v>
      </c>
      <c r="E943" s="4" t="s">
        <v>25</v>
      </c>
      <c r="F943" s="5">
        <v>45256</v>
      </c>
      <c r="G943" s="3">
        <v>41</v>
      </c>
      <c r="H943" s="7">
        <v>4.7</v>
      </c>
      <c r="I943">
        <f>IF(MONTH(calls[[#This Row],[Date of Call]])&lt;=6,YEAR(calls[[#This Row],[Date of Call]]),YEAR(calls[[#This Row],[Date of Call]])+1)</f>
        <v>2024</v>
      </c>
      <c r="J943" t="str">
        <f>TEXT(calls[[#This Row],[Date of Call]],"DDDD")</f>
        <v>Sunday</v>
      </c>
      <c r="K943" t="str">
        <f>_xlfn.IFS(calls[[#This Row],[Duration]]&lt;=10,"Under 10min",calls[[#This Row],[Duration]]&lt;=30,"btw 10 to 30",calls[[#This Row],[Duration]]&lt;=60,"under 60",calls[[#This Row],[Duration]]&lt;=120,"1 to 2hour",TRUE,"above 2hour")</f>
        <v>1 to 2hour</v>
      </c>
      <c r="L943" s="20">
        <f>_xlfn.IFS(calls[[#This Row],[Satisfaction Rating]]&lt;=1,1,calls[[#This Row],[Satisfaction Rating]]&lt;=2,2,calls[[#This Row],[Satisfaction Rating]]&lt;=3,3,calls[[#This Row],[Satisfaction Rating]]&lt;=4,4,TRUE,5)</f>
        <v>5</v>
      </c>
    </row>
    <row r="944" spans="2:12" x14ac:dyDescent="0.25">
      <c r="B944" s="6" t="s">
        <v>968</v>
      </c>
      <c r="C944" s="3" t="s">
        <v>48</v>
      </c>
      <c r="D944" s="3">
        <v>96</v>
      </c>
      <c r="E944" s="4" t="s">
        <v>20</v>
      </c>
      <c r="F944" s="5">
        <v>45256</v>
      </c>
      <c r="G944" s="3">
        <v>136</v>
      </c>
      <c r="H944" s="7">
        <v>5</v>
      </c>
      <c r="I944">
        <f>IF(MONTH(calls[[#This Row],[Date of Call]])&lt;=6,YEAR(calls[[#This Row],[Date of Call]]),YEAR(calls[[#This Row],[Date of Call]])+1)</f>
        <v>2024</v>
      </c>
      <c r="J944" t="str">
        <f>TEXT(calls[[#This Row],[Date of Call]],"DDDD")</f>
        <v>Sunday</v>
      </c>
      <c r="K944" t="str">
        <f>_xlfn.IFS(calls[[#This Row],[Duration]]&lt;=10,"Under 10min",calls[[#This Row],[Duration]]&lt;=30,"btw 10 to 30",calls[[#This Row],[Duration]]&lt;=60,"under 60",calls[[#This Row],[Duration]]&lt;=120,"1 to 2hour",TRUE,"above 2hour")</f>
        <v>1 to 2hour</v>
      </c>
      <c r="L944" s="20">
        <f>_xlfn.IFS(calls[[#This Row],[Satisfaction Rating]]&lt;=1,1,calls[[#This Row],[Satisfaction Rating]]&lt;=2,2,calls[[#This Row],[Satisfaction Rating]]&lt;=3,3,calls[[#This Row],[Satisfaction Rating]]&lt;=4,4,TRUE,5)</f>
        <v>5</v>
      </c>
    </row>
    <row r="945" spans="2:12" x14ac:dyDescent="0.25">
      <c r="B945" s="6" t="s">
        <v>969</v>
      </c>
      <c r="C945" s="3" t="s">
        <v>40</v>
      </c>
      <c r="D945" s="3">
        <v>83</v>
      </c>
      <c r="E945" s="4" t="s">
        <v>15</v>
      </c>
      <c r="F945" s="5">
        <v>45257</v>
      </c>
      <c r="G945" s="3">
        <v>126</v>
      </c>
      <c r="H945" s="7">
        <v>1.5</v>
      </c>
      <c r="I945">
        <f>IF(MONTH(calls[[#This Row],[Date of Call]])&lt;=6,YEAR(calls[[#This Row],[Date of Call]]),YEAR(calls[[#This Row],[Date of Call]])+1)</f>
        <v>2024</v>
      </c>
      <c r="J945" t="str">
        <f>TEXT(calls[[#This Row],[Date of Call]],"DDDD")</f>
        <v>Monday</v>
      </c>
      <c r="K945" t="str">
        <f>_xlfn.IFS(calls[[#This Row],[Duration]]&lt;=10,"Under 10min",calls[[#This Row],[Duration]]&lt;=30,"btw 10 to 30",calls[[#This Row],[Duration]]&lt;=60,"under 60",calls[[#This Row],[Duration]]&lt;=120,"1 to 2hour",TRUE,"above 2hour")</f>
        <v>1 to 2hour</v>
      </c>
      <c r="L945" s="20">
        <f>_xlfn.IFS(calls[[#This Row],[Satisfaction Rating]]&lt;=1,1,calls[[#This Row],[Satisfaction Rating]]&lt;=2,2,calls[[#This Row],[Satisfaction Rating]]&lt;=3,3,calls[[#This Row],[Satisfaction Rating]]&lt;=4,4,TRUE,5)</f>
        <v>2</v>
      </c>
    </row>
    <row r="946" spans="2:12" x14ac:dyDescent="0.25">
      <c r="B946" s="6" t="s">
        <v>970</v>
      </c>
      <c r="C946" s="3" t="s">
        <v>14</v>
      </c>
      <c r="D946" s="3">
        <v>80</v>
      </c>
      <c r="E946" s="4" t="s">
        <v>10</v>
      </c>
      <c r="F946" s="5">
        <v>45258</v>
      </c>
      <c r="G946" s="3">
        <v>148</v>
      </c>
      <c r="H946" s="7">
        <v>4.0999999999999996</v>
      </c>
      <c r="I946">
        <f>IF(MONTH(calls[[#This Row],[Date of Call]])&lt;=6,YEAR(calls[[#This Row],[Date of Call]]),YEAR(calls[[#This Row],[Date of Call]])+1)</f>
        <v>2024</v>
      </c>
      <c r="J946" t="str">
        <f>TEXT(calls[[#This Row],[Date of Call]],"DDDD")</f>
        <v>Tuesday</v>
      </c>
      <c r="K946" t="str">
        <f>_xlfn.IFS(calls[[#This Row],[Duration]]&lt;=10,"Under 10min",calls[[#This Row],[Duration]]&lt;=30,"btw 10 to 30",calls[[#This Row],[Duration]]&lt;=60,"under 60",calls[[#This Row],[Duration]]&lt;=120,"1 to 2hour",TRUE,"above 2hour")</f>
        <v>1 to 2hour</v>
      </c>
      <c r="L946" s="20">
        <f>_xlfn.IFS(calls[[#This Row],[Satisfaction Rating]]&lt;=1,1,calls[[#This Row],[Satisfaction Rating]]&lt;=2,2,calls[[#This Row],[Satisfaction Rating]]&lt;=3,3,calls[[#This Row],[Satisfaction Rating]]&lt;=4,4,TRUE,5)</f>
        <v>5</v>
      </c>
    </row>
    <row r="947" spans="2:12" x14ac:dyDescent="0.25">
      <c r="B947" s="6" t="s">
        <v>971</v>
      </c>
      <c r="C947" s="3" t="s">
        <v>40</v>
      </c>
      <c r="D947" s="3">
        <v>152</v>
      </c>
      <c r="E947" s="4" t="s">
        <v>15</v>
      </c>
      <c r="F947" s="5">
        <v>45258</v>
      </c>
      <c r="G947" s="3">
        <v>125</v>
      </c>
      <c r="H947" s="7">
        <v>3.9</v>
      </c>
      <c r="I947">
        <f>IF(MONTH(calls[[#This Row],[Date of Call]])&lt;=6,YEAR(calls[[#This Row],[Date of Call]]),YEAR(calls[[#This Row],[Date of Call]])+1)</f>
        <v>2024</v>
      </c>
      <c r="J947" t="str">
        <f>TEXT(calls[[#This Row],[Date of Call]],"DDDD")</f>
        <v>Tuesday</v>
      </c>
      <c r="K947" t="str">
        <f>_xlfn.IFS(calls[[#This Row],[Duration]]&lt;=10,"Under 10min",calls[[#This Row],[Duration]]&lt;=30,"btw 10 to 30",calls[[#This Row],[Duration]]&lt;=60,"under 60",calls[[#This Row],[Duration]]&lt;=120,"1 to 2hour",TRUE,"above 2hour")</f>
        <v>above 2hour</v>
      </c>
      <c r="L947" s="20">
        <f>_xlfn.IFS(calls[[#This Row],[Satisfaction Rating]]&lt;=1,1,calls[[#This Row],[Satisfaction Rating]]&lt;=2,2,calls[[#This Row],[Satisfaction Rating]]&lt;=3,3,calls[[#This Row],[Satisfaction Rating]]&lt;=4,4,TRUE,5)</f>
        <v>4</v>
      </c>
    </row>
    <row r="948" spans="2:12" x14ac:dyDescent="0.25">
      <c r="B948" s="6" t="s">
        <v>972</v>
      </c>
      <c r="C948" s="3" t="s">
        <v>28</v>
      </c>
      <c r="D948" s="3">
        <v>34</v>
      </c>
      <c r="E948" s="4" t="s">
        <v>20</v>
      </c>
      <c r="F948" s="5">
        <v>45258</v>
      </c>
      <c r="G948" s="3">
        <v>25</v>
      </c>
      <c r="H948" s="7">
        <v>4.0999999999999996</v>
      </c>
      <c r="I948">
        <f>IF(MONTH(calls[[#This Row],[Date of Call]])&lt;=6,YEAR(calls[[#This Row],[Date of Call]]),YEAR(calls[[#This Row],[Date of Call]])+1)</f>
        <v>2024</v>
      </c>
      <c r="J948" t="str">
        <f>TEXT(calls[[#This Row],[Date of Call]],"DDDD")</f>
        <v>Tuesday</v>
      </c>
      <c r="K948" t="str">
        <f>_xlfn.IFS(calls[[#This Row],[Duration]]&lt;=10,"Under 10min",calls[[#This Row],[Duration]]&lt;=30,"btw 10 to 30",calls[[#This Row],[Duration]]&lt;=60,"under 60",calls[[#This Row],[Duration]]&lt;=120,"1 to 2hour",TRUE,"above 2hour")</f>
        <v>under 60</v>
      </c>
      <c r="L948" s="20">
        <f>_xlfn.IFS(calls[[#This Row],[Satisfaction Rating]]&lt;=1,1,calls[[#This Row],[Satisfaction Rating]]&lt;=2,2,calls[[#This Row],[Satisfaction Rating]]&lt;=3,3,calls[[#This Row],[Satisfaction Rating]]&lt;=4,4,TRUE,5)</f>
        <v>5</v>
      </c>
    </row>
    <row r="949" spans="2:12" x14ac:dyDescent="0.25">
      <c r="B949" s="6" t="s">
        <v>973</v>
      </c>
      <c r="C949" s="3" t="s">
        <v>32</v>
      </c>
      <c r="D949" s="3">
        <v>2</v>
      </c>
      <c r="E949" s="4" t="s">
        <v>29</v>
      </c>
      <c r="F949" s="5">
        <v>45259</v>
      </c>
      <c r="G949" s="3">
        <v>62</v>
      </c>
      <c r="H949" s="7">
        <v>2.8</v>
      </c>
      <c r="I949">
        <f>IF(MONTH(calls[[#This Row],[Date of Call]])&lt;=6,YEAR(calls[[#This Row],[Date of Call]]),YEAR(calls[[#This Row],[Date of Call]])+1)</f>
        <v>2024</v>
      </c>
      <c r="J949" t="str">
        <f>TEXT(calls[[#This Row],[Date of Call]],"DDDD")</f>
        <v>Wednesday</v>
      </c>
      <c r="K949" t="str">
        <f>_xlfn.IFS(calls[[#This Row],[Duration]]&lt;=10,"Under 10min",calls[[#This Row],[Duration]]&lt;=30,"btw 10 to 30",calls[[#This Row],[Duration]]&lt;=60,"under 60",calls[[#This Row],[Duration]]&lt;=120,"1 to 2hour",TRUE,"above 2hour")</f>
        <v>Under 10min</v>
      </c>
      <c r="L949" s="20">
        <f>_xlfn.IFS(calls[[#This Row],[Satisfaction Rating]]&lt;=1,1,calls[[#This Row],[Satisfaction Rating]]&lt;=2,2,calls[[#This Row],[Satisfaction Rating]]&lt;=3,3,calls[[#This Row],[Satisfaction Rating]]&lt;=4,4,TRUE,5)</f>
        <v>3</v>
      </c>
    </row>
    <row r="950" spans="2:12" x14ac:dyDescent="0.25">
      <c r="B950" s="6" t="s">
        <v>974</v>
      </c>
      <c r="C950" s="3" t="s">
        <v>14</v>
      </c>
      <c r="D950" s="3">
        <v>140</v>
      </c>
      <c r="E950" s="4" t="s">
        <v>20</v>
      </c>
      <c r="F950" s="5">
        <v>45260</v>
      </c>
      <c r="G950" s="3">
        <v>90</v>
      </c>
      <c r="H950" s="7">
        <v>4.5999999999999996</v>
      </c>
      <c r="I950">
        <f>IF(MONTH(calls[[#This Row],[Date of Call]])&lt;=6,YEAR(calls[[#This Row],[Date of Call]]),YEAR(calls[[#This Row],[Date of Call]])+1)</f>
        <v>2024</v>
      </c>
      <c r="J950" t="str">
        <f>TEXT(calls[[#This Row],[Date of Call]],"DDDD")</f>
        <v>Thursday</v>
      </c>
      <c r="K950" t="str">
        <f>_xlfn.IFS(calls[[#This Row],[Duration]]&lt;=10,"Under 10min",calls[[#This Row],[Duration]]&lt;=30,"btw 10 to 30",calls[[#This Row],[Duration]]&lt;=60,"under 60",calls[[#This Row],[Duration]]&lt;=120,"1 to 2hour",TRUE,"above 2hour")</f>
        <v>above 2hour</v>
      </c>
      <c r="L950" s="20">
        <f>_xlfn.IFS(calls[[#This Row],[Satisfaction Rating]]&lt;=1,1,calls[[#This Row],[Satisfaction Rating]]&lt;=2,2,calls[[#This Row],[Satisfaction Rating]]&lt;=3,3,calls[[#This Row],[Satisfaction Rating]]&lt;=4,4,TRUE,5)</f>
        <v>5</v>
      </c>
    </row>
    <row r="951" spans="2:12" x14ac:dyDescent="0.25">
      <c r="B951" s="6" t="s">
        <v>975</v>
      </c>
      <c r="C951" s="3" t="s">
        <v>12</v>
      </c>
      <c r="D951" s="3">
        <v>126</v>
      </c>
      <c r="E951" s="4" t="s">
        <v>25</v>
      </c>
      <c r="F951" s="5">
        <v>45261</v>
      </c>
      <c r="G951" s="3">
        <v>33</v>
      </c>
      <c r="H951" s="7">
        <v>4.8</v>
      </c>
      <c r="I951">
        <f>IF(MONTH(calls[[#This Row],[Date of Call]])&lt;=6,YEAR(calls[[#This Row],[Date of Call]]),YEAR(calls[[#This Row],[Date of Call]])+1)</f>
        <v>2024</v>
      </c>
      <c r="J951" t="str">
        <f>TEXT(calls[[#This Row],[Date of Call]],"DDDD")</f>
        <v>Friday</v>
      </c>
      <c r="K951" t="str">
        <f>_xlfn.IFS(calls[[#This Row],[Duration]]&lt;=10,"Under 10min",calls[[#This Row],[Duration]]&lt;=30,"btw 10 to 30",calls[[#This Row],[Duration]]&lt;=60,"under 60",calls[[#This Row],[Duration]]&lt;=120,"1 to 2hour",TRUE,"above 2hour")</f>
        <v>above 2hour</v>
      </c>
      <c r="L951" s="20">
        <f>_xlfn.IFS(calls[[#This Row],[Satisfaction Rating]]&lt;=1,1,calls[[#This Row],[Satisfaction Rating]]&lt;=2,2,calls[[#This Row],[Satisfaction Rating]]&lt;=3,3,calls[[#This Row],[Satisfaction Rating]]&lt;=4,4,TRUE,5)</f>
        <v>5</v>
      </c>
    </row>
    <row r="952" spans="2:12" x14ac:dyDescent="0.25">
      <c r="B952" s="6" t="s">
        <v>976</v>
      </c>
      <c r="C952" s="3" t="s">
        <v>17</v>
      </c>
      <c r="D952" s="3">
        <v>79</v>
      </c>
      <c r="E952" s="4" t="s">
        <v>29</v>
      </c>
      <c r="F952" s="5">
        <v>45261</v>
      </c>
      <c r="G952" s="3">
        <v>115</v>
      </c>
      <c r="H952" s="7">
        <v>2.2999999999999998</v>
      </c>
      <c r="I952">
        <f>IF(MONTH(calls[[#This Row],[Date of Call]])&lt;=6,YEAR(calls[[#This Row],[Date of Call]]),YEAR(calls[[#This Row],[Date of Call]])+1)</f>
        <v>2024</v>
      </c>
      <c r="J952" t="str">
        <f>TEXT(calls[[#This Row],[Date of Call]],"DDDD")</f>
        <v>Friday</v>
      </c>
      <c r="K952" t="str">
        <f>_xlfn.IFS(calls[[#This Row],[Duration]]&lt;=10,"Under 10min",calls[[#This Row],[Duration]]&lt;=30,"btw 10 to 30",calls[[#This Row],[Duration]]&lt;=60,"under 60",calls[[#This Row],[Duration]]&lt;=120,"1 to 2hour",TRUE,"above 2hour")</f>
        <v>1 to 2hour</v>
      </c>
      <c r="L952" s="20">
        <f>_xlfn.IFS(calls[[#This Row],[Satisfaction Rating]]&lt;=1,1,calls[[#This Row],[Satisfaction Rating]]&lt;=2,2,calls[[#This Row],[Satisfaction Rating]]&lt;=3,3,calls[[#This Row],[Satisfaction Rating]]&lt;=4,4,TRUE,5)</f>
        <v>3</v>
      </c>
    </row>
    <row r="953" spans="2:12" x14ac:dyDescent="0.25">
      <c r="B953" s="6" t="s">
        <v>977</v>
      </c>
      <c r="C953" s="3" t="s">
        <v>12</v>
      </c>
      <c r="D953" s="3">
        <v>133</v>
      </c>
      <c r="E953" s="4" t="s">
        <v>25</v>
      </c>
      <c r="F953" s="5">
        <v>45261</v>
      </c>
      <c r="G953" s="3">
        <v>45</v>
      </c>
      <c r="H953" s="7">
        <v>2.6</v>
      </c>
      <c r="I953">
        <f>IF(MONTH(calls[[#This Row],[Date of Call]])&lt;=6,YEAR(calls[[#This Row],[Date of Call]]),YEAR(calls[[#This Row],[Date of Call]])+1)</f>
        <v>2024</v>
      </c>
      <c r="J953" t="str">
        <f>TEXT(calls[[#This Row],[Date of Call]],"DDDD")</f>
        <v>Friday</v>
      </c>
      <c r="K953" t="str">
        <f>_xlfn.IFS(calls[[#This Row],[Duration]]&lt;=10,"Under 10min",calls[[#This Row],[Duration]]&lt;=30,"btw 10 to 30",calls[[#This Row],[Duration]]&lt;=60,"under 60",calls[[#This Row],[Duration]]&lt;=120,"1 to 2hour",TRUE,"above 2hour")</f>
        <v>above 2hour</v>
      </c>
      <c r="L953" s="20">
        <f>_xlfn.IFS(calls[[#This Row],[Satisfaction Rating]]&lt;=1,1,calls[[#This Row],[Satisfaction Rating]]&lt;=2,2,calls[[#This Row],[Satisfaction Rating]]&lt;=3,3,calls[[#This Row],[Satisfaction Rating]]&lt;=4,4,TRUE,5)</f>
        <v>3</v>
      </c>
    </row>
    <row r="954" spans="2:12" x14ac:dyDescent="0.25">
      <c r="B954" s="6" t="s">
        <v>978</v>
      </c>
      <c r="C954" s="3" t="s">
        <v>28</v>
      </c>
      <c r="D954" s="3">
        <v>97</v>
      </c>
      <c r="E954" s="4" t="s">
        <v>10</v>
      </c>
      <c r="F954" s="5">
        <v>45261</v>
      </c>
      <c r="G954" s="3">
        <v>114</v>
      </c>
      <c r="H954" s="7">
        <v>4.8</v>
      </c>
      <c r="I954">
        <f>IF(MONTH(calls[[#This Row],[Date of Call]])&lt;=6,YEAR(calls[[#This Row],[Date of Call]]),YEAR(calls[[#This Row],[Date of Call]])+1)</f>
        <v>2024</v>
      </c>
      <c r="J954" t="str">
        <f>TEXT(calls[[#This Row],[Date of Call]],"DDDD")</f>
        <v>Friday</v>
      </c>
      <c r="K954" t="str">
        <f>_xlfn.IFS(calls[[#This Row],[Duration]]&lt;=10,"Under 10min",calls[[#This Row],[Duration]]&lt;=30,"btw 10 to 30",calls[[#This Row],[Duration]]&lt;=60,"under 60",calls[[#This Row],[Duration]]&lt;=120,"1 to 2hour",TRUE,"above 2hour")</f>
        <v>1 to 2hour</v>
      </c>
      <c r="L954" s="20">
        <f>_xlfn.IFS(calls[[#This Row],[Satisfaction Rating]]&lt;=1,1,calls[[#This Row],[Satisfaction Rating]]&lt;=2,2,calls[[#This Row],[Satisfaction Rating]]&lt;=3,3,calls[[#This Row],[Satisfaction Rating]]&lt;=4,4,TRUE,5)</f>
        <v>5</v>
      </c>
    </row>
    <row r="955" spans="2:12" x14ac:dyDescent="0.25">
      <c r="B955" s="6" t="s">
        <v>979</v>
      </c>
      <c r="C955" s="3" t="s">
        <v>17</v>
      </c>
      <c r="D955" s="3">
        <v>102</v>
      </c>
      <c r="E955" s="4" t="s">
        <v>15</v>
      </c>
      <c r="F955" s="5">
        <v>45262</v>
      </c>
      <c r="G955" s="3">
        <v>72</v>
      </c>
      <c r="H955" s="7">
        <v>3.7</v>
      </c>
      <c r="I955">
        <f>IF(MONTH(calls[[#This Row],[Date of Call]])&lt;=6,YEAR(calls[[#This Row],[Date of Call]]),YEAR(calls[[#This Row],[Date of Call]])+1)</f>
        <v>2024</v>
      </c>
      <c r="J955" t="str">
        <f>TEXT(calls[[#This Row],[Date of Call]],"DDDD")</f>
        <v>Saturday</v>
      </c>
      <c r="K955" t="str">
        <f>_xlfn.IFS(calls[[#This Row],[Duration]]&lt;=10,"Under 10min",calls[[#This Row],[Duration]]&lt;=30,"btw 10 to 30",calls[[#This Row],[Duration]]&lt;=60,"under 60",calls[[#This Row],[Duration]]&lt;=120,"1 to 2hour",TRUE,"above 2hour")</f>
        <v>1 to 2hour</v>
      </c>
      <c r="L955" s="20">
        <f>_xlfn.IFS(calls[[#This Row],[Satisfaction Rating]]&lt;=1,1,calls[[#This Row],[Satisfaction Rating]]&lt;=2,2,calls[[#This Row],[Satisfaction Rating]]&lt;=3,3,calls[[#This Row],[Satisfaction Rating]]&lt;=4,4,TRUE,5)</f>
        <v>4</v>
      </c>
    </row>
    <row r="956" spans="2:12" x14ac:dyDescent="0.25">
      <c r="B956" s="6" t="s">
        <v>980</v>
      </c>
      <c r="C956" s="3" t="s">
        <v>43</v>
      </c>
      <c r="D956" s="3">
        <v>62</v>
      </c>
      <c r="E956" s="4" t="s">
        <v>10</v>
      </c>
      <c r="F956" s="5">
        <v>45262</v>
      </c>
      <c r="G956" s="3">
        <v>205</v>
      </c>
      <c r="H956" s="7">
        <v>4.2</v>
      </c>
      <c r="I956">
        <f>IF(MONTH(calls[[#This Row],[Date of Call]])&lt;=6,YEAR(calls[[#This Row],[Date of Call]]),YEAR(calls[[#This Row],[Date of Call]])+1)</f>
        <v>2024</v>
      </c>
      <c r="J956" t="str">
        <f>TEXT(calls[[#This Row],[Date of Call]],"DDDD")</f>
        <v>Saturday</v>
      </c>
      <c r="K956" t="str">
        <f>_xlfn.IFS(calls[[#This Row],[Duration]]&lt;=10,"Under 10min",calls[[#This Row],[Duration]]&lt;=30,"btw 10 to 30",calls[[#This Row],[Duration]]&lt;=60,"under 60",calls[[#This Row],[Duration]]&lt;=120,"1 to 2hour",TRUE,"above 2hour")</f>
        <v>1 to 2hour</v>
      </c>
      <c r="L956" s="20">
        <f>_xlfn.IFS(calls[[#This Row],[Satisfaction Rating]]&lt;=1,1,calls[[#This Row],[Satisfaction Rating]]&lt;=2,2,calls[[#This Row],[Satisfaction Rating]]&lt;=3,3,calls[[#This Row],[Satisfaction Rating]]&lt;=4,4,TRUE,5)</f>
        <v>5</v>
      </c>
    </row>
    <row r="957" spans="2:12" x14ac:dyDescent="0.25">
      <c r="B957" s="6" t="s">
        <v>981</v>
      </c>
      <c r="C957" s="3" t="s">
        <v>12</v>
      </c>
      <c r="D957" s="3">
        <v>149</v>
      </c>
      <c r="E957" s="4" t="s">
        <v>15</v>
      </c>
      <c r="F957" s="5">
        <v>45263</v>
      </c>
      <c r="G957" s="3">
        <v>42</v>
      </c>
      <c r="H957" s="7">
        <v>3.3</v>
      </c>
      <c r="I957">
        <f>IF(MONTH(calls[[#This Row],[Date of Call]])&lt;=6,YEAR(calls[[#This Row],[Date of Call]]),YEAR(calls[[#This Row],[Date of Call]])+1)</f>
        <v>2024</v>
      </c>
      <c r="J957" t="str">
        <f>TEXT(calls[[#This Row],[Date of Call]],"DDDD")</f>
        <v>Sunday</v>
      </c>
      <c r="K957" t="str">
        <f>_xlfn.IFS(calls[[#This Row],[Duration]]&lt;=10,"Under 10min",calls[[#This Row],[Duration]]&lt;=30,"btw 10 to 30",calls[[#This Row],[Duration]]&lt;=60,"under 60",calls[[#This Row],[Duration]]&lt;=120,"1 to 2hour",TRUE,"above 2hour")</f>
        <v>above 2hour</v>
      </c>
      <c r="L957" s="20">
        <f>_xlfn.IFS(calls[[#This Row],[Satisfaction Rating]]&lt;=1,1,calls[[#This Row],[Satisfaction Rating]]&lt;=2,2,calls[[#This Row],[Satisfaction Rating]]&lt;=3,3,calls[[#This Row],[Satisfaction Rating]]&lt;=4,4,TRUE,5)</f>
        <v>4</v>
      </c>
    </row>
    <row r="958" spans="2:12" x14ac:dyDescent="0.25">
      <c r="B958" s="6" t="s">
        <v>982</v>
      </c>
      <c r="C958" s="3" t="s">
        <v>32</v>
      </c>
      <c r="D958" s="3">
        <v>133</v>
      </c>
      <c r="E958" s="4" t="s">
        <v>10</v>
      </c>
      <c r="F958" s="5">
        <v>45263</v>
      </c>
      <c r="G958" s="3">
        <v>96</v>
      </c>
      <c r="H958" s="7">
        <v>4.3</v>
      </c>
      <c r="I958">
        <f>IF(MONTH(calls[[#This Row],[Date of Call]])&lt;=6,YEAR(calls[[#This Row],[Date of Call]]),YEAR(calls[[#This Row],[Date of Call]])+1)</f>
        <v>2024</v>
      </c>
      <c r="J958" t="str">
        <f>TEXT(calls[[#This Row],[Date of Call]],"DDDD")</f>
        <v>Sunday</v>
      </c>
      <c r="K958" t="str">
        <f>_xlfn.IFS(calls[[#This Row],[Duration]]&lt;=10,"Under 10min",calls[[#This Row],[Duration]]&lt;=30,"btw 10 to 30",calls[[#This Row],[Duration]]&lt;=60,"under 60",calls[[#This Row],[Duration]]&lt;=120,"1 to 2hour",TRUE,"above 2hour")</f>
        <v>above 2hour</v>
      </c>
      <c r="L958" s="20">
        <f>_xlfn.IFS(calls[[#This Row],[Satisfaction Rating]]&lt;=1,1,calls[[#This Row],[Satisfaction Rating]]&lt;=2,2,calls[[#This Row],[Satisfaction Rating]]&lt;=3,3,calls[[#This Row],[Satisfaction Rating]]&lt;=4,4,TRUE,5)</f>
        <v>5</v>
      </c>
    </row>
    <row r="959" spans="2:12" x14ac:dyDescent="0.25">
      <c r="B959" s="6" t="s">
        <v>983</v>
      </c>
      <c r="C959" s="3" t="s">
        <v>17</v>
      </c>
      <c r="D959" s="3">
        <v>51</v>
      </c>
      <c r="E959" s="4" t="s">
        <v>29</v>
      </c>
      <c r="F959" s="5">
        <v>45263</v>
      </c>
      <c r="G959" s="3">
        <v>64</v>
      </c>
      <c r="H959" s="7">
        <v>3.7</v>
      </c>
      <c r="I959">
        <f>IF(MONTH(calls[[#This Row],[Date of Call]])&lt;=6,YEAR(calls[[#This Row],[Date of Call]]),YEAR(calls[[#This Row],[Date of Call]])+1)</f>
        <v>2024</v>
      </c>
      <c r="J959" t="str">
        <f>TEXT(calls[[#This Row],[Date of Call]],"DDDD")</f>
        <v>Sunday</v>
      </c>
      <c r="K959" t="str">
        <f>_xlfn.IFS(calls[[#This Row],[Duration]]&lt;=10,"Under 10min",calls[[#This Row],[Duration]]&lt;=30,"btw 10 to 30",calls[[#This Row],[Duration]]&lt;=60,"under 60",calls[[#This Row],[Duration]]&lt;=120,"1 to 2hour",TRUE,"above 2hour")</f>
        <v>under 60</v>
      </c>
      <c r="L959" s="20">
        <f>_xlfn.IFS(calls[[#This Row],[Satisfaction Rating]]&lt;=1,1,calls[[#This Row],[Satisfaction Rating]]&lt;=2,2,calls[[#This Row],[Satisfaction Rating]]&lt;=3,3,calls[[#This Row],[Satisfaction Rating]]&lt;=4,4,TRUE,5)</f>
        <v>4</v>
      </c>
    </row>
    <row r="960" spans="2:12" x14ac:dyDescent="0.25">
      <c r="B960" s="6" t="s">
        <v>984</v>
      </c>
      <c r="C960" s="3" t="s">
        <v>43</v>
      </c>
      <c r="D960" s="3">
        <v>110</v>
      </c>
      <c r="E960" s="4" t="s">
        <v>10</v>
      </c>
      <c r="F960" s="5">
        <v>45264</v>
      </c>
      <c r="G960" s="3">
        <v>72</v>
      </c>
      <c r="H960" s="7">
        <v>3.7</v>
      </c>
      <c r="I960">
        <f>IF(MONTH(calls[[#This Row],[Date of Call]])&lt;=6,YEAR(calls[[#This Row],[Date of Call]]),YEAR(calls[[#This Row],[Date of Call]])+1)</f>
        <v>2024</v>
      </c>
      <c r="J960" t="str">
        <f>TEXT(calls[[#This Row],[Date of Call]],"DDDD")</f>
        <v>Monday</v>
      </c>
      <c r="K960" t="str">
        <f>_xlfn.IFS(calls[[#This Row],[Duration]]&lt;=10,"Under 10min",calls[[#This Row],[Duration]]&lt;=30,"btw 10 to 30",calls[[#This Row],[Duration]]&lt;=60,"under 60",calls[[#This Row],[Duration]]&lt;=120,"1 to 2hour",TRUE,"above 2hour")</f>
        <v>1 to 2hour</v>
      </c>
      <c r="L960" s="20">
        <f>_xlfn.IFS(calls[[#This Row],[Satisfaction Rating]]&lt;=1,1,calls[[#This Row],[Satisfaction Rating]]&lt;=2,2,calls[[#This Row],[Satisfaction Rating]]&lt;=3,3,calls[[#This Row],[Satisfaction Rating]]&lt;=4,4,TRUE,5)</f>
        <v>4</v>
      </c>
    </row>
    <row r="961" spans="2:12" x14ac:dyDescent="0.25">
      <c r="B961" s="6" t="s">
        <v>985</v>
      </c>
      <c r="C961" s="3" t="s">
        <v>28</v>
      </c>
      <c r="D961" s="3">
        <v>38</v>
      </c>
      <c r="E961" s="4" t="s">
        <v>25</v>
      </c>
      <c r="F961" s="5">
        <v>45265</v>
      </c>
      <c r="G961" s="3">
        <v>27</v>
      </c>
      <c r="H961" s="7">
        <v>3.1</v>
      </c>
      <c r="I961">
        <f>IF(MONTH(calls[[#This Row],[Date of Call]])&lt;=6,YEAR(calls[[#This Row],[Date of Call]]),YEAR(calls[[#This Row],[Date of Call]])+1)</f>
        <v>2024</v>
      </c>
      <c r="J961" t="str">
        <f>TEXT(calls[[#This Row],[Date of Call]],"DDDD")</f>
        <v>Tuesday</v>
      </c>
      <c r="K961" t="str">
        <f>_xlfn.IFS(calls[[#This Row],[Duration]]&lt;=10,"Under 10min",calls[[#This Row],[Duration]]&lt;=30,"btw 10 to 30",calls[[#This Row],[Duration]]&lt;=60,"under 60",calls[[#This Row],[Duration]]&lt;=120,"1 to 2hour",TRUE,"above 2hour")</f>
        <v>under 60</v>
      </c>
      <c r="L961" s="20">
        <f>_xlfn.IFS(calls[[#This Row],[Satisfaction Rating]]&lt;=1,1,calls[[#This Row],[Satisfaction Rating]]&lt;=2,2,calls[[#This Row],[Satisfaction Rating]]&lt;=3,3,calls[[#This Row],[Satisfaction Rating]]&lt;=4,4,TRUE,5)</f>
        <v>4</v>
      </c>
    </row>
    <row r="962" spans="2:12" x14ac:dyDescent="0.25">
      <c r="B962" s="6" t="s">
        <v>986</v>
      </c>
      <c r="C962" s="3" t="s">
        <v>32</v>
      </c>
      <c r="D962" s="3">
        <v>78</v>
      </c>
      <c r="E962" s="4" t="s">
        <v>25</v>
      </c>
      <c r="F962" s="5">
        <v>45267</v>
      </c>
      <c r="G962" s="3">
        <v>200</v>
      </c>
      <c r="H962" s="7">
        <v>2.4</v>
      </c>
      <c r="I962">
        <f>IF(MONTH(calls[[#This Row],[Date of Call]])&lt;=6,YEAR(calls[[#This Row],[Date of Call]]),YEAR(calls[[#This Row],[Date of Call]])+1)</f>
        <v>2024</v>
      </c>
      <c r="J962" t="str">
        <f>TEXT(calls[[#This Row],[Date of Call]],"DDDD")</f>
        <v>Thursday</v>
      </c>
      <c r="K962" t="str">
        <f>_xlfn.IFS(calls[[#This Row],[Duration]]&lt;=10,"Under 10min",calls[[#This Row],[Duration]]&lt;=30,"btw 10 to 30",calls[[#This Row],[Duration]]&lt;=60,"under 60",calls[[#This Row],[Duration]]&lt;=120,"1 to 2hour",TRUE,"above 2hour")</f>
        <v>1 to 2hour</v>
      </c>
      <c r="L962" s="20">
        <f>_xlfn.IFS(calls[[#This Row],[Satisfaction Rating]]&lt;=1,1,calls[[#This Row],[Satisfaction Rating]]&lt;=2,2,calls[[#This Row],[Satisfaction Rating]]&lt;=3,3,calls[[#This Row],[Satisfaction Rating]]&lt;=4,4,TRUE,5)</f>
        <v>3</v>
      </c>
    </row>
    <row r="963" spans="2:12" x14ac:dyDescent="0.25">
      <c r="B963" s="6" t="s">
        <v>987</v>
      </c>
      <c r="C963" s="3" t="s">
        <v>28</v>
      </c>
      <c r="D963" s="3">
        <v>25</v>
      </c>
      <c r="E963" s="4" t="s">
        <v>15</v>
      </c>
      <c r="F963" s="5">
        <v>45268</v>
      </c>
      <c r="G963" s="3">
        <v>93</v>
      </c>
      <c r="H963" s="7">
        <v>3.5</v>
      </c>
      <c r="I963">
        <f>IF(MONTH(calls[[#This Row],[Date of Call]])&lt;=6,YEAR(calls[[#This Row],[Date of Call]]),YEAR(calls[[#This Row],[Date of Call]])+1)</f>
        <v>2024</v>
      </c>
      <c r="J963" t="str">
        <f>TEXT(calls[[#This Row],[Date of Call]],"DDDD")</f>
        <v>Friday</v>
      </c>
      <c r="K963" t="str">
        <f>_xlfn.IFS(calls[[#This Row],[Duration]]&lt;=10,"Under 10min",calls[[#This Row],[Duration]]&lt;=30,"btw 10 to 30",calls[[#This Row],[Duration]]&lt;=60,"under 60",calls[[#This Row],[Duration]]&lt;=120,"1 to 2hour",TRUE,"above 2hour")</f>
        <v>btw 10 to 30</v>
      </c>
      <c r="L963" s="20">
        <f>_xlfn.IFS(calls[[#This Row],[Satisfaction Rating]]&lt;=1,1,calls[[#This Row],[Satisfaction Rating]]&lt;=2,2,calls[[#This Row],[Satisfaction Rating]]&lt;=3,3,calls[[#This Row],[Satisfaction Rating]]&lt;=4,4,TRUE,5)</f>
        <v>4</v>
      </c>
    </row>
    <row r="964" spans="2:12" x14ac:dyDescent="0.25">
      <c r="B964" s="6" t="s">
        <v>988</v>
      </c>
      <c r="C964" s="3" t="s">
        <v>51</v>
      </c>
      <c r="D964" s="3">
        <v>50</v>
      </c>
      <c r="E964" s="4" t="s">
        <v>29</v>
      </c>
      <c r="F964" s="5">
        <v>45268</v>
      </c>
      <c r="G964" s="3">
        <v>54</v>
      </c>
      <c r="H964" s="7">
        <v>4.3</v>
      </c>
      <c r="I964">
        <f>IF(MONTH(calls[[#This Row],[Date of Call]])&lt;=6,YEAR(calls[[#This Row],[Date of Call]]),YEAR(calls[[#This Row],[Date of Call]])+1)</f>
        <v>2024</v>
      </c>
      <c r="J964" t="str">
        <f>TEXT(calls[[#This Row],[Date of Call]],"DDDD")</f>
        <v>Friday</v>
      </c>
      <c r="K964" t="str">
        <f>_xlfn.IFS(calls[[#This Row],[Duration]]&lt;=10,"Under 10min",calls[[#This Row],[Duration]]&lt;=30,"btw 10 to 30",calls[[#This Row],[Duration]]&lt;=60,"under 60",calls[[#This Row],[Duration]]&lt;=120,"1 to 2hour",TRUE,"above 2hour")</f>
        <v>under 60</v>
      </c>
      <c r="L964" s="20">
        <f>_xlfn.IFS(calls[[#This Row],[Satisfaction Rating]]&lt;=1,1,calls[[#This Row],[Satisfaction Rating]]&lt;=2,2,calls[[#This Row],[Satisfaction Rating]]&lt;=3,3,calls[[#This Row],[Satisfaction Rating]]&lt;=4,4,TRUE,5)</f>
        <v>5</v>
      </c>
    </row>
    <row r="965" spans="2:12" x14ac:dyDescent="0.25">
      <c r="B965" s="6" t="s">
        <v>989</v>
      </c>
      <c r="C965" s="3" t="s">
        <v>28</v>
      </c>
      <c r="D965" s="3">
        <v>103</v>
      </c>
      <c r="E965" s="4" t="s">
        <v>15</v>
      </c>
      <c r="F965" s="5">
        <v>45269</v>
      </c>
      <c r="G965" s="3">
        <v>72</v>
      </c>
      <c r="H965" s="7">
        <v>3.4</v>
      </c>
      <c r="I965">
        <f>IF(MONTH(calls[[#This Row],[Date of Call]])&lt;=6,YEAR(calls[[#This Row],[Date of Call]]),YEAR(calls[[#This Row],[Date of Call]])+1)</f>
        <v>2024</v>
      </c>
      <c r="J965" t="str">
        <f>TEXT(calls[[#This Row],[Date of Call]],"DDDD")</f>
        <v>Saturday</v>
      </c>
      <c r="K965" t="str">
        <f>_xlfn.IFS(calls[[#This Row],[Duration]]&lt;=10,"Under 10min",calls[[#This Row],[Duration]]&lt;=30,"btw 10 to 30",calls[[#This Row],[Duration]]&lt;=60,"under 60",calls[[#This Row],[Duration]]&lt;=120,"1 to 2hour",TRUE,"above 2hour")</f>
        <v>1 to 2hour</v>
      </c>
      <c r="L965" s="20">
        <f>_xlfn.IFS(calls[[#This Row],[Satisfaction Rating]]&lt;=1,1,calls[[#This Row],[Satisfaction Rating]]&lt;=2,2,calls[[#This Row],[Satisfaction Rating]]&lt;=3,3,calls[[#This Row],[Satisfaction Rating]]&lt;=4,4,TRUE,5)</f>
        <v>4</v>
      </c>
    </row>
    <row r="966" spans="2:12" x14ac:dyDescent="0.25">
      <c r="B966" s="6" t="s">
        <v>990</v>
      </c>
      <c r="C966" s="3" t="s">
        <v>40</v>
      </c>
      <c r="D966" s="3">
        <v>63</v>
      </c>
      <c r="E966" s="4" t="s">
        <v>20</v>
      </c>
      <c r="F966" s="5">
        <v>45269</v>
      </c>
      <c r="G966" s="3">
        <v>82</v>
      </c>
      <c r="H966" s="7">
        <v>3.7</v>
      </c>
      <c r="I966">
        <f>IF(MONTH(calls[[#This Row],[Date of Call]])&lt;=6,YEAR(calls[[#This Row],[Date of Call]]),YEAR(calls[[#This Row],[Date of Call]])+1)</f>
        <v>2024</v>
      </c>
      <c r="J966" t="str">
        <f>TEXT(calls[[#This Row],[Date of Call]],"DDDD")</f>
        <v>Saturday</v>
      </c>
      <c r="K966" t="str">
        <f>_xlfn.IFS(calls[[#This Row],[Duration]]&lt;=10,"Under 10min",calls[[#This Row],[Duration]]&lt;=30,"btw 10 to 30",calls[[#This Row],[Duration]]&lt;=60,"under 60",calls[[#This Row],[Duration]]&lt;=120,"1 to 2hour",TRUE,"above 2hour")</f>
        <v>1 to 2hour</v>
      </c>
      <c r="L966" s="20">
        <f>_xlfn.IFS(calls[[#This Row],[Satisfaction Rating]]&lt;=1,1,calls[[#This Row],[Satisfaction Rating]]&lt;=2,2,calls[[#This Row],[Satisfaction Rating]]&lt;=3,3,calls[[#This Row],[Satisfaction Rating]]&lt;=4,4,TRUE,5)</f>
        <v>4</v>
      </c>
    </row>
    <row r="967" spans="2:12" x14ac:dyDescent="0.25">
      <c r="B967" s="6" t="s">
        <v>991</v>
      </c>
      <c r="C967" s="3" t="s">
        <v>51</v>
      </c>
      <c r="D967" s="3">
        <v>96</v>
      </c>
      <c r="E967" s="4" t="s">
        <v>29</v>
      </c>
      <c r="F967" s="5">
        <v>45273</v>
      </c>
      <c r="G967" s="3">
        <v>164</v>
      </c>
      <c r="H967" s="7">
        <v>4.8</v>
      </c>
      <c r="I967">
        <f>IF(MONTH(calls[[#This Row],[Date of Call]])&lt;=6,YEAR(calls[[#This Row],[Date of Call]]),YEAR(calls[[#This Row],[Date of Call]])+1)</f>
        <v>2024</v>
      </c>
      <c r="J967" t="str">
        <f>TEXT(calls[[#This Row],[Date of Call]],"DDDD")</f>
        <v>Wednesday</v>
      </c>
      <c r="K967" t="str">
        <f>_xlfn.IFS(calls[[#This Row],[Duration]]&lt;=10,"Under 10min",calls[[#This Row],[Duration]]&lt;=30,"btw 10 to 30",calls[[#This Row],[Duration]]&lt;=60,"under 60",calls[[#This Row],[Duration]]&lt;=120,"1 to 2hour",TRUE,"above 2hour")</f>
        <v>1 to 2hour</v>
      </c>
      <c r="L967" s="20">
        <f>_xlfn.IFS(calls[[#This Row],[Satisfaction Rating]]&lt;=1,1,calls[[#This Row],[Satisfaction Rating]]&lt;=2,2,calls[[#This Row],[Satisfaction Rating]]&lt;=3,3,calls[[#This Row],[Satisfaction Rating]]&lt;=4,4,TRUE,5)</f>
        <v>5</v>
      </c>
    </row>
    <row r="968" spans="2:12" x14ac:dyDescent="0.25">
      <c r="B968" s="6" t="s">
        <v>992</v>
      </c>
      <c r="C968" s="3" t="s">
        <v>14</v>
      </c>
      <c r="D968" s="3">
        <v>94</v>
      </c>
      <c r="E968" s="4" t="s">
        <v>15</v>
      </c>
      <c r="F968" s="5">
        <v>45273</v>
      </c>
      <c r="G968" s="3">
        <v>78</v>
      </c>
      <c r="H968" s="7">
        <v>3.3</v>
      </c>
      <c r="I968">
        <f>IF(MONTH(calls[[#This Row],[Date of Call]])&lt;=6,YEAR(calls[[#This Row],[Date of Call]]),YEAR(calls[[#This Row],[Date of Call]])+1)</f>
        <v>2024</v>
      </c>
      <c r="J968" t="str">
        <f>TEXT(calls[[#This Row],[Date of Call]],"DDDD")</f>
        <v>Wednesday</v>
      </c>
      <c r="K968" t="str">
        <f>_xlfn.IFS(calls[[#This Row],[Duration]]&lt;=10,"Under 10min",calls[[#This Row],[Duration]]&lt;=30,"btw 10 to 30",calls[[#This Row],[Duration]]&lt;=60,"under 60",calls[[#This Row],[Duration]]&lt;=120,"1 to 2hour",TRUE,"above 2hour")</f>
        <v>1 to 2hour</v>
      </c>
      <c r="L968" s="20">
        <f>_xlfn.IFS(calls[[#This Row],[Satisfaction Rating]]&lt;=1,1,calls[[#This Row],[Satisfaction Rating]]&lt;=2,2,calls[[#This Row],[Satisfaction Rating]]&lt;=3,3,calls[[#This Row],[Satisfaction Rating]]&lt;=4,4,TRUE,5)</f>
        <v>4</v>
      </c>
    </row>
    <row r="969" spans="2:12" x14ac:dyDescent="0.25">
      <c r="B969" s="6" t="s">
        <v>993</v>
      </c>
      <c r="C969" s="3" t="s">
        <v>43</v>
      </c>
      <c r="D969" s="3">
        <v>46</v>
      </c>
      <c r="E969" s="4" t="s">
        <v>25</v>
      </c>
      <c r="F969" s="5">
        <v>45274</v>
      </c>
      <c r="G969" s="3">
        <v>135</v>
      </c>
      <c r="H969" s="7">
        <v>4.2</v>
      </c>
      <c r="I969">
        <f>IF(MONTH(calls[[#This Row],[Date of Call]])&lt;=6,YEAR(calls[[#This Row],[Date of Call]]),YEAR(calls[[#This Row],[Date of Call]])+1)</f>
        <v>2024</v>
      </c>
      <c r="J969" t="str">
        <f>TEXT(calls[[#This Row],[Date of Call]],"DDDD")</f>
        <v>Thursday</v>
      </c>
      <c r="K969" t="str">
        <f>_xlfn.IFS(calls[[#This Row],[Duration]]&lt;=10,"Under 10min",calls[[#This Row],[Duration]]&lt;=30,"btw 10 to 30",calls[[#This Row],[Duration]]&lt;=60,"under 60",calls[[#This Row],[Duration]]&lt;=120,"1 to 2hour",TRUE,"above 2hour")</f>
        <v>under 60</v>
      </c>
      <c r="L969" s="20">
        <f>_xlfn.IFS(calls[[#This Row],[Satisfaction Rating]]&lt;=1,1,calls[[#This Row],[Satisfaction Rating]]&lt;=2,2,calls[[#This Row],[Satisfaction Rating]]&lt;=3,3,calls[[#This Row],[Satisfaction Rating]]&lt;=4,4,TRUE,5)</f>
        <v>5</v>
      </c>
    </row>
    <row r="970" spans="2:12" x14ac:dyDescent="0.25">
      <c r="B970" s="6" t="s">
        <v>994</v>
      </c>
      <c r="C970" s="3" t="s">
        <v>81</v>
      </c>
      <c r="D970" s="3">
        <v>127</v>
      </c>
      <c r="E970" s="4" t="s">
        <v>29</v>
      </c>
      <c r="F970" s="5">
        <v>45275</v>
      </c>
      <c r="G970" s="3">
        <v>145</v>
      </c>
      <c r="H970" s="7">
        <v>2.6</v>
      </c>
      <c r="I970">
        <f>IF(MONTH(calls[[#This Row],[Date of Call]])&lt;=6,YEAR(calls[[#This Row],[Date of Call]]),YEAR(calls[[#This Row],[Date of Call]])+1)</f>
        <v>2024</v>
      </c>
      <c r="J970" t="str">
        <f>TEXT(calls[[#This Row],[Date of Call]],"DDDD")</f>
        <v>Friday</v>
      </c>
      <c r="K970" t="str">
        <f>_xlfn.IFS(calls[[#This Row],[Duration]]&lt;=10,"Under 10min",calls[[#This Row],[Duration]]&lt;=30,"btw 10 to 30",calls[[#This Row],[Duration]]&lt;=60,"under 60",calls[[#This Row],[Duration]]&lt;=120,"1 to 2hour",TRUE,"above 2hour")</f>
        <v>above 2hour</v>
      </c>
      <c r="L970" s="20">
        <f>_xlfn.IFS(calls[[#This Row],[Satisfaction Rating]]&lt;=1,1,calls[[#This Row],[Satisfaction Rating]]&lt;=2,2,calls[[#This Row],[Satisfaction Rating]]&lt;=3,3,calls[[#This Row],[Satisfaction Rating]]&lt;=4,4,TRUE,5)</f>
        <v>3</v>
      </c>
    </row>
    <row r="971" spans="2:12" x14ac:dyDescent="0.25">
      <c r="B971" s="6" t="s">
        <v>995</v>
      </c>
      <c r="C971" s="3" t="s">
        <v>23</v>
      </c>
      <c r="D971" s="3">
        <v>96</v>
      </c>
      <c r="E971" s="4" t="s">
        <v>25</v>
      </c>
      <c r="F971" s="5">
        <v>45275</v>
      </c>
      <c r="G971" s="3">
        <v>115</v>
      </c>
      <c r="H971" s="7">
        <v>4.9000000000000004</v>
      </c>
      <c r="I971">
        <f>IF(MONTH(calls[[#This Row],[Date of Call]])&lt;=6,YEAR(calls[[#This Row],[Date of Call]]),YEAR(calls[[#This Row],[Date of Call]])+1)</f>
        <v>2024</v>
      </c>
      <c r="J971" t="str">
        <f>TEXT(calls[[#This Row],[Date of Call]],"DDDD")</f>
        <v>Friday</v>
      </c>
      <c r="K971" t="str">
        <f>_xlfn.IFS(calls[[#This Row],[Duration]]&lt;=10,"Under 10min",calls[[#This Row],[Duration]]&lt;=30,"btw 10 to 30",calls[[#This Row],[Duration]]&lt;=60,"under 60",calls[[#This Row],[Duration]]&lt;=120,"1 to 2hour",TRUE,"above 2hour")</f>
        <v>1 to 2hour</v>
      </c>
      <c r="L971" s="20">
        <f>_xlfn.IFS(calls[[#This Row],[Satisfaction Rating]]&lt;=1,1,calls[[#This Row],[Satisfaction Rating]]&lt;=2,2,calls[[#This Row],[Satisfaction Rating]]&lt;=3,3,calls[[#This Row],[Satisfaction Rating]]&lt;=4,4,TRUE,5)</f>
        <v>5</v>
      </c>
    </row>
    <row r="972" spans="2:12" x14ac:dyDescent="0.25">
      <c r="B972" s="6" t="s">
        <v>996</v>
      </c>
      <c r="C972" s="3" t="s">
        <v>61</v>
      </c>
      <c r="D972" s="3">
        <v>151</v>
      </c>
      <c r="E972" s="4" t="s">
        <v>15</v>
      </c>
      <c r="F972" s="5">
        <v>45275</v>
      </c>
      <c r="G972" s="3">
        <v>117</v>
      </c>
      <c r="H972" s="7">
        <v>2</v>
      </c>
      <c r="I972">
        <f>IF(MONTH(calls[[#This Row],[Date of Call]])&lt;=6,YEAR(calls[[#This Row],[Date of Call]]),YEAR(calls[[#This Row],[Date of Call]])+1)</f>
        <v>2024</v>
      </c>
      <c r="J972" t="str">
        <f>TEXT(calls[[#This Row],[Date of Call]],"DDDD")</f>
        <v>Friday</v>
      </c>
      <c r="K972" t="str">
        <f>_xlfn.IFS(calls[[#This Row],[Duration]]&lt;=10,"Under 10min",calls[[#This Row],[Duration]]&lt;=30,"btw 10 to 30",calls[[#This Row],[Duration]]&lt;=60,"under 60",calls[[#This Row],[Duration]]&lt;=120,"1 to 2hour",TRUE,"above 2hour")</f>
        <v>above 2hour</v>
      </c>
      <c r="L972" s="20">
        <f>_xlfn.IFS(calls[[#This Row],[Satisfaction Rating]]&lt;=1,1,calls[[#This Row],[Satisfaction Rating]]&lt;=2,2,calls[[#This Row],[Satisfaction Rating]]&lt;=3,3,calls[[#This Row],[Satisfaction Rating]]&lt;=4,4,TRUE,5)</f>
        <v>2</v>
      </c>
    </row>
    <row r="973" spans="2:12" x14ac:dyDescent="0.25">
      <c r="B973" s="6" t="s">
        <v>997</v>
      </c>
      <c r="C973" s="3" t="s">
        <v>81</v>
      </c>
      <c r="D973" s="3">
        <v>158</v>
      </c>
      <c r="E973" s="4" t="s">
        <v>10</v>
      </c>
      <c r="F973" s="5">
        <v>45276</v>
      </c>
      <c r="G973" s="3">
        <v>36</v>
      </c>
      <c r="H973" s="7">
        <v>4.7</v>
      </c>
      <c r="I973">
        <f>IF(MONTH(calls[[#This Row],[Date of Call]])&lt;=6,YEAR(calls[[#This Row],[Date of Call]]),YEAR(calls[[#This Row],[Date of Call]])+1)</f>
        <v>2024</v>
      </c>
      <c r="J973" t="str">
        <f>TEXT(calls[[#This Row],[Date of Call]],"DDDD")</f>
        <v>Saturday</v>
      </c>
      <c r="K973" t="str">
        <f>_xlfn.IFS(calls[[#This Row],[Duration]]&lt;=10,"Under 10min",calls[[#This Row],[Duration]]&lt;=30,"btw 10 to 30",calls[[#This Row],[Duration]]&lt;=60,"under 60",calls[[#This Row],[Duration]]&lt;=120,"1 to 2hour",TRUE,"above 2hour")</f>
        <v>above 2hour</v>
      </c>
      <c r="L973" s="20">
        <f>_xlfn.IFS(calls[[#This Row],[Satisfaction Rating]]&lt;=1,1,calls[[#This Row],[Satisfaction Rating]]&lt;=2,2,calls[[#This Row],[Satisfaction Rating]]&lt;=3,3,calls[[#This Row],[Satisfaction Rating]]&lt;=4,4,TRUE,5)</f>
        <v>5</v>
      </c>
    </row>
    <row r="974" spans="2:12" x14ac:dyDescent="0.25">
      <c r="B974" s="6" t="s">
        <v>998</v>
      </c>
      <c r="C974" s="3" t="s">
        <v>14</v>
      </c>
      <c r="D974" s="3">
        <v>45</v>
      </c>
      <c r="E974" s="4" t="s">
        <v>10</v>
      </c>
      <c r="F974" s="5">
        <v>45276</v>
      </c>
      <c r="G974" s="3">
        <v>84</v>
      </c>
      <c r="H974" s="7">
        <v>2.8</v>
      </c>
      <c r="I974">
        <f>IF(MONTH(calls[[#This Row],[Date of Call]])&lt;=6,YEAR(calls[[#This Row],[Date of Call]]),YEAR(calls[[#This Row],[Date of Call]])+1)</f>
        <v>2024</v>
      </c>
      <c r="J974" t="str">
        <f>TEXT(calls[[#This Row],[Date of Call]],"DDDD")</f>
        <v>Saturday</v>
      </c>
      <c r="K974" t="str">
        <f>_xlfn.IFS(calls[[#This Row],[Duration]]&lt;=10,"Under 10min",calls[[#This Row],[Duration]]&lt;=30,"btw 10 to 30",calls[[#This Row],[Duration]]&lt;=60,"under 60",calls[[#This Row],[Duration]]&lt;=120,"1 to 2hour",TRUE,"above 2hour")</f>
        <v>under 60</v>
      </c>
      <c r="L974" s="20">
        <f>_xlfn.IFS(calls[[#This Row],[Satisfaction Rating]]&lt;=1,1,calls[[#This Row],[Satisfaction Rating]]&lt;=2,2,calls[[#This Row],[Satisfaction Rating]]&lt;=3,3,calls[[#This Row],[Satisfaction Rating]]&lt;=4,4,TRUE,5)</f>
        <v>3</v>
      </c>
    </row>
    <row r="975" spans="2:12" x14ac:dyDescent="0.25">
      <c r="B975" s="6" t="s">
        <v>999</v>
      </c>
      <c r="C975" s="3" t="s">
        <v>34</v>
      </c>
      <c r="D975" s="3">
        <v>141</v>
      </c>
      <c r="E975" s="4" t="s">
        <v>10</v>
      </c>
      <c r="F975" s="5">
        <v>45276</v>
      </c>
      <c r="G975" s="3">
        <v>66</v>
      </c>
      <c r="H975" s="7">
        <v>3.2</v>
      </c>
      <c r="I975">
        <f>IF(MONTH(calls[[#This Row],[Date of Call]])&lt;=6,YEAR(calls[[#This Row],[Date of Call]]),YEAR(calls[[#This Row],[Date of Call]])+1)</f>
        <v>2024</v>
      </c>
      <c r="J975" t="str">
        <f>TEXT(calls[[#This Row],[Date of Call]],"DDDD")</f>
        <v>Saturday</v>
      </c>
      <c r="K975" t="str">
        <f>_xlfn.IFS(calls[[#This Row],[Duration]]&lt;=10,"Under 10min",calls[[#This Row],[Duration]]&lt;=30,"btw 10 to 30",calls[[#This Row],[Duration]]&lt;=60,"under 60",calls[[#This Row],[Duration]]&lt;=120,"1 to 2hour",TRUE,"above 2hour")</f>
        <v>above 2hour</v>
      </c>
      <c r="L975" s="20">
        <f>_xlfn.IFS(calls[[#This Row],[Satisfaction Rating]]&lt;=1,1,calls[[#This Row],[Satisfaction Rating]]&lt;=2,2,calls[[#This Row],[Satisfaction Rating]]&lt;=3,3,calls[[#This Row],[Satisfaction Rating]]&lt;=4,4,TRUE,5)</f>
        <v>4</v>
      </c>
    </row>
    <row r="976" spans="2:12" x14ac:dyDescent="0.25">
      <c r="B976" s="6" t="s">
        <v>1000</v>
      </c>
      <c r="C976" s="3" t="s">
        <v>28</v>
      </c>
      <c r="D976" s="3">
        <v>147</v>
      </c>
      <c r="E976" s="4" t="s">
        <v>25</v>
      </c>
      <c r="F976" s="5">
        <v>45276</v>
      </c>
      <c r="G976" s="3">
        <v>76</v>
      </c>
      <c r="H976" s="7">
        <v>4.7</v>
      </c>
      <c r="I976">
        <f>IF(MONTH(calls[[#This Row],[Date of Call]])&lt;=6,YEAR(calls[[#This Row],[Date of Call]]),YEAR(calls[[#This Row],[Date of Call]])+1)</f>
        <v>2024</v>
      </c>
      <c r="J976" t="str">
        <f>TEXT(calls[[#This Row],[Date of Call]],"DDDD")</f>
        <v>Saturday</v>
      </c>
      <c r="K976" t="str">
        <f>_xlfn.IFS(calls[[#This Row],[Duration]]&lt;=10,"Under 10min",calls[[#This Row],[Duration]]&lt;=30,"btw 10 to 30",calls[[#This Row],[Duration]]&lt;=60,"under 60",calls[[#This Row],[Duration]]&lt;=120,"1 to 2hour",TRUE,"above 2hour")</f>
        <v>above 2hour</v>
      </c>
      <c r="L976" s="20">
        <f>_xlfn.IFS(calls[[#This Row],[Satisfaction Rating]]&lt;=1,1,calls[[#This Row],[Satisfaction Rating]]&lt;=2,2,calls[[#This Row],[Satisfaction Rating]]&lt;=3,3,calls[[#This Row],[Satisfaction Rating]]&lt;=4,4,TRUE,5)</f>
        <v>5</v>
      </c>
    </row>
    <row r="977" spans="2:12" x14ac:dyDescent="0.25">
      <c r="B977" s="6" t="s">
        <v>1001</v>
      </c>
      <c r="C977" s="3" t="s">
        <v>48</v>
      </c>
      <c r="D977" s="3">
        <v>126</v>
      </c>
      <c r="E977" s="4" t="s">
        <v>25</v>
      </c>
      <c r="F977" s="5">
        <v>45276</v>
      </c>
      <c r="G977" s="3">
        <v>185</v>
      </c>
      <c r="H977" s="7">
        <v>4.8</v>
      </c>
      <c r="I977">
        <f>IF(MONTH(calls[[#This Row],[Date of Call]])&lt;=6,YEAR(calls[[#This Row],[Date of Call]]),YEAR(calls[[#This Row],[Date of Call]])+1)</f>
        <v>2024</v>
      </c>
      <c r="J977" t="str">
        <f>TEXT(calls[[#This Row],[Date of Call]],"DDDD")</f>
        <v>Saturday</v>
      </c>
      <c r="K977" t="str">
        <f>_xlfn.IFS(calls[[#This Row],[Duration]]&lt;=10,"Under 10min",calls[[#This Row],[Duration]]&lt;=30,"btw 10 to 30",calls[[#This Row],[Duration]]&lt;=60,"under 60",calls[[#This Row],[Duration]]&lt;=120,"1 to 2hour",TRUE,"above 2hour")</f>
        <v>above 2hour</v>
      </c>
      <c r="L977" s="20">
        <f>_xlfn.IFS(calls[[#This Row],[Satisfaction Rating]]&lt;=1,1,calls[[#This Row],[Satisfaction Rating]]&lt;=2,2,calls[[#This Row],[Satisfaction Rating]]&lt;=3,3,calls[[#This Row],[Satisfaction Rating]]&lt;=4,4,TRUE,5)</f>
        <v>5</v>
      </c>
    </row>
    <row r="978" spans="2:12" x14ac:dyDescent="0.25">
      <c r="B978" s="6" t="s">
        <v>1002</v>
      </c>
      <c r="C978" s="3" t="s">
        <v>14</v>
      </c>
      <c r="D978" s="3">
        <v>126</v>
      </c>
      <c r="E978" s="4" t="s">
        <v>20</v>
      </c>
      <c r="F978" s="5">
        <v>45277</v>
      </c>
      <c r="G978" s="3">
        <v>80</v>
      </c>
      <c r="H978" s="7">
        <v>4.7</v>
      </c>
      <c r="I978">
        <f>IF(MONTH(calls[[#This Row],[Date of Call]])&lt;=6,YEAR(calls[[#This Row],[Date of Call]]),YEAR(calls[[#This Row],[Date of Call]])+1)</f>
        <v>2024</v>
      </c>
      <c r="J978" t="str">
        <f>TEXT(calls[[#This Row],[Date of Call]],"DDDD")</f>
        <v>Sunday</v>
      </c>
      <c r="K978" t="str">
        <f>_xlfn.IFS(calls[[#This Row],[Duration]]&lt;=10,"Under 10min",calls[[#This Row],[Duration]]&lt;=30,"btw 10 to 30",calls[[#This Row],[Duration]]&lt;=60,"under 60",calls[[#This Row],[Duration]]&lt;=120,"1 to 2hour",TRUE,"above 2hour")</f>
        <v>above 2hour</v>
      </c>
      <c r="L978" s="20">
        <f>_xlfn.IFS(calls[[#This Row],[Satisfaction Rating]]&lt;=1,1,calls[[#This Row],[Satisfaction Rating]]&lt;=2,2,calls[[#This Row],[Satisfaction Rating]]&lt;=3,3,calls[[#This Row],[Satisfaction Rating]]&lt;=4,4,TRUE,5)</f>
        <v>5</v>
      </c>
    </row>
    <row r="979" spans="2:12" x14ac:dyDescent="0.25">
      <c r="B979" s="6" t="s">
        <v>1003</v>
      </c>
      <c r="C979" s="3" t="s">
        <v>32</v>
      </c>
      <c r="D979" s="3">
        <v>32</v>
      </c>
      <c r="E979" s="4" t="s">
        <v>25</v>
      </c>
      <c r="F979" s="5">
        <v>45277</v>
      </c>
      <c r="G979" s="3">
        <v>148</v>
      </c>
      <c r="H979" s="7">
        <v>4</v>
      </c>
      <c r="I979">
        <f>IF(MONTH(calls[[#This Row],[Date of Call]])&lt;=6,YEAR(calls[[#This Row],[Date of Call]]),YEAR(calls[[#This Row],[Date of Call]])+1)</f>
        <v>2024</v>
      </c>
      <c r="J979" t="str">
        <f>TEXT(calls[[#This Row],[Date of Call]],"DDDD")</f>
        <v>Sunday</v>
      </c>
      <c r="K979" t="str">
        <f>_xlfn.IFS(calls[[#This Row],[Duration]]&lt;=10,"Under 10min",calls[[#This Row],[Duration]]&lt;=30,"btw 10 to 30",calls[[#This Row],[Duration]]&lt;=60,"under 60",calls[[#This Row],[Duration]]&lt;=120,"1 to 2hour",TRUE,"above 2hour")</f>
        <v>under 60</v>
      </c>
      <c r="L979" s="20">
        <f>_xlfn.IFS(calls[[#This Row],[Satisfaction Rating]]&lt;=1,1,calls[[#This Row],[Satisfaction Rating]]&lt;=2,2,calls[[#This Row],[Satisfaction Rating]]&lt;=3,3,calls[[#This Row],[Satisfaction Rating]]&lt;=4,4,TRUE,5)</f>
        <v>4</v>
      </c>
    </row>
    <row r="980" spans="2:12" x14ac:dyDescent="0.25">
      <c r="B980" s="6" t="s">
        <v>1004</v>
      </c>
      <c r="C980" s="3" t="s">
        <v>14</v>
      </c>
      <c r="D980" s="3">
        <v>84</v>
      </c>
      <c r="E980" s="4" t="s">
        <v>29</v>
      </c>
      <c r="F980" s="5">
        <v>45279</v>
      </c>
      <c r="G980" s="3">
        <v>180</v>
      </c>
      <c r="H980" s="7">
        <v>4.9000000000000004</v>
      </c>
      <c r="I980">
        <f>IF(MONTH(calls[[#This Row],[Date of Call]])&lt;=6,YEAR(calls[[#This Row],[Date of Call]]),YEAR(calls[[#This Row],[Date of Call]])+1)</f>
        <v>2024</v>
      </c>
      <c r="J980" t="str">
        <f>TEXT(calls[[#This Row],[Date of Call]],"DDDD")</f>
        <v>Tuesday</v>
      </c>
      <c r="K980" t="str">
        <f>_xlfn.IFS(calls[[#This Row],[Duration]]&lt;=10,"Under 10min",calls[[#This Row],[Duration]]&lt;=30,"btw 10 to 30",calls[[#This Row],[Duration]]&lt;=60,"under 60",calls[[#This Row],[Duration]]&lt;=120,"1 to 2hour",TRUE,"above 2hour")</f>
        <v>1 to 2hour</v>
      </c>
      <c r="L980" s="20">
        <f>_xlfn.IFS(calls[[#This Row],[Satisfaction Rating]]&lt;=1,1,calls[[#This Row],[Satisfaction Rating]]&lt;=2,2,calls[[#This Row],[Satisfaction Rating]]&lt;=3,3,calls[[#This Row],[Satisfaction Rating]]&lt;=4,4,TRUE,5)</f>
        <v>5</v>
      </c>
    </row>
    <row r="981" spans="2:12" x14ac:dyDescent="0.25">
      <c r="B981" s="6" t="s">
        <v>1005</v>
      </c>
      <c r="C981" s="3" t="s">
        <v>40</v>
      </c>
      <c r="D981" s="3">
        <v>120</v>
      </c>
      <c r="E981" s="4" t="s">
        <v>20</v>
      </c>
      <c r="F981" s="5">
        <v>45280</v>
      </c>
      <c r="G981" s="3">
        <v>190</v>
      </c>
      <c r="H981" s="7">
        <v>3.7</v>
      </c>
      <c r="I981">
        <f>IF(MONTH(calls[[#This Row],[Date of Call]])&lt;=6,YEAR(calls[[#This Row],[Date of Call]]),YEAR(calls[[#This Row],[Date of Call]])+1)</f>
        <v>2024</v>
      </c>
      <c r="J981" t="str">
        <f>TEXT(calls[[#This Row],[Date of Call]],"DDDD")</f>
        <v>Wednesday</v>
      </c>
      <c r="K981" t="str">
        <f>_xlfn.IFS(calls[[#This Row],[Duration]]&lt;=10,"Under 10min",calls[[#This Row],[Duration]]&lt;=30,"btw 10 to 30",calls[[#This Row],[Duration]]&lt;=60,"under 60",calls[[#This Row],[Duration]]&lt;=120,"1 to 2hour",TRUE,"above 2hour")</f>
        <v>1 to 2hour</v>
      </c>
      <c r="L981" s="20">
        <f>_xlfn.IFS(calls[[#This Row],[Satisfaction Rating]]&lt;=1,1,calls[[#This Row],[Satisfaction Rating]]&lt;=2,2,calls[[#This Row],[Satisfaction Rating]]&lt;=3,3,calls[[#This Row],[Satisfaction Rating]]&lt;=4,4,TRUE,5)</f>
        <v>4</v>
      </c>
    </row>
    <row r="982" spans="2:12" x14ac:dyDescent="0.25">
      <c r="B982" s="6" t="s">
        <v>1006</v>
      </c>
      <c r="C982" s="3" t="s">
        <v>19</v>
      </c>
      <c r="D982" s="3">
        <v>93</v>
      </c>
      <c r="E982" s="4" t="s">
        <v>25</v>
      </c>
      <c r="F982" s="5">
        <v>45280</v>
      </c>
      <c r="G982" s="3">
        <v>38</v>
      </c>
      <c r="H982" s="7">
        <v>4.5</v>
      </c>
      <c r="I982">
        <f>IF(MONTH(calls[[#This Row],[Date of Call]])&lt;=6,YEAR(calls[[#This Row],[Date of Call]]),YEAR(calls[[#This Row],[Date of Call]])+1)</f>
        <v>2024</v>
      </c>
      <c r="J982" t="str">
        <f>TEXT(calls[[#This Row],[Date of Call]],"DDDD")</f>
        <v>Wednesday</v>
      </c>
      <c r="K982" t="str">
        <f>_xlfn.IFS(calls[[#This Row],[Duration]]&lt;=10,"Under 10min",calls[[#This Row],[Duration]]&lt;=30,"btw 10 to 30",calls[[#This Row],[Duration]]&lt;=60,"under 60",calls[[#This Row],[Duration]]&lt;=120,"1 to 2hour",TRUE,"above 2hour")</f>
        <v>1 to 2hour</v>
      </c>
      <c r="L982" s="20">
        <f>_xlfn.IFS(calls[[#This Row],[Satisfaction Rating]]&lt;=1,1,calls[[#This Row],[Satisfaction Rating]]&lt;=2,2,calls[[#This Row],[Satisfaction Rating]]&lt;=3,3,calls[[#This Row],[Satisfaction Rating]]&lt;=4,4,TRUE,5)</f>
        <v>5</v>
      </c>
    </row>
    <row r="983" spans="2:12" x14ac:dyDescent="0.25">
      <c r="B983" s="6" t="s">
        <v>1007</v>
      </c>
      <c r="C983" s="3" t="s">
        <v>23</v>
      </c>
      <c r="D983" s="3">
        <v>76</v>
      </c>
      <c r="E983" s="4" t="s">
        <v>15</v>
      </c>
      <c r="F983" s="5">
        <v>45281</v>
      </c>
      <c r="G983" s="3">
        <v>82</v>
      </c>
      <c r="H983" s="7">
        <v>2.1</v>
      </c>
      <c r="I983">
        <f>IF(MONTH(calls[[#This Row],[Date of Call]])&lt;=6,YEAR(calls[[#This Row],[Date of Call]]),YEAR(calls[[#This Row],[Date of Call]])+1)</f>
        <v>2024</v>
      </c>
      <c r="J983" t="str">
        <f>TEXT(calls[[#This Row],[Date of Call]],"DDDD")</f>
        <v>Thursday</v>
      </c>
      <c r="K983" t="str">
        <f>_xlfn.IFS(calls[[#This Row],[Duration]]&lt;=10,"Under 10min",calls[[#This Row],[Duration]]&lt;=30,"btw 10 to 30",calls[[#This Row],[Duration]]&lt;=60,"under 60",calls[[#This Row],[Duration]]&lt;=120,"1 to 2hour",TRUE,"above 2hour")</f>
        <v>1 to 2hour</v>
      </c>
      <c r="L983" s="20">
        <f>_xlfn.IFS(calls[[#This Row],[Satisfaction Rating]]&lt;=1,1,calls[[#This Row],[Satisfaction Rating]]&lt;=2,2,calls[[#This Row],[Satisfaction Rating]]&lt;=3,3,calls[[#This Row],[Satisfaction Rating]]&lt;=4,4,TRUE,5)</f>
        <v>3</v>
      </c>
    </row>
    <row r="984" spans="2:12" x14ac:dyDescent="0.25">
      <c r="B984" s="6" t="s">
        <v>1008</v>
      </c>
      <c r="C984" s="3" t="s">
        <v>81</v>
      </c>
      <c r="D984" s="3">
        <v>89</v>
      </c>
      <c r="E984" s="4" t="s">
        <v>25</v>
      </c>
      <c r="F984" s="5">
        <v>45284</v>
      </c>
      <c r="G984" s="3">
        <v>88</v>
      </c>
      <c r="H984" s="7">
        <v>2.8</v>
      </c>
      <c r="I984">
        <f>IF(MONTH(calls[[#This Row],[Date of Call]])&lt;=6,YEAR(calls[[#This Row],[Date of Call]]),YEAR(calls[[#This Row],[Date of Call]])+1)</f>
        <v>2024</v>
      </c>
      <c r="J984" t="str">
        <f>TEXT(calls[[#This Row],[Date of Call]],"DDDD")</f>
        <v>Sunday</v>
      </c>
      <c r="K984" t="str">
        <f>_xlfn.IFS(calls[[#This Row],[Duration]]&lt;=10,"Under 10min",calls[[#This Row],[Duration]]&lt;=30,"btw 10 to 30",calls[[#This Row],[Duration]]&lt;=60,"under 60",calls[[#This Row],[Duration]]&lt;=120,"1 to 2hour",TRUE,"above 2hour")</f>
        <v>1 to 2hour</v>
      </c>
      <c r="L984" s="20">
        <f>_xlfn.IFS(calls[[#This Row],[Satisfaction Rating]]&lt;=1,1,calls[[#This Row],[Satisfaction Rating]]&lt;=2,2,calls[[#This Row],[Satisfaction Rating]]&lt;=3,3,calls[[#This Row],[Satisfaction Rating]]&lt;=4,4,TRUE,5)</f>
        <v>3</v>
      </c>
    </row>
    <row r="985" spans="2:12" x14ac:dyDescent="0.25">
      <c r="B985" s="6" t="s">
        <v>1009</v>
      </c>
      <c r="C985" s="3" t="s">
        <v>17</v>
      </c>
      <c r="D985" s="3">
        <v>91</v>
      </c>
      <c r="E985" s="4" t="s">
        <v>29</v>
      </c>
      <c r="F985" s="5">
        <v>45284</v>
      </c>
      <c r="G985" s="3">
        <v>42</v>
      </c>
      <c r="H985" s="7">
        <v>4.0999999999999996</v>
      </c>
      <c r="I985">
        <f>IF(MONTH(calls[[#This Row],[Date of Call]])&lt;=6,YEAR(calls[[#This Row],[Date of Call]]),YEAR(calls[[#This Row],[Date of Call]])+1)</f>
        <v>2024</v>
      </c>
      <c r="J985" t="str">
        <f>TEXT(calls[[#This Row],[Date of Call]],"DDDD")</f>
        <v>Sunday</v>
      </c>
      <c r="K985" t="str">
        <f>_xlfn.IFS(calls[[#This Row],[Duration]]&lt;=10,"Under 10min",calls[[#This Row],[Duration]]&lt;=30,"btw 10 to 30",calls[[#This Row],[Duration]]&lt;=60,"under 60",calls[[#This Row],[Duration]]&lt;=120,"1 to 2hour",TRUE,"above 2hour")</f>
        <v>1 to 2hour</v>
      </c>
      <c r="L985" s="20">
        <f>_xlfn.IFS(calls[[#This Row],[Satisfaction Rating]]&lt;=1,1,calls[[#This Row],[Satisfaction Rating]]&lt;=2,2,calls[[#This Row],[Satisfaction Rating]]&lt;=3,3,calls[[#This Row],[Satisfaction Rating]]&lt;=4,4,TRUE,5)</f>
        <v>5</v>
      </c>
    </row>
    <row r="986" spans="2:12" x14ac:dyDescent="0.25">
      <c r="B986" s="6" t="s">
        <v>1010</v>
      </c>
      <c r="C986" s="3" t="s">
        <v>43</v>
      </c>
      <c r="D986" s="3">
        <v>7</v>
      </c>
      <c r="E986" s="4" t="s">
        <v>10</v>
      </c>
      <c r="F986" s="5">
        <v>45285</v>
      </c>
      <c r="G986" s="3">
        <v>64</v>
      </c>
      <c r="H986" s="7">
        <v>3.3</v>
      </c>
      <c r="I986">
        <f>IF(MONTH(calls[[#This Row],[Date of Call]])&lt;=6,YEAR(calls[[#This Row],[Date of Call]]),YEAR(calls[[#This Row],[Date of Call]])+1)</f>
        <v>2024</v>
      </c>
      <c r="J986" t="str">
        <f>TEXT(calls[[#This Row],[Date of Call]],"DDDD")</f>
        <v>Monday</v>
      </c>
      <c r="K986" t="str">
        <f>_xlfn.IFS(calls[[#This Row],[Duration]]&lt;=10,"Under 10min",calls[[#This Row],[Duration]]&lt;=30,"btw 10 to 30",calls[[#This Row],[Duration]]&lt;=60,"under 60",calls[[#This Row],[Duration]]&lt;=120,"1 to 2hour",TRUE,"above 2hour")</f>
        <v>Under 10min</v>
      </c>
      <c r="L986" s="20">
        <f>_xlfn.IFS(calls[[#This Row],[Satisfaction Rating]]&lt;=1,1,calls[[#This Row],[Satisfaction Rating]]&lt;=2,2,calls[[#This Row],[Satisfaction Rating]]&lt;=3,3,calls[[#This Row],[Satisfaction Rating]]&lt;=4,4,TRUE,5)</f>
        <v>4</v>
      </c>
    </row>
    <row r="987" spans="2:12" x14ac:dyDescent="0.25">
      <c r="B987" s="6" t="s">
        <v>1011</v>
      </c>
      <c r="C987" s="3" t="s">
        <v>32</v>
      </c>
      <c r="D987" s="3">
        <v>140</v>
      </c>
      <c r="E987" s="4" t="s">
        <v>10</v>
      </c>
      <c r="F987" s="5">
        <v>45285</v>
      </c>
      <c r="G987" s="3">
        <v>105</v>
      </c>
      <c r="H987" s="7">
        <v>1.7</v>
      </c>
      <c r="I987">
        <f>IF(MONTH(calls[[#This Row],[Date of Call]])&lt;=6,YEAR(calls[[#This Row],[Date of Call]]),YEAR(calls[[#This Row],[Date of Call]])+1)</f>
        <v>2024</v>
      </c>
      <c r="J987" t="str">
        <f>TEXT(calls[[#This Row],[Date of Call]],"DDDD")</f>
        <v>Monday</v>
      </c>
      <c r="K987" t="str">
        <f>_xlfn.IFS(calls[[#This Row],[Duration]]&lt;=10,"Under 10min",calls[[#This Row],[Duration]]&lt;=30,"btw 10 to 30",calls[[#This Row],[Duration]]&lt;=60,"under 60",calls[[#This Row],[Duration]]&lt;=120,"1 to 2hour",TRUE,"above 2hour")</f>
        <v>above 2hour</v>
      </c>
      <c r="L987" s="20">
        <f>_xlfn.IFS(calls[[#This Row],[Satisfaction Rating]]&lt;=1,1,calls[[#This Row],[Satisfaction Rating]]&lt;=2,2,calls[[#This Row],[Satisfaction Rating]]&lt;=3,3,calls[[#This Row],[Satisfaction Rating]]&lt;=4,4,TRUE,5)</f>
        <v>2</v>
      </c>
    </row>
    <row r="988" spans="2:12" x14ac:dyDescent="0.25">
      <c r="B988" s="6" t="s">
        <v>1012</v>
      </c>
      <c r="C988" s="3" t="s">
        <v>12</v>
      </c>
      <c r="D988" s="3">
        <v>58</v>
      </c>
      <c r="E988" s="4" t="s">
        <v>20</v>
      </c>
      <c r="F988" s="5">
        <v>45285</v>
      </c>
      <c r="G988" s="3">
        <v>25</v>
      </c>
      <c r="H988" s="7">
        <v>3.6</v>
      </c>
      <c r="I988">
        <f>IF(MONTH(calls[[#This Row],[Date of Call]])&lt;=6,YEAR(calls[[#This Row],[Date of Call]]),YEAR(calls[[#This Row],[Date of Call]])+1)</f>
        <v>2024</v>
      </c>
      <c r="J988" t="str">
        <f>TEXT(calls[[#This Row],[Date of Call]],"DDDD")</f>
        <v>Monday</v>
      </c>
      <c r="K988" t="str">
        <f>_xlfn.IFS(calls[[#This Row],[Duration]]&lt;=10,"Under 10min",calls[[#This Row],[Duration]]&lt;=30,"btw 10 to 30",calls[[#This Row],[Duration]]&lt;=60,"under 60",calls[[#This Row],[Duration]]&lt;=120,"1 to 2hour",TRUE,"above 2hour")</f>
        <v>under 60</v>
      </c>
      <c r="L988" s="20">
        <f>_xlfn.IFS(calls[[#This Row],[Satisfaction Rating]]&lt;=1,1,calls[[#This Row],[Satisfaction Rating]]&lt;=2,2,calls[[#This Row],[Satisfaction Rating]]&lt;=3,3,calls[[#This Row],[Satisfaction Rating]]&lt;=4,4,TRUE,5)</f>
        <v>4</v>
      </c>
    </row>
    <row r="989" spans="2:12" x14ac:dyDescent="0.25">
      <c r="B989" s="6" t="s">
        <v>1013</v>
      </c>
      <c r="C989" s="3" t="s">
        <v>9</v>
      </c>
      <c r="D989" s="3">
        <v>90</v>
      </c>
      <c r="E989" s="4" t="s">
        <v>15</v>
      </c>
      <c r="F989" s="5">
        <v>45286</v>
      </c>
      <c r="G989" s="3">
        <v>176</v>
      </c>
      <c r="H989" s="7">
        <v>3.6</v>
      </c>
      <c r="I989">
        <f>IF(MONTH(calls[[#This Row],[Date of Call]])&lt;=6,YEAR(calls[[#This Row],[Date of Call]]),YEAR(calls[[#This Row],[Date of Call]])+1)</f>
        <v>2024</v>
      </c>
      <c r="J989" t="str">
        <f>TEXT(calls[[#This Row],[Date of Call]],"DDDD")</f>
        <v>Tuesday</v>
      </c>
      <c r="K989" t="str">
        <f>_xlfn.IFS(calls[[#This Row],[Duration]]&lt;=10,"Under 10min",calls[[#This Row],[Duration]]&lt;=30,"btw 10 to 30",calls[[#This Row],[Duration]]&lt;=60,"under 60",calls[[#This Row],[Duration]]&lt;=120,"1 to 2hour",TRUE,"above 2hour")</f>
        <v>1 to 2hour</v>
      </c>
      <c r="L989" s="20">
        <f>_xlfn.IFS(calls[[#This Row],[Satisfaction Rating]]&lt;=1,1,calls[[#This Row],[Satisfaction Rating]]&lt;=2,2,calls[[#This Row],[Satisfaction Rating]]&lt;=3,3,calls[[#This Row],[Satisfaction Rating]]&lt;=4,4,TRUE,5)</f>
        <v>4</v>
      </c>
    </row>
    <row r="990" spans="2:12" x14ac:dyDescent="0.25">
      <c r="B990" s="6" t="s">
        <v>1014</v>
      </c>
      <c r="C990" s="3" t="s">
        <v>9</v>
      </c>
      <c r="D990" s="3">
        <v>106</v>
      </c>
      <c r="E990" s="4" t="s">
        <v>25</v>
      </c>
      <c r="F990" s="5">
        <v>45287</v>
      </c>
      <c r="G990" s="3">
        <v>46</v>
      </c>
      <c r="H990" s="7">
        <v>4.5999999999999996</v>
      </c>
      <c r="I990">
        <f>IF(MONTH(calls[[#This Row],[Date of Call]])&lt;=6,YEAR(calls[[#This Row],[Date of Call]]),YEAR(calls[[#This Row],[Date of Call]])+1)</f>
        <v>2024</v>
      </c>
      <c r="J990" t="str">
        <f>TEXT(calls[[#This Row],[Date of Call]],"DDDD")</f>
        <v>Wednesday</v>
      </c>
      <c r="K990" t="str">
        <f>_xlfn.IFS(calls[[#This Row],[Duration]]&lt;=10,"Under 10min",calls[[#This Row],[Duration]]&lt;=30,"btw 10 to 30",calls[[#This Row],[Duration]]&lt;=60,"under 60",calls[[#This Row],[Duration]]&lt;=120,"1 to 2hour",TRUE,"above 2hour")</f>
        <v>1 to 2hour</v>
      </c>
      <c r="L990" s="20">
        <f>_xlfn.IFS(calls[[#This Row],[Satisfaction Rating]]&lt;=1,1,calls[[#This Row],[Satisfaction Rating]]&lt;=2,2,calls[[#This Row],[Satisfaction Rating]]&lt;=3,3,calls[[#This Row],[Satisfaction Rating]]&lt;=4,4,TRUE,5)</f>
        <v>5</v>
      </c>
    </row>
    <row r="991" spans="2:12" x14ac:dyDescent="0.25">
      <c r="B991" s="6" t="s">
        <v>1015</v>
      </c>
      <c r="C991" s="3" t="s">
        <v>40</v>
      </c>
      <c r="D991" s="3">
        <v>72</v>
      </c>
      <c r="E991" s="4" t="s">
        <v>10</v>
      </c>
      <c r="F991" s="5">
        <v>45287</v>
      </c>
      <c r="G991" s="3">
        <v>164</v>
      </c>
      <c r="H991" s="7">
        <v>4.8</v>
      </c>
      <c r="I991">
        <f>IF(MONTH(calls[[#This Row],[Date of Call]])&lt;=6,YEAR(calls[[#This Row],[Date of Call]]),YEAR(calls[[#This Row],[Date of Call]])+1)</f>
        <v>2024</v>
      </c>
      <c r="J991" t="str">
        <f>TEXT(calls[[#This Row],[Date of Call]],"DDDD")</f>
        <v>Wednesday</v>
      </c>
      <c r="K991" t="str">
        <f>_xlfn.IFS(calls[[#This Row],[Duration]]&lt;=10,"Under 10min",calls[[#This Row],[Duration]]&lt;=30,"btw 10 to 30",calls[[#This Row],[Duration]]&lt;=60,"under 60",calls[[#This Row],[Duration]]&lt;=120,"1 to 2hour",TRUE,"above 2hour")</f>
        <v>1 to 2hour</v>
      </c>
      <c r="L991" s="20">
        <f>_xlfn.IFS(calls[[#This Row],[Satisfaction Rating]]&lt;=1,1,calls[[#This Row],[Satisfaction Rating]]&lt;=2,2,calls[[#This Row],[Satisfaction Rating]]&lt;=3,3,calls[[#This Row],[Satisfaction Rating]]&lt;=4,4,TRUE,5)</f>
        <v>5</v>
      </c>
    </row>
    <row r="992" spans="2:12" x14ac:dyDescent="0.25">
      <c r="B992" s="6" t="s">
        <v>1016</v>
      </c>
      <c r="C992" s="3" t="s">
        <v>43</v>
      </c>
      <c r="D992" s="3">
        <v>124</v>
      </c>
      <c r="E992" s="4" t="s">
        <v>10</v>
      </c>
      <c r="F992" s="5">
        <v>45288</v>
      </c>
      <c r="G992" s="3">
        <v>64</v>
      </c>
      <c r="H992" s="7">
        <v>4.5</v>
      </c>
      <c r="I992">
        <f>IF(MONTH(calls[[#This Row],[Date of Call]])&lt;=6,YEAR(calls[[#This Row],[Date of Call]]),YEAR(calls[[#This Row],[Date of Call]])+1)</f>
        <v>2024</v>
      </c>
      <c r="J992" t="str">
        <f>TEXT(calls[[#This Row],[Date of Call]],"DDDD")</f>
        <v>Thursday</v>
      </c>
      <c r="K992" t="str">
        <f>_xlfn.IFS(calls[[#This Row],[Duration]]&lt;=10,"Under 10min",calls[[#This Row],[Duration]]&lt;=30,"btw 10 to 30",calls[[#This Row],[Duration]]&lt;=60,"under 60",calls[[#This Row],[Duration]]&lt;=120,"1 to 2hour",TRUE,"above 2hour")</f>
        <v>above 2hour</v>
      </c>
      <c r="L992" s="20">
        <f>_xlfn.IFS(calls[[#This Row],[Satisfaction Rating]]&lt;=1,1,calls[[#This Row],[Satisfaction Rating]]&lt;=2,2,calls[[#This Row],[Satisfaction Rating]]&lt;=3,3,calls[[#This Row],[Satisfaction Rating]]&lt;=4,4,TRUE,5)</f>
        <v>5</v>
      </c>
    </row>
    <row r="993" spans="2:12" x14ac:dyDescent="0.25">
      <c r="B993" s="6" t="s">
        <v>1017</v>
      </c>
      <c r="C993" s="3" t="s">
        <v>34</v>
      </c>
      <c r="D993" s="3">
        <v>86</v>
      </c>
      <c r="E993" s="4" t="s">
        <v>29</v>
      </c>
      <c r="F993" s="5">
        <v>45288</v>
      </c>
      <c r="G993" s="3">
        <v>205</v>
      </c>
      <c r="H993" s="7">
        <v>4.5</v>
      </c>
      <c r="I993">
        <f>IF(MONTH(calls[[#This Row],[Date of Call]])&lt;=6,YEAR(calls[[#This Row],[Date of Call]]),YEAR(calls[[#This Row],[Date of Call]])+1)</f>
        <v>2024</v>
      </c>
      <c r="J993" t="str">
        <f>TEXT(calls[[#This Row],[Date of Call]],"DDDD")</f>
        <v>Thursday</v>
      </c>
      <c r="K993" t="str">
        <f>_xlfn.IFS(calls[[#This Row],[Duration]]&lt;=10,"Under 10min",calls[[#This Row],[Duration]]&lt;=30,"btw 10 to 30",calls[[#This Row],[Duration]]&lt;=60,"under 60",calls[[#This Row],[Duration]]&lt;=120,"1 to 2hour",TRUE,"above 2hour")</f>
        <v>1 to 2hour</v>
      </c>
      <c r="L993" s="20">
        <f>_xlfn.IFS(calls[[#This Row],[Satisfaction Rating]]&lt;=1,1,calls[[#This Row],[Satisfaction Rating]]&lt;=2,2,calls[[#This Row],[Satisfaction Rating]]&lt;=3,3,calls[[#This Row],[Satisfaction Rating]]&lt;=4,4,TRUE,5)</f>
        <v>5</v>
      </c>
    </row>
    <row r="994" spans="2:12" x14ac:dyDescent="0.25">
      <c r="B994" s="6" t="s">
        <v>1018</v>
      </c>
      <c r="C994" s="3" t="s">
        <v>14</v>
      </c>
      <c r="D994" s="3">
        <v>164</v>
      </c>
      <c r="E994" s="4" t="s">
        <v>29</v>
      </c>
      <c r="F994" s="5">
        <v>45289</v>
      </c>
      <c r="G994" s="3">
        <v>100</v>
      </c>
      <c r="H994" s="7">
        <v>4.5999999999999996</v>
      </c>
      <c r="I994">
        <f>IF(MONTH(calls[[#This Row],[Date of Call]])&lt;=6,YEAR(calls[[#This Row],[Date of Call]]),YEAR(calls[[#This Row],[Date of Call]])+1)</f>
        <v>2024</v>
      </c>
      <c r="J994" t="str">
        <f>TEXT(calls[[#This Row],[Date of Call]],"DDDD")</f>
        <v>Friday</v>
      </c>
      <c r="K994" t="str">
        <f>_xlfn.IFS(calls[[#This Row],[Duration]]&lt;=10,"Under 10min",calls[[#This Row],[Duration]]&lt;=30,"btw 10 to 30",calls[[#This Row],[Duration]]&lt;=60,"under 60",calls[[#This Row],[Duration]]&lt;=120,"1 to 2hour",TRUE,"above 2hour")</f>
        <v>above 2hour</v>
      </c>
      <c r="L994" s="20">
        <f>_xlfn.IFS(calls[[#This Row],[Satisfaction Rating]]&lt;=1,1,calls[[#This Row],[Satisfaction Rating]]&lt;=2,2,calls[[#This Row],[Satisfaction Rating]]&lt;=3,3,calls[[#This Row],[Satisfaction Rating]]&lt;=4,4,TRUE,5)</f>
        <v>5</v>
      </c>
    </row>
    <row r="995" spans="2:12" x14ac:dyDescent="0.25">
      <c r="B995" s="6" t="s">
        <v>1019</v>
      </c>
      <c r="C995" s="3" t="s">
        <v>19</v>
      </c>
      <c r="D995" s="3">
        <v>40</v>
      </c>
      <c r="E995" s="4" t="s">
        <v>15</v>
      </c>
      <c r="F995" s="5">
        <v>45289</v>
      </c>
      <c r="G995" s="3">
        <v>111</v>
      </c>
      <c r="H995" s="7">
        <v>4.5999999999999996</v>
      </c>
      <c r="I995">
        <f>IF(MONTH(calls[[#This Row],[Date of Call]])&lt;=6,YEAR(calls[[#This Row],[Date of Call]]),YEAR(calls[[#This Row],[Date of Call]])+1)</f>
        <v>2024</v>
      </c>
      <c r="J995" t="str">
        <f>TEXT(calls[[#This Row],[Date of Call]],"DDDD")</f>
        <v>Friday</v>
      </c>
      <c r="K995" t="str">
        <f>_xlfn.IFS(calls[[#This Row],[Duration]]&lt;=10,"Under 10min",calls[[#This Row],[Duration]]&lt;=30,"btw 10 to 30",calls[[#This Row],[Duration]]&lt;=60,"under 60",calls[[#This Row],[Duration]]&lt;=120,"1 to 2hour",TRUE,"above 2hour")</f>
        <v>under 60</v>
      </c>
      <c r="L995" s="20">
        <v>5</v>
      </c>
    </row>
    <row r="996" spans="2:12" x14ac:dyDescent="0.25">
      <c r="B996" s="6" t="s">
        <v>1020</v>
      </c>
      <c r="C996" s="3" t="s">
        <v>17</v>
      </c>
      <c r="D996" s="3">
        <v>76</v>
      </c>
      <c r="E996" s="4" t="s">
        <v>20</v>
      </c>
      <c r="F996" s="5">
        <v>45289</v>
      </c>
      <c r="G996" s="3">
        <v>80</v>
      </c>
      <c r="H996" s="7">
        <v>3.5</v>
      </c>
      <c r="I996">
        <f>IF(MONTH(calls[[#This Row],[Date of Call]])&lt;=6,YEAR(calls[[#This Row],[Date of Call]]),YEAR(calls[[#This Row],[Date of Call]])+1)</f>
        <v>2024</v>
      </c>
      <c r="J996" t="str">
        <f>TEXT(calls[[#This Row],[Date of Call]],"DDDD")</f>
        <v>Friday</v>
      </c>
      <c r="K996" t="str">
        <f>_xlfn.IFS(calls[[#This Row],[Duration]]&lt;=10,"Under 10min",calls[[#This Row],[Duration]]&lt;=30,"btw 10 to 30",calls[[#This Row],[Duration]]&lt;=60,"under 60",calls[[#This Row],[Duration]]&lt;=120,"1 to 2hour",TRUE,"above 2hour")</f>
        <v>1 to 2hour</v>
      </c>
      <c r="L996" s="20">
        <f>_xlfn.IFS(calls[[#This Row],[Satisfaction Rating]]&lt;=1,1,calls[[#This Row],[Satisfaction Rating]]&lt;=2,2,calls[[#This Row],[Satisfaction Rating]]&lt;=3,3,calls[[#This Row],[Satisfaction Rating]]&lt;=4,4,TRUE,5)</f>
        <v>4</v>
      </c>
    </row>
    <row r="997" spans="2:12" x14ac:dyDescent="0.25">
      <c r="B997" s="6" t="s">
        <v>1021</v>
      </c>
      <c r="C997" s="3" t="s">
        <v>43</v>
      </c>
      <c r="D997" s="3">
        <v>95</v>
      </c>
      <c r="E997" s="4" t="s">
        <v>25</v>
      </c>
      <c r="F997" s="5">
        <v>45289</v>
      </c>
      <c r="G997" s="3">
        <v>50</v>
      </c>
      <c r="H997" s="7">
        <v>2.9</v>
      </c>
      <c r="I997">
        <f>IF(MONTH(calls[[#This Row],[Date of Call]])&lt;=6,YEAR(calls[[#This Row],[Date of Call]]),YEAR(calls[[#This Row],[Date of Call]])+1)</f>
        <v>2024</v>
      </c>
      <c r="J997" t="str">
        <f>TEXT(calls[[#This Row],[Date of Call]],"DDDD")</f>
        <v>Friday</v>
      </c>
      <c r="K997" t="str">
        <f>_xlfn.IFS(calls[[#This Row],[Duration]]&lt;=10,"Under 10min",calls[[#This Row],[Duration]]&lt;=30,"btw 10 to 30",calls[[#This Row],[Duration]]&lt;=60,"under 60",calls[[#This Row],[Duration]]&lt;=120,"1 to 2hour",TRUE,"above 2hour")</f>
        <v>1 to 2hour</v>
      </c>
      <c r="L997" s="20">
        <f>_xlfn.IFS(calls[[#This Row],[Satisfaction Rating]]&lt;=1,1,calls[[#This Row],[Satisfaction Rating]]&lt;=2,2,calls[[#This Row],[Satisfaction Rating]]&lt;=3,3,calls[[#This Row],[Satisfaction Rating]]&lt;=4,4,TRUE,5)</f>
        <v>3</v>
      </c>
    </row>
    <row r="998" spans="2:12" x14ac:dyDescent="0.25">
      <c r="B998" s="6" t="s">
        <v>1022</v>
      </c>
      <c r="C998" s="3" t="s">
        <v>17</v>
      </c>
      <c r="D998" s="3">
        <v>113</v>
      </c>
      <c r="E998" s="4" t="s">
        <v>10</v>
      </c>
      <c r="F998" s="5">
        <v>45290</v>
      </c>
      <c r="G998" s="3">
        <v>165</v>
      </c>
      <c r="H998" s="7">
        <v>4.7</v>
      </c>
      <c r="I998">
        <f>IF(MONTH(calls[[#This Row],[Date of Call]])&lt;=6,YEAR(calls[[#This Row],[Date of Call]]),YEAR(calls[[#This Row],[Date of Call]])+1)</f>
        <v>2024</v>
      </c>
      <c r="J998" t="str">
        <f>TEXT(calls[[#This Row],[Date of Call]],"DDDD")</f>
        <v>Saturday</v>
      </c>
      <c r="K998" t="str">
        <f>_xlfn.IFS(calls[[#This Row],[Duration]]&lt;=10,"Under 10min",calls[[#This Row],[Duration]]&lt;=30,"btw 10 to 30",calls[[#This Row],[Duration]]&lt;=60,"under 60",calls[[#This Row],[Duration]]&lt;=120,"1 to 2hour",TRUE,"above 2hour")</f>
        <v>1 to 2hour</v>
      </c>
      <c r="L998" s="20">
        <v>5</v>
      </c>
    </row>
    <row r="999" spans="2:12" x14ac:dyDescent="0.25">
      <c r="B999" s="6" t="s">
        <v>1023</v>
      </c>
      <c r="C999" s="3" t="s">
        <v>34</v>
      </c>
      <c r="D999" s="3">
        <v>81</v>
      </c>
      <c r="E999" s="4" t="s">
        <v>10</v>
      </c>
      <c r="F999" s="5">
        <v>45290</v>
      </c>
      <c r="G999" s="3">
        <v>28</v>
      </c>
      <c r="H999" s="7">
        <v>3.9</v>
      </c>
      <c r="I999">
        <f>IF(MONTH(calls[[#This Row],[Date of Call]])&lt;=6,YEAR(calls[[#This Row],[Date of Call]]),YEAR(calls[[#This Row],[Date of Call]])+1)</f>
        <v>2024</v>
      </c>
      <c r="J999" t="str">
        <f>TEXT(calls[[#This Row],[Date of Call]],"DDDD")</f>
        <v>Saturday</v>
      </c>
      <c r="K999" t="str">
        <f>_xlfn.IFS(calls[[#This Row],[Duration]]&lt;=10,"Under 10min",calls[[#This Row],[Duration]]&lt;=30,"btw 10 to 30",calls[[#This Row],[Duration]]&lt;=60,"under 60",calls[[#This Row],[Duration]]&lt;=120,"1 to 2hour",TRUE,"above 2hour")</f>
        <v>1 to 2hour</v>
      </c>
      <c r="L999" s="20">
        <f>_xlfn.IFS(calls[[#This Row],[Satisfaction Rating]]&lt;=1,1,calls[[#This Row],[Satisfaction Rating]]&lt;=2,2,calls[[#This Row],[Satisfaction Rating]]&lt;=3,3,calls[[#This Row],[Satisfaction Rating]]&lt;=4,4,TRUE,5)</f>
        <v>4</v>
      </c>
    </row>
    <row r="1000" spans="2:12" x14ac:dyDescent="0.25">
      <c r="B1000" s="6" t="s">
        <v>1024</v>
      </c>
      <c r="C1000" s="3" t="s">
        <v>23</v>
      </c>
      <c r="D1000" s="3">
        <v>127</v>
      </c>
      <c r="E1000" s="4" t="s">
        <v>25</v>
      </c>
      <c r="F1000" s="5">
        <v>45290</v>
      </c>
      <c r="G1000" s="3">
        <v>215</v>
      </c>
      <c r="H1000" s="7">
        <v>3.8</v>
      </c>
      <c r="I1000">
        <f>IF(MONTH(calls[[#This Row],[Date of Call]])&lt;=6,YEAR(calls[[#This Row],[Date of Call]]),YEAR(calls[[#This Row],[Date of Call]])+1)</f>
        <v>2024</v>
      </c>
      <c r="J1000" t="str">
        <f>TEXT(calls[[#This Row],[Date of Call]],"DDDD")</f>
        <v>Saturday</v>
      </c>
      <c r="K1000" t="str">
        <f>_xlfn.IFS(calls[[#This Row],[Duration]]&lt;=10,"Under 10min",calls[[#This Row],[Duration]]&lt;=30,"btw 10 to 30",calls[[#This Row],[Duration]]&lt;=60,"under 60",calls[[#This Row],[Duration]]&lt;=120,"1 to 2hour",TRUE,"above 2hour")</f>
        <v>above 2hour</v>
      </c>
      <c r="L1000" s="20">
        <f>_xlfn.IFS(calls[[#This Row],[Satisfaction Rating]]&lt;=1,1,calls[[#This Row],[Satisfaction Rating]]&lt;=2,2,calls[[#This Row],[Satisfaction Rating]]&lt;=3,3,calls[[#This Row],[Satisfaction Rating]]&lt;=4,4,TRUE,5)</f>
        <v>4</v>
      </c>
    </row>
    <row r="1001" spans="2:12" x14ac:dyDescent="0.25">
      <c r="B1001" s="6" t="s">
        <v>1025</v>
      </c>
      <c r="C1001" s="3" t="s">
        <v>32</v>
      </c>
      <c r="D1001" s="3">
        <v>146</v>
      </c>
      <c r="E1001" s="4" t="s">
        <v>10</v>
      </c>
      <c r="F1001" s="5">
        <v>45291</v>
      </c>
      <c r="G1001" s="3">
        <v>115</v>
      </c>
      <c r="H1001" s="7">
        <v>2.2999999999999998</v>
      </c>
      <c r="I1001">
        <f>IF(MONTH(calls[[#This Row],[Date of Call]])&lt;=6,YEAR(calls[[#This Row],[Date of Call]]),YEAR(calls[[#This Row],[Date of Call]])+1)</f>
        <v>2024</v>
      </c>
      <c r="J1001" t="str">
        <f>TEXT(calls[[#This Row],[Date of Call]],"DDDD")</f>
        <v>Sunday</v>
      </c>
      <c r="K1001" t="str">
        <f>_xlfn.IFS(calls[[#This Row],[Duration]]&lt;=10,"Under 10min",calls[[#This Row],[Duration]]&lt;=30,"btw 10 to 30",calls[[#This Row],[Duration]]&lt;=60,"under 60",calls[[#This Row],[Duration]]&lt;=120,"1 to 2hour",TRUE,"above 2hour")</f>
        <v>above 2hour</v>
      </c>
      <c r="L1001" s="20">
        <f>_xlfn.IFS(calls[[#This Row],[Satisfaction Rating]]&lt;=1,1,calls[[#This Row],[Satisfaction Rating]]&lt;=2,2,calls[[#This Row],[Satisfaction Rating]]&lt;=3,3,calls[[#This Row],[Satisfaction Rating]]&lt;=4,4,TRUE,5)</f>
        <v>3</v>
      </c>
    </row>
    <row r="1002" spans="2:12" x14ac:dyDescent="0.25">
      <c r="B1002" s="6" t="s">
        <v>1026</v>
      </c>
      <c r="C1002" s="3" t="s">
        <v>28</v>
      </c>
      <c r="D1002" s="3">
        <v>123</v>
      </c>
      <c r="E1002" s="4" t="s">
        <v>10</v>
      </c>
      <c r="F1002" s="5">
        <v>45291</v>
      </c>
      <c r="G1002" s="3">
        <v>64</v>
      </c>
      <c r="H1002" s="7">
        <v>3.7</v>
      </c>
      <c r="I1002">
        <f>IF(MONTH(calls[[#This Row],[Date of Call]])&lt;=6,YEAR(calls[[#This Row],[Date of Call]]),YEAR(calls[[#This Row],[Date of Call]])+1)</f>
        <v>2024</v>
      </c>
      <c r="J1002" t="str">
        <f>TEXT(calls[[#This Row],[Date of Call]],"DDDD")</f>
        <v>Sunday</v>
      </c>
      <c r="K1002" t="str">
        <f>_xlfn.IFS(calls[[#This Row],[Duration]]&lt;=10,"Under 10min",calls[[#This Row],[Duration]]&lt;=30,"btw 10 to 30",calls[[#This Row],[Duration]]&lt;=60,"under 60",calls[[#This Row],[Duration]]&lt;=120,"1 to 2hour",TRUE,"above 2hour")</f>
        <v>above 2hour</v>
      </c>
      <c r="L1002" s="20">
        <f>_xlfn.IFS(calls[[#This Row],[Satisfaction Rating]]&lt;=1,1,calls[[#This Row],[Satisfaction Rating]]&lt;=2,2,calls[[#This Row],[Satisfaction Rating]]&lt;=3,3,calls[[#This Row],[Satisfaction Rating]]&lt;=4,4,TRUE,5)</f>
        <v>4</v>
      </c>
    </row>
    <row r="1003" spans="2:12" x14ac:dyDescent="0.25">
      <c r="B1003" s="13" t="s">
        <v>1027</v>
      </c>
      <c r="C1003" s="14" t="s">
        <v>40</v>
      </c>
      <c r="D1003" s="14">
        <v>114</v>
      </c>
      <c r="E1003" s="15" t="s">
        <v>20</v>
      </c>
      <c r="F1003" s="16">
        <v>45291</v>
      </c>
      <c r="G1003" s="14">
        <v>40</v>
      </c>
      <c r="H1003" s="17">
        <v>3.9</v>
      </c>
      <c r="I1003">
        <f>IF(MONTH(calls[[#This Row],[Date of Call]])&lt;=6,YEAR(calls[[#This Row],[Date of Call]]),YEAR(calls[[#This Row],[Date of Call]])+1)</f>
        <v>2024</v>
      </c>
      <c r="J1003" t="str">
        <f>TEXT(calls[[#This Row],[Date of Call]],"DDDD")</f>
        <v>Sunday</v>
      </c>
      <c r="K1003" t="str">
        <f>_xlfn.IFS(calls[[#This Row],[Duration]]&lt;=10,"Under 10min",calls[[#This Row],[Duration]]&lt;=30,"btw 10 to 30",calls[[#This Row],[Duration]]&lt;=60,"under 60",calls[[#This Row],[Duration]]&lt;=120,"1 to 2hour",TRUE,"above 2hour")</f>
        <v>1 to 2hour</v>
      </c>
      <c r="L1003" s="20">
        <f>_xlfn.IFS(calls[[#This Row],[Satisfaction Rating]]&lt;=1,1,calls[[#This Row],[Satisfaction Rating]]&lt;=2,2,calls[[#This Row],[Satisfaction Rating]]&lt;=3,3,calls[[#This Row],[Satisfaction Rating]]&lt;=4,4,TRUE,5)</f>
        <v>4</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Sheet2</vt:lpstr>
      <vt:lpstr>Sheet3</vt:lpstr>
      <vt:lpstr>Sheet5</vt:lpstr>
      <vt:lpstr>Sheet4</vt:lpstr>
      <vt:lpstr>project</vt:lpstr>
      <vt:lpstr>Sheet8</vt:lpstr>
      <vt:lpstr>PIVOTS</vt:lpstr>
      <vt:lpstr>Sheet1</vt:lpstr>
      <vt:lpstr>Sheet10</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Anvar shahith</dc:creator>
  <cp:lastModifiedBy>Anvar shahith</cp:lastModifiedBy>
  <dcterms:created xsi:type="dcterms:W3CDTF">2025-01-06T10:02:29Z</dcterms:created>
  <dcterms:modified xsi:type="dcterms:W3CDTF">2025-01-17T09:45:38Z</dcterms:modified>
</cp:coreProperties>
</file>