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Source\Repos\sdc_ndg\p1\"/>
    </mc:Choice>
  </mc:AlternateContent>
  <xr:revisionPtr revIDLastSave="0" documentId="13_ncr:1_{CB774B3D-AFE2-4B72-8704-EEC6198B1F33}" xr6:coauthVersionLast="33" xr6:coauthVersionMax="33" xr10:uidLastSave="{00000000-0000-0000-0000-000000000000}"/>
  <bookViews>
    <workbookView xWindow="0" yWindow="0" windowWidth="21570" windowHeight="8100" xr2:uid="{6E170C05-C934-4A47-9BC5-9A65E44423BF}"/>
  </bookViews>
  <sheets>
    <sheet name="data" sheetId="1" r:id="rId1"/>
    <sheet name="regression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/>
  <c r="I16" i="1"/>
  <c r="J16" i="1"/>
  <c r="I15" i="1"/>
  <c r="J15" i="1"/>
  <c r="I14" i="1"/>
  <c r="J14" i="1"/>
  <c r="I13" i="1"/>
  <c r="J13" i="1"/>
  <c r="I12" i="1"/>
  <c r="J12" i="1"/>
  <c r="I2" i="1"/>
  <c r="I3" i="1"/>
  <c r="I4" i="1"/>
  <c r="I5" i="1"/>
  <c r="I6" i="1"/>
  <c r="I7" i="1"/>
  <c r="I8" i="1"/>
  <c r="I9" i="1"/>
  <c r="I10" i="1"/>
  <c r="I11" i="1"/>
  <c r="J11" i="1"/>
  <c r="J10" i="1"/>
  <c r="J9" i="1"/>
  <c r="J8" i="1"/>
  <c r="J4" i="1"/>
  <c r="J6" i="1"/>
  <c r="J7" i="1"/>
  <c r="J5" i="1"/>
  <c r="J3" i="1"/>
  <c r="J2" i="1"/>
</calcChain>
</file>

<file path=xl/sharedStrings.xml><?xml version="1.0" encoding="utf-8"?>
<sst xmlns="http://schemas.openxmlformats.org/spreadsheetml/2006/main" count="28" uniqueCount="14">
  <si>
    <t>row</t>
  </si>
  <si>
    <t>img_width_cols</t>
  </si>
  <si>
    <t>img_height_rows</t>
  </si>
  <si>
    <t>index</t>
  </si>
  <si>
    <t>left_col</t>
  </si>
  <si>
    <t>right_col</t>
  </si>
  <si>
    <t>width</t>
  </si>
  <si>
    <t>center_col</t>
  </si>
  <si>
    <t>file</t>
  </si>
  <si>
    <t>test_videos/challenge.mp4</t>
  </si>
  <si>
    <t>frame_index</t>
  </si>
  <si>
    <t>test_videos/solidWhiteRight.mp4</t>
  </si>
  <si>
    <t>Note: width doesn't decrease because of the shape of the lines in the low res image (length contributes to width)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</si>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</sst>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E9178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E9178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width_by_row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147878390201224"/>
                  <c:y val="6.47601341498979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data!$E$2:$E$17</c:f>
              <c:numCache>
                <c:formatCode>General</c:formatCode>
                <c:ptCount val="4"/>
                <c:pt idx="0">
                  <c:v>661</c:v>
                </c:pt>
                <c:pt idx="1">
                  <c:v>589</c:v>
                </c:pt>
                <c:pt idx="2">
                  <c:v>483</c:v>
                </c:pt>
                <c:pt idx="3">
                  <c:v>455</c:v>
                </c:pt>
              </c:numCache>
            </c:numRef>
          </c:xVal>
          <c:yVal>
            <c:numRef>
              <c:f>data!$J$2:$J$17</c:f>
              <c:numCache>
                <c:formatCode>General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8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E-4B13-8617-39A365D7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03232"/>
        <c:axId val="663902576"/>
      </c:scatterChart>
      <c:valAx>
        <c:axId val="6639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02576"/>
        <c:crosses val="autoZero"/>
        <c:crossBetween val="midCat"/>
      </c:valAx>
      <c:valAx>
        <c:axId val="6639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pos_by_row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data!$E$2:$E$17</c:f>
              <c:numCache>
                <c:formatCode>General</c:formatCode>
                <c:ptCount val="4"/>
                <c:pt idx="0">
                  <c:v>661</c:v>
                </c:pt>
                <c:pt idx="1">
                  <c:v>589</c:v>
                </c:pt>
                <c:pt idx="2">
                  <c:v>483</c:v>
                </c:pt>
                <c:pt idx="3">
                  <c:v>455</c:v>
                </c:pt>
              </c:numCache>
            </c:numRef>
          </c:xVal>
          <c:yVal>
            <c:numRef>
              <c:f>data!$I$2:$I$17</c:f>
              <c:numCache>
                <c:formatCode>General</c:formatCode>
                <c:ptCount val="4"/>
                <c:pt idx="0">
                  <c:v>1057</c:v>
                </c:pt>
                <c:pt idx="1">
                  <c:v>936.5</c:v>
                </c:pt>
                <c:pt idx="2">
                  <c:v>764</c:v>
                </c:pt>
                <c:pt idx="3">
                  <c:v>725.5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C-4D60-B9DB-452F075B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23408"/>
        <c:axId val="662217504"/>
      </c:scatterChart>
      <c:valAx>
        <c:axId val="6622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17504"/>
        <c:crosses val="autoZero"/>
        <c:crossBetween val="midCat"/>
      </c:valAx>
      <c:valAx>
        <c:axId val="6622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19863336"/>
        <c:axId val="522568600"/>
      </c:scatterChart>
      <c:valAx>
        <c:axId val="51986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8600"/>
        <c:crosses val="autoZero"/>
        <c:crossBetween val="midCat"/>
      </c:valAx>
      <c:valAx>
        <c:axId val="5225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6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2</xdr:row>
      <xdr:rowOff>0</xdr:rowOff>
    </xdr:from>
    <xdr:to>
      <xdr:col>7</xdr:col>
      <xdr:colOff>300037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E6C2C9-0F95-493C-B479-FAC93B90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2</xdr:row>
      <xdr:rowOff>9525</xdr:rowOff>
    </xdr:from>
    <xdr:to>
      <xdr:col>15</xdr:col>
      <xdr:colOff>338137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D64C6-1FED-492E-BF74-4A395AF46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19050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D0A79-DF5E-42A7-83D9-61A3F8AF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25AD12-0E57-4BB6-B5AF-77492D6A4B68}" name="lane_width_data" displayName="lane_width_data" ref="A1:K17" totalsRowShown="0">
  <autoFilter ref="A1:K17" xr:uid="{3B0A32C0-8BF2-44D7-BB51-B4FDA4B022E2}">
    <filterColumn colId="3">
      <filters>
        <filter val="1280"/>
      </filters>
    </filterColumn>
    <filterColumn colId="5">
      <filters>
        <filter val="1"/>
      </filters>
    </filterColumn>
  </autoFilter>
  <tableColumns count="11">
    <tableColumn id="12" xr3:uid="{E7F2F36F-01D5-44E0-9BE7-6C1C6EB49998}" name="file" dataDxfId="2"/>
    <tableColumn id="13" xr3:uid="{F254EE88-3D6D-406B-A45E-C96D9D41373D}" name="frame_index" dataDxfId="1"/>
    <tableColumn id="1" xr3:uid="{25533F3E-E3AC-4254-9C2D-2BADD1529B05}" name="img_height_rows"/>
    <tableColumn id="2" xr3:uid="{E3BF4DC0-C4D2-468F-8FF8-12C9EBCE07B1}" name="img_width_cols"/>
    <tableColumn id="3" xr3:uid="{70DCA249-9A90-4588-9F59-39E0C6D40A80}" name="row"/>
    <tableColumn id="10" xr3:uid="{90CDACD0-23A8-4336-86DF-C4F2A30AB90A}" name="index"/>
    <tableColumn id="4" xr3:uid="{50C33387-0C1F-486B-BE2B-8A472A5336C3}" name="left_col"/>
    <tableColumn id="5" xr3:uid="{3E910D6D-B44A-4C4C-AE43-6794E7B9CB3C}" name="right_col"/>
    <tableColumn id="11" xr3:uid="{69952A45-8A4E-4EDB-B9A0-1A0679FA074D}" name="center_col" dataDxfId="0">
      <calculatedColumnFormula>AVERAGE(lane_width_data[[#This Row],[left_col]:[right_col]])</calculatedColumnFormula>
    </tableColumn>
    <tableColumn id="6" xr3:uid="{F8325C5D-C2F9-46FD-AC90-A0B130934F3F}" name="width">
      <calculatedColumnFormula>H2-G2</calculatedColumnFormula>
    </tableColumn>
    <tableColumn id="14" xr3:uid="{9E49EBB7-7D13-4D4B-B5CC-7B62A354F8EE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40D4-70EC-4363-9894-2BE6FE5C613F}">
  <dimension ref="A1:K17"/>
  <sheetViews>
    <sheetView tabSelected="1" topLeftCell="B1" workbookViewId="0">
      <selection activeCell="C21" sqref="C21"/>
    </sheetView>
  </sheetViews>
  <sheetFormatPr defaultRowHeight="15" x14ac:dyDescent="0.25"/>
  <cols>
    <col min="1" max="1" width="42.140625" bestFit="1" customWidth="1"/>
    <col min="2" max="2" width="34.28515625" customWidth="1"/>
    <col min="3" max="3" width="19" bestFit="1" customWidth="1"/>
    <col min="5" max="5" width="17.5703125" bestFit="1" customWidth="1"/>
    <col min="6" max="6" width="14.42578125" bestFit="1" customWidth="1"/>
    <col min="7" max="7" width="14.42578125" customWidth="1"/>
    <col min="8" max="8" width="14.85546875" customWidth="1"/>
    <col min="9" max="10" width="14.28515625" customWidth="1"/>
    <col min="11" max="11" width="104" bestFit="1" customWidth="1"/>
  </cols>
  <sheetData>
    <row r="1" spans="1:11" x14ac:dyDescent="0.25">
      <c r="A1" t="s">
        <v>8</v>
      </c>
      <c r="B1" t="s">
        <v>10</v>
      </c>
      <c r="C1" t="s">
        <v>2</v>
      </c>
      <c r="D1" t="s">
        <v>1</v>
      </c>
      <c r="E1" t="s">
        <v>0</v>
      </c>
      <c r="F1" t="s">
        <v>3</v>
      </c>
      <c r="G1" t="s">
        <v>4</v>
      </c>
      <c r="H1" t="s">
        <v>5</v>
      </c>
      <c r="I1" t="s">
        <v>7</v>
      </c>
      <c r="J1" t="s">
        <v>6</v>
      </c>
      <c r="K1" t="s">
        <v>13</v>
      </c>
    </row>
    <row r="2" spans="1:11" ht="15.75" hidden="1" x14ac:dyDescent="0.25">
      <c r="A2" s="3" t="s">
        <v>9</v>
      </c>
      <c r="B2" s="3">
        <v>0</v>
      </c>
      <c r="C2">
        <v>720</v>
      </c>
      <c r="D2">
        <v>1280</v>
      </c>
      <c r="E2">
        <v>684</v>
      </c>
      <c r="F2">
        <v>-1</v>
      </c>
      <c r="G2">
        <v>258</v>
      </c>
      <c r="H2">
        <v>282</v>
      </c>
      <c r="I2">
        <f>AVERAGE(lane_width_data[[#This Row],[left_col]:[right_col]])</f>
        <v>270</v>
      </c>
      <c r="J2">
        <f t="shared" ref="J2:J17" si="0">H2-G2</f>
        <v>24</v>
      </c>
    </row>
    <row r="3" spans="1:11" ht="15.75" hidden="1" x14ac:dyDescent="0.25">
      <c r="A3" s="3" t="s">
        <v>9</v>
      </c>
      <c r="B3" s="3">
        <v>0</v>
      </c>
      <c r="C3">
        <v>720</v>
      </c>
      <c r="D3">
        <v>1280</v>
      </c>
      <c r="E3">
        <v>661</v>
      </c>
      <c r="F3">
        <v>-1</v>
      </c>
      <c r="G3">
        <v>290</v>
      </c>
      <c r="H3">
        <v>314</v>
      </c>
      <c r="I3">
        <f>AVERAGE(lane_width_data[[#This Row],[left_col]:[right_col]])</f>
        <v>302</v>
      </c>
      <c r="J3">
        <f t="shared" si="0"/>
        <v>24</v>
      </c>
    </row>
    <row r="4" spans="1:11" ht="15.75" x14ac:dyDescent="0.25">
      <c r="A4" s="3" t="s">
        <v>9</v>
      </c>
      <c r="B4" s="3">
        <v>0</v>
      </c>
      <c r="C4">
        <v>720</v>
      </c>
      <c r="D4">
        <v>1280</v>
      </c>
      <c r="E4">
        <v>661</v>
      </c>
      <c r="F4">
        <v>1</v>
      </c>
      <c r="G4">
        <v>1046</v>
      </c>
      <c r="H4">
        <v>1068</v>
      </c>
      <c r="I4">
        <f>AVERAGE(lane_width_data[[#This Row],[left_col]:[right_col]])</f>
        <v>1057</v>
      </c>
      <c r="J4">
        <f t="shared" si="0"/>
        <v>22</v>
      </c>
    </row>
    <row r="5" spans="1:11" ht="15.75" hidden="1" x14ac:dyDescent="0.25">
      <c r="A5" s="3" t="s">
        <v>9</v>
      </c>
      <c r="B5" s="3">
        <v>0</v>
      </c>
      <c r="C5">
        <v>720</v>
      </c>
      <c r="D5">
        <v>1280</v>
      </c>
      <c r="E5">
        <v>544</v>
      </c>
      <c r="F5">
        <v>-1</v>
      </c>
      <c r="G5">
        <v>463</v>
      </c>
      <c r="H5">
        <v>477</v>
      </c>
      <c r="I5">
        <f>AVERAGE(lane_width_data[[#This Row],[left_col]:[right_col]])</f>
        <v>470</v>
      </c>
      <c r="J5">
        <f t="shared" si="0"/>
        <v>14</v>
      </c>
    </row>
    <row r="6" spans="1:11" ht="15.75" hidden="1" x14ac:dyDescent="0.25">
      <c r="A6" s="3" t="s">
        <v>9</v>
      </c>
      <c r="B6" s="3">
        <v>0</v>
      </c>
      <c r="C6">
        <v>720</v>
      </c>
      <c r="D6">
        <v>1280</v>
      </c>
      <c r="E6">
        <v>589</v>
      </c>
      <c r="F6">
        <v>-1</v>
      </c>
      <c r="G6">
        <v>396</v>
      </c>
      <c r="H6">
        <v>414</v>
      </c>
      <c r="I6">
        <f>AVERAGE(lane_width_data[[#This Row],[left_col]:[right_col]])</f>
        <v>405</v>
      </c>
      <c r="J6">
        <f t="shared" si="0"/>
        <v>18</v>
      </c>
    </row>
    <row r="7" spans="1:11" ht="15.75" x14ac:dyDescent="0.25">
      <c r="A7" s="3" t="s">
        <v>9</v>
      </c>
      <c r="B7" s="3">
        <v>0</v>
      </c>
      <c r="C7">
        <v>720</v>
      </c>
      <c r="D7">
        <v>1280</v>
      </c>
      <c r="E7">
        <v>589</v>
      </c>
      <c r="F7">
        <v>1</v>
      </c>
      <c r="G7">
        <v>928</v>
      </c>
      <c r="H7">
        <v>945</v>
      </c>
      <c r="I7">
        <f>AVERAGE(lane_width_data[[#This Row],[left_col]:[right_col]])</f>
        <v>936.5</v>
      </c>
      <c r="J7">
        <f t="shared" si="0"/>
        <v>17</v>
      </c>
    </row>
    <row r="8" spans="1:11" ht="15.75" x14ac:dyDescent="0.25">
      <c r="A8" s="3" t="s">
        <v>9</v>
      </c>
      <c r="B8" s="3">
        <v>0</v>
      </c>
      <c r="C8">
        <v>720</v>
      </c>
      <c r="D8">
        <v>1280</v>
      </c>
      <c r="E8">
        <v>483</v>
      </c>
      <c r="F8">
        <v>1</v>
      </c>
      <c r="G8">
        <v>760</v>
      </c>
      <c r="H8">
        <v>768</v>
      </c>
      <c r="I8">
        <f>AVERAGE(lane_width_data[[#This Row],[left_col]:[right_col]])</f>
        <v>764</v>
      </c>
      <c r="J8">
        <f t="shared" si="0"/>
        <v>8</v>
      </c>
    </row>
    <row r="9" spans="1:11" ht="15.75" hidden="1" x14ac:dyDescent="0.25">
      <c r="A9" s="3" t="s">
        <v>9</v>
      </c>
      <c r="B9" s="3">
        <v>0</v>
      </c>
      <c r="C9">
        <v>720</v>
      </c>
      <c r="D9">
        <v>1280</v>
      </c>
      <c r="E9">
        <v>483</v>
      </c>
      <c r="F9">
        <v>-1</v>
      </c>
      <c r="G9">
        <v>559</v>
      </c>
      <c r="H9">
        <v>568</v>
      </c>
      <c r="I9">
        <f>AVERAGE(lane_width_data[[#This Row],[left_col]:[right_col]])</f>
        <v>563.5</v>
      </c>
      <c r="J9">
        <f t="shared" si="0"/>
        <v>9</v>
      </c>
    </row>
    <row r="10" spans="1:11" ht="15.75" x14ac:dyDescent="0.25">
      <c r="A10" s="3" t="s">
        <v>9</v>
      </c>
      <c r="B10" s="3">
        <v>0</v>
      </c>
      <c r="C10">
        <v>720</v>
      </c>
      <c r="D10">
        <v>1280</v>
      </c>
      <c r="E10">
        <v>455</v>
      </c>
      <c r="F10">
        <v>1</v>
      </c>
      <c r="G10">
        <v>723</v>
      </c>
      <c r="H10">
        <v>728</v>
      </c>
      <c r="I10">
        <f>AVERAGE(lane_width_data[[#This Row],[left_col]:[right_col]])</f>
        <v>725.5</v>
      </c>
      <c r="J10">
        <f t="shared" si="0"/>
        <v>5</v>
      </c>
    </row>
    <row r="11" spans="1:11" ht="15.75" hidden="1" x14ac:dyDescent="0.25">
      <c r="A11" s="3" t="s">
        <v>9</v>
      </c>
      <c r="B11" s="3">
        <v>0</v>
      </c>
      <c r="C11">
        <v>720</v>
      </c>
      <c r="D11">
        <v>1280</v>
      </c>
      <c r="E11">
        <v>455</v>
      </c>
      <c r="F11">
        <v>-1</v>
      </c>
      <c r="G11">
        <v>605</v>
      </c>
      <c r="H11">
        <v>613</v>
      </c>
      <c r="I11">
        <f>AVERAGE(lane_width_data[[#This Row],[left_col]:[right_col]])</f>
        <v>609</v>
      </c>
      <c r="J11">
        <f t="shared" si="0"/>
        <v>8</v>
      </c>
    </row>
    <row r="12" spans="1:11" ht="15.75" hidden="1" x14ac:dyDescent="0.25">
      <c r="A12" s="3" t="s">
        <v>11</v>
      </c>
      <c r="B12" s="3">
        <v>0</v>
      </c>
      <c r="C12">
        <v>540</v>
      </c>
      <c r="D12">
        <v>960</v>
      </c>
      <c r="E12">
        <v>503</v>
      </c>
      <c r="F12">
        <v>-1</v>
      </c>
      <c r="G12">
        <v>200</v>
      </c>
      <c r="H12">
        <v>218</v>
      </c>
      <c r="I12" s="2">
        <f>AVERAGE(lane_width_data[[#This Row],[left_col]:[right_col]])</f>
        <v>209</v>
      </c>
      <c r="J12">
        <f t="shared" si="0"/>
        <v>18</v>
      </c>
    </row>
    <row r="13" spans="1:11" ht="15.75" hidden="1" x14ac:dyDescent="0.25">
      <c r="A13" s="3" t="s">
        <v>11</v>
      </c>
      <c r="B13" s="3">
        <v>0</v>
      </c>
      <c r="C13">
        <v>540</v>
      </c>
      <c r="D13">
        <v>960</v>
      </c>
      <c r="E13">
        <v>503</v>
      </c>
      <c r="F13">
        <v>1</v>
      </c>
      <c r="G13">
        <v>790</v>
      </c>
      <c r="H13">
        <v>811</v>
      </c>
      <c r="I13" s="2">
        <f>AVERAGE(lane_width_data[[#This Row],[left_col]:[right_col]])</f>
        <v>800.5</v>
      </c>
      <c r="J13">
        <f t="shared" si="0"/>
        <v>21</v>
      </c>
    </row>
    <row r="14" spans="1:11" ht="15.75" hidden="1" x14ac:dyDescent="0.25">
      <c r="A14" s="3" t="s">
        <v>11</v>
      </c>
      <c r="B14" s="3">
        <v>0</v>
      </c>
      <c r="C14">
        <v>540</v>
      </c>
      <c r="D14">
        <v>960</v>
      </c>
      <c r="E14">
        <v>366</v>
      </c>
      <c r="F14">
        <v>-1</v>
      </c>
      <c r="G14">
        <v>390</v>
      </c>
      <c r="H14">
        <v>398</v>
      </c>
      <c r="I14" s="2">
        <f>AVERAGE(lane_width_data[[#This Row],[left_col]:[right_col]])</f>
        <v>394</v>
      </c>
      <c r="J14">
        <f t="shared" si="0"/>
        <v>8</v>
      </c>
    </row>
    <row r="15" spans="1:11" ht="15.75" hidden="1" x14ac:dyDescent="0.25">
      <c r="A15" s="3" t="s">
        <v>11</v>
      </c>
      <c r="B15" s="3">
        <v>0</v>
      </c>
      <c r="C15">
        <v>540</v>
      </c>
      <c r="D15">
        <v>960</v>
      </c>
      <c r="E15">
        <v>366</v>
      </c>
      <c r="F15">
        <v>1</v>
      </c>
      <c r="G15">
        <v>575</v>
      </c>
      <c r="H15">
        <v>585</v>
      </c>
      <c r="I15" s="2">
        <f>AVERAGE(lane_width_data[[#This Row],[left_col]:[right_col]])</f>
        <v>580</v>
      </c>
      <c r="J15">
        <f t="shared" si="0"/>
        <v>10</v>
      </c>
    </row>
    <row r="16" spans="1:11" ht="15.75" hidden="1" x14ac:dyDescent="0.25">
      <c r="A16" s="3" t="s">
        <v>11</v>
      </c>
      <c r="B16" s="3">
        <v>0</v>
      </c>
      <c r="C16">
        <v>540</v>
      </c>
      <c r="D16">
        <v>960</v>
      </c>
      <c r="E16">
        <v>340</v>
      </c>
      <c r="F16">
        <v>-1</v>
      </c>
      <c r="G16">
        <v>426</v>
      </c>
      <c r="H16">
        <v>433</v>
      </c>
      <c r="I16" s="2">
        <f>AVERAGE(lane_width_data[[#This Row],[left_col]:[right_col]])</f>
        <v>429.5</v>
      </c>
      <c r="J16">
        <f t="shared" si="0"/>
        <v>7</v>
      </c>
      <c r="K16" t="s">
        <v>12</v>
      </c>
    </row>
    <row r="17" spans="1:10" ht="15.75" hidden="1" x14ac:dyDescent="0.25">
      <c r="A17" s="3" t="s">
        <v>11</v>
      </c>
      <c r="B17" s="3">
        <v>0</v>
      </c>
      <c r="C17">
        <v>540</v>
      </c>
      <c r="D17">
        <v>960</v>
      </c>
      <c r="E17">
        <v>340</v>
      </c>
      <c r="F17">
        <v>1</v>
      </c>
      <c r="G17">
        <v>534</v>
      </c>
      <c r="H17">
        <v>541</v>
      </c>
      <c r="I17" s="2">
        <f>AVERAGE(lane_width_data[[#This Row],[left_col]:[right_col]])</f>
        <v>537.5</v>
      </c>
      <c r="J17">
        <f t="shared" si="0"/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E5D2-0B6B-4364-B9AB-AC4D7B9D0D98}">
  <dimension ref="B1"/>
  <sheetViews>
    <sheetView workbookViewId="0">
      <selection activeCell="A25" sqref="A25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1" spans="2:2" x14ac:dyDescent="0.25">
      <c r="B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4626-9D4E-4FB3-A740-D6B851D5582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regression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2018-06-16T23:36:12Z</dcterms:created>
  <dcterms:modified xsi:type="dcterms:W3CDTF">2018-06-17T17:45:16Z</dcterms:modified>
</cp:coreProperties>
</file>