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mc:AlternateContent xmlns:mc="http://schemas.openxmlformats.org/markup-compatibility/2006">
    <mc:Choice Requires="x15">
      <x15ac:absPath xmlns:x15ac="http://schemas.microsoft.com/office/spreadsheetml/2010/11/ac" url="D:\AWS Solutions Architect July Update\TOC\"/>
    </mc:Choice>
  </mc:AlternateContent>
  <bookViews>
    <workbookView xWindow="0" yWindow="0" windowWidth="20460" windowHeight="7680"/>
  </bookViews>
  <sheets>
    <sheet name="PROJECT PLAN" sheetId="3" r:id="rId1"/>
    <sheet name="Sheet2" sheetId="5" r:id="rId2"/>
    <sheet name="General Topics" sheetId="2" r:id="rId3"/>
    <sheet name="Detailed Topics" sheetId="1"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5" i="3" l="1"/>
  <c r="G43" i="3"/>
  <c r="G29" i="3"/>
  <c r="G19" i="3"/>
  <c r="G13" i="3"/>
  <c r="G3" i="3"/>
  <c r="E140" i="3" l="1"/>
  <c r="E136" i="3"/>
  <c r="F136" i="3" s="1"/>
  <c r="G136" i="3" s="1"/>
  <c r="E130" i="3"/>
  <c r="F130" i="3" s="1"/>
  <c r="G130" i="3" s="1"/>
  <c r="E112" i="3"/>
  <c r="F112" i="3" s="1"/>
  <c r="G112" i="3" s="1"/>
  <c r="E103" i="3"/>
  <c r="F103" i="3" s="1"/>
  <c r="G103" i="3" s="1"/>
  <c r="E87" i="3"/>
  <c r="F87" i="3" s="1"/>
  <c r="G87" i="3" s="1"/>
  <c r="E79" i="3"/>
  <c r="F79" i="3" s="1"/>
  <c r="G79" i="3" s="1"/>
  <c r="E65" i="3"/>
  <c r="F65" i="3" s="1"/>
  <c r="E43" i="3"/>
  <c r="F43" i="3" s="1"/>
  <c r="E29" i="3"/>
  <c r="F29" i="3" s="1"/>
  <c r="E19" i="3"/>
  <c r="F19" i="3" s="1"/>
  <c r="E13" i="3"/>
  <c r="F13" i="3" s="1"/>
  <c r="E8" i="3"/>
  <c r="F8" i="3" s="1"/>
  <c r="E3" i="3"/>
  <c r="G146" i="3" l="1"/>
  <c r="E144" i="3"/>
  <c r="E145" i="3" s="1"/>
  <c r="F3" i="3"/>
  <c r="F144" i="3" s="1"/>
  <c r="F146" i="3" s="1"/>
</calcChain>
</file>

<file path=xl/sharedStrings.xml><?xml version="1.0" encoding="utf-8"?>
<sst xmlns="http://schemas.openxmlformats.org/spreadsheetml/2006/main" count="411" uniqueCount="382">
  <si>
    <t>Leveraging Global Infrastructure</t>
  </si>
  <si>
    <t>Extending On-Premises into the Cloud</t>
  </si>
  <si>
    <t>Computing in the Cloud</t>
  </si>
  <si>
    <t>Designing Storage Subsystems</t>
  </si>
  <si>
    <t>Distributed Environments</t>
  </si>
  <si>
    <t>Choosing a Datastore</t>
  </si>
  <si>
    <t>Designing Web-Scale Media Hosting</t>
  </si>
  <si>
    <t>Event Driven Scaling</t>
  </si>
  <si>
    <t>Infrastructure as Code</t>
  </si>
  <si>
    <t>Orchestrating Batch Processing</t>
  </si>
  <si>
    <t>Reviewing Large Scale Design Patterns</t>
  </si>
  <si>
    <t>Designing for Cost</t>
  </si>
  <si>
    <t>Planning for High Availability and Disaster Recovery</t>
  </si>
  <si>
    <t>General Categorisation of Topic</t>
  </si>
  <si>
    <t>1.0: Designing highly available, cost-efficient, fault-tolerant, scalable systems</t>
  </si>
  <si>
    <t>1.1 Identify and recognize cloud architecture considerations, such as fundamental components and effective designs.</t>
  </si>
  <si>
    <t>How to design cloud services</t>
  </si>
  <si>
    <t>Planning and design</t>
  </si>
  <si>
    <t>Monitoring and logging</t>
  </si>
  <si>
    <t>Best practices for AWS architecture</t>
  </si>
  <si>
    <t>Developing to client specifications, including pricing/cost (e.g., on Demand vs. Reserved vs. Spot; RTO and RPO DR Design)</t>
  </si>
  <si>
    <t>Architectural trade-off decisions (e.g., high availability vs. cost, Amazon Relational Database Service (RDS) vs. installing your own database on Amazon Elastic Compute Cloud (EC2))</t>
  </si>
  <si>
    <t>Hybrid IT architectures (e.g., Direct Connect, Storage Gateway, VPC, Directory Services)</t>
  </si>
  <si>
    <t>Elasticity and scalability (e.g., Auto Scaling, SQS, ELB, CloudFront)</t>
  </si>
  <si>
    <t xml:space="preserve">2.0: Implementation/Deployment </t>
  </si>
  <si>
    <t xml:space="preserve">2.1 Identify the appropriate techniques and methods using Amazon EC2, Amazon S3, AWS Elastic Beanstalk, AWS CloudFormation, AWS OpsWorks, Amazon Virtual Private </t>
  </si>
  <si>
    <t>Configure an Amazon Machine Image (AMI)</t>
  </si>
  <si>
    <t>Operate and extend service management in a hybrid IT architecture</t>
  </si>
  <si>
    <t>Configure services to support compliance requirements in the cloud</t>
  </si>
  <si>
    <t>Launch instances across the AWS global infrastructure</t>
  </si>
  <si>
    <t>Configure IAM policies and best practices</t>
  </si>
  <si>
    <t>3.0: Data Security</t>
  </si>
  <si>
    <t>3.1 Recognize and implement secure practices for optimum cloud deployment and maintenance.</t>
  </si>
  <si>
    <t>AWS shared responsibility model</t>
  </si>
  <si>
    <t>AWS platform compliance</t>
  </si>
  <si>
    <t>AWS security attributes (customer workloads down to physical layer)</t>
  </si>
  <si>
    <t>AWS administration and security services</t>
  </si>
  <si>
    <t>AWS Identity and Access Management (IAM)</t>
  </si>
  <si>
    <t>Amazon Virtual Private Cloud (VPC)</t>
  </si>
  <si>
    <t>AWS CloudTrail</t>
  </si>
  <si>
    <t>Ingress vs. egress filtering, and which AWS services and features fit</t>
  </si>
  <si>
    <t>“Core” Amazon EC2 and S3 security feature sets</t>
  </si>
  <si>
    <t>Incorporating common conventional security products (Firewall, VPN)</t>
  </si>
  <si>
    <t>Design patterns</t>
  </si>
  <si>
    <t>DoS mitigation</t>
  </si>
  <si>
    <t>Encryption solutions (e.g., key services)</t>
  </si>
  <si>
    <t>Complex access controls (building sophisticated security groups, ACLs, etc.)</t>
  </si>
  <si>
    <t>Amazon CloudWatch for the security architect</t>
  </si>
  <si>
    <t>Trusted Advisor</t>
  </si>
  <si>
    <t>CloudWatch Logs</t>
  </si>
  <si>
    <t>3.2 Recognize critical disaster recovery techniques and their implementation.</t>
  </si>
  <si>
    <t>Disaster recovery</t>
  </si>
  <si>
    <t>o Recovery time objective</t>
  </si>
  <si>
    <t>o Recovery point objective</t>
  </si>
  <si>
    <t>o Amazon Elastic Block Store</t>
  </si>
  <si>
    <t>AWS Import/Export</t>
  </si>
  <si>
    <t>AWS Storage Gateway</t>
  </si>
  <si>
    <t>Amazon Route53</t>
  </si>
  <si>
    <t>Validation of data recovery method</t>
  </si>
  <si>
    <t>4.0: Troubleshooting</t>
  </si>
  <si>
    <t>General troubleshooting information</t>
  </si>
  <si>
    <t>Detailed Break up</t>
  </si>
  <si>
    <t>Lab - Demos</t>
  </si>
  <si>
    <t>Introduction to AWS Identity and Access Management (IAM)</t>
  </si>
  <si>
    <t>Building Your First Amazon Virtual Private Cloud (VPC)</t>
  </si>
  <si>
    <t>Working with Elastic Load Balancing</t>
  </si>
  <si>
    <t>Maintaining High Availability with Auto Scaling (for Linux)</t>
  </si>
  <si>
    <t>Working with Amazon Elastic Block Store (EBS)</t>
  </si>
  <si>
    <t>Creating Amazon EC2 Instances (for Linux)</t>
  </si>
  <si>
    <t>Caching Static Files with Amazon CloudFront</t>
  </si>
  <si>
    <t>Launching Amazon EC2 Spot Instances with Auto Scaling and Amazon CloudWatch</t>
  </si>
  <si>
    <t>Creating an Amazon Virtual Private Cloud (VPC) with AWS CloudFormation</t>
  </si>
  <si>
    <t>Duration</t>
  </si>
  <si>
    <t>Submission Date</t>
  </si>
  <si>
    <t>2.0: AWS Overview</t>
  </si>
  <si>
    <t>3.0: Designing highly available, cost-efficient, fault-tolerant, scalable systems</t>
  </si>
  <si>
    <t>1.1: Welcome and introduction</t>
  </si>
  <si>
    <t>1.2: Why AWS Solutions Architect Associate?</t>
  </si>
  <si>
    <t>1.3: What should you know about AWS before taking this course?</t>
  </si>
  <si>
    <t>1.4: What to expect from this course, objectives, flow and learning strategy.</t>
  </si>
  <si>
    <t>2.1: What is AWS?</t>
  </si>
  <si>
    <t>2.2: History and evolution of AWS</t>
  </si>
  <si>
    <t>2.3: Overview of all AWS products and services</t>
  </si>
  <si>
    <t xml:space="preserve">3.1: How to design cloud services
</t>
  </si>
  <si>
    <t>3.2: Planning and design</t>
  </si>
  <si>
    <t>3.3: Monitoring and logging</t>
  </si>
  <si>
    <t>4.0: IAM</t>
  </si>
  <si>
    <t>3.4: Hybrid IT architectures</t>
  </si>
  <si>
    <t>5.0: VPC</t>
  </si>
  <si>
    <t>6.0: EC2</t>
  </si>
  <si>
    <t>7.0: S3</t>
  </si>
  <si>
    <t>8.0: Route53</t>
  </si>
  <si>
    <t>4.2: Groups</t>
  </si>
  <si>
    <t>4.3: Users</t>
  </si>
  <si>
    <t>4.4: Roles</t>
  </si>
  <si>
    <t>4.5: Policies</t>
  </si>
  <si>
    <t>4.6: IAM best practices</t>
  </si>
  <si>
    <t>4.7: IAM costs and prices</t>
  </si>
  <si>
    <t>4.1: Overview of IAM</t>
  </si>
  <si>
    <t>5.2: VPC</t>
  </si>
  <si>
    <t>5.3: Subnets</t>
  </si>
  <si>
    <t>5.4: Route Tables</t>
  </si>
  <si>
    <t>5.7: NAT Gateways</t>
  </si>
  <si>
    <t>5.8: Network ACLs</t>
  </si>
  <si>
    <t>5.9: Security Groups</t>
  </si>
  <si>
    <t>5.10: VPC best practices</t>
  </si>
  <si>
    <t>5.11: VPC costs and prices</t>
  </si>
  <si>
    <t>5.1: Overview of VPC</t>
  </si>
  <si>
    <t>6.1: Overview of EC2</t>
  </si>
  <si>
    <t>6.6: On-demand vs Spot vs Reserved</t>
  </si>
  <si>
    <t>6.7: Placement Groups</t>
  </si>
  <si>
    <t>7.1: Overview of S3</t>
  </si>
  <si>
    <t>7.2: S3 Buckets</t>
  </si>
  <si>
    <t>7.3: Version Control</t>
  </si>
  <si>
    <t>7.5: Cloudfront &amp; CDNs</t>
  </si>
  <si>
    <t>7.6: Security &amp; Encryption</t>
  </si>
  <si>
    <t>7.7: Import/Export &amp; Snowball</t>
  </si>
  <si>
    <t>7.8: S3 best practices</t>
  </si>
  <si>
    <t>7.9: S3 costs and prices</t>
  </si>
  <si>
    <t>8.1: Overview of Route53</t>
  </si>
  <si>
    <t>8.2: DNS</t>
  </si>
  <si>
    <t>8.3: Routing Policies</t>
  </si>
  <si>
    <t>8.4: Route53 best practices</t>
  </si>
  <si>
    <t>8.5: Route 53 costs and prices</t>
  </si>
  <si>
    <t>9.0: Databases</t>
  </si>
  <si>
    <t>9.1: Overview of databases</t>
  </si>
  <si>
    <t>9.2: RDS</t>
  </si>
  <si>
    <t>9.3: AMI/Self Install</t>
  </si>
  <si>
    <t>9.4: Licensing</t>
  </si>
  <si>
    <t>9.5: SQL vs NoSQL</t>
  </si>
  <si>
    <t>9.6: DynamoDB</t>
  </si>
  <si>
    <t>9.7: RedShift</t>
  </si>
  <si>
    <t>9.8: Elasticache</t>
  </si>
  <si>
    <t>9.9: Aurora</t>
  </si>
  <si>
    <t>9.11: Databases best practices</t>
  </si>
  <si>
    <t>9.12: Databases costs and prices</t>
  </si>
  <si>
    <t>10.0: Application Services</t>
  </si>
  <si>
    <t>6.12: EC2 best practices</t>
  </si>
  <si>
    <t>6.13: EC2 costs and prices</t>
  </si>
  <si>
    <t>11.1: AWS shared responsibility model</t>
  </si>
  <si>
    <t>11.2: AWS platform compliance</t>
  </si>
  <si>
    <t>11.4: AWS administration and security services</t>
  </si>
  <si>
    <t>11.5: AWS CloudTrail</t>
  </si>
  <si>
    <t>11.6: Ingress vs. egress filtering, and which AWS services and features fit</t>
  </si>
  <si>
    <t>11.7: Amazon EC2 and S3 security feature sets</t>
  </si>
  <si>
    <t>11.9: Design patterns</t>
  </si>
  <si>
    <t>11.10: DoS mitigation</t>
  </si>
  <si>
    <t>11.12: Amazon CloudWatch for the security architect</t>
  </si>
  <si>
    <t>11.11: Encryption solutions (e.g., key services)</t>
  </si>
  <si>
    <t>11.13: Trusted Advisor</t>
  </si>
  <si>
    <t>11.14: CloudWatch Logs</t>
  </si>
  <si>
    <t>12.0: Disaster Recovery</t>
  </si>
  <si>
    <t>12.1: Overview of Disaster Recovery</t>
  </si>
  <si>
    <t>12.2: Recovery time objective</t>
  </si>
  <si>
    <t>12.3: Recovery point objective</t>
  </si>
  <si>
    <t>12.4: Using AWS products for Disaster Recovery</t>
  </si>
  <si>
    <t>13.0: Troubleshooting</t>
  </si>
  <si>
    <t>13.1: Where to look for solutions to problems</t>
  </si>
  <si>
    <t>13.2: AWS Support</t>
  </si>
  <si>
    <t>13.3: Typical problems and how to resolve them</t>
  </si>
  <si>
    <t>14.0: Exam</t>
  </si>
  <si>
    <t>14.1: Overview of the exam</t>
  </si>
  <si>
    <t>14.3: Study tips</t>
  </si>
  <si>
    <t>14.2: Testing Centers and Pass Marks</t>
  </si>
  <si>
    <t>Description</t>
  </si>
  <si>
    <t>Section</t>
  </si>
  <si>
    <t>Sub-section</t>
  </si>
  <si>
    <t>Installing and using CLI Tools</t>
  </si>
  <si>
    <t>Creating Amazon EC2 Instances with Microsoft Windows</t>
  </si>
  <si>
    <t>Brief introduction to the course</t>
  </si>
  <si>
    <t>Overview of why would you want to become an AWS Solutions Architect, what sort of work you can expect and how it's a great thing to learn for the future</t>
  </si>
  <si>
    <t>Overview of the what AWS experience you are expected to have prior to taking this course</t>
  </si>
  <si>
    <t>Details of how this course is structured and how it relates to the AWS Solutions Architect blueprint.</t>
  </si>
  <si>
    <t>Brief description of AWS and how it is used in the real world</t>
  </si>
  <si>
    <t>Summary of how AWS evolved into the giant it is today</t>
  </si>
  <si>
    <t>Top level overview of every product and service that AWS offers. Important as although you don't need to have in depth knowledge of all AWS products, you are expected to know what they all are.</t>
  </si>
  <si>
    <t>9.10: Database Migration Services (DMS)</t>
  </si>
  <si>
    <t>11.0: Security Practices for Optimum Cloud Deployment</t>
  </si>
  <si>
    <t>Key concepts that are involved in creating a cloud service: scalability, security, automation, optimization, etc.</t>
  </si>
  <si>
    <t>Overview of the tools available to monitor and log your cloud services, i.e. CloudWatch, CloudTrail, Config, etc.</t>
  </si>
  <si>
    <t>Overview of IAM and what is used for</t>
  </si>
  <si>
    <t>Discuss the concept of groups</t>
  </si>
  <si>
    <t>Discuss the concept of policies</t>
  </si>
  <si>
    <t>Discuss the concept of users</t>
  </si>
  <si>
    <t>Discuss the concept of aws shared responsibility model</t>
  </si>
  <si>
    <t>Discuss the concept of aws platform compliance</t>
  </si>
  <si>
    <t>Discuss the concept of aws security attributes (customer workloads down to physical layer)</t>
  </si>
  <si>
    <t>Discuss the concept of aws administration and security services</t>
  </si>
  <si>
    <t>Discuss the concept of aws cloudtrail</t>
  </si>
  <si>
    <t>Discuss the concept of ingress vs. egress filtering, and which aws services and features fit</t>
  </si>
  <si>
    <t>Discuss the concept of amazon ec2 and s3 security feature sets</t>
  </si>
  <si>
    <t>Discuss the concept of incorporating common conventional security products (firewall, vpn)</t>
  </si>
  <si>
    <t>Discuss the concept of design patterns</t>
  </si>
  <si>
    <t>Discuss the concept of dos mitigation</t>
  </si>
  <si>
    <t>Discuss the concept of encryption solutions (e.g., key services)</t>
  </si>
  <si>
    <t>Discuss the concept of amazon cloudwatch for the security architect</t>
  </si>
  <si>
    <t>Discuss the concept of trusted advisor</t>
  </si>
  <si>
    <t>Discuss the concept of cloudwatch logs</t>
  </si>
  <si>
    <t>Discuss the concept of demonstration of ingress and egress filtering using security groups</t>
  </si>
  <si>
    <t>Discuss the concept of configure cloudwatch to monitor your instances and alert</t>
  </si>
  <si>
    <t>Discuss the concept of recovery time objective</t>
  </si>
  <si>
    <t>Discuss the concept of recovery point objective</t>
  </si>
  <si>
    <t>Cost and prices associated with IAM services</t>
  </si>
  <si>
    <t>Overview of VPC and what it means</t>
  </si>
  <si>
    <t>In depth look at the the default VPC and how to create your own VPC</t>
  </si>
  <si>
    <t>How Route Tables work and how they can be used to refine access in your VPC</t>
  </si>
  <si>
    <t>5.6: Internet Gateway</t>
  </si>
  <si>
    <t>5.5: Elastic Ips</t>
  </si>
  <si>
    <t>Elastic IPs vs Public IPs vs Private IPs</t>
  </si>
  <si>
    <t>The uses of Internet Gateways in your VPC</t>
  </si>
  <si>
    <t>How a NAT Gateway can restrict direct Internet access to your instances</t>
  </si>
  <si>
    <t>Further controlling your VPC access via a Network ACL</t>
  </si>
  <si>
    <t>Overview of Security Groups and how they restrict access to an instance</t>
  </si>
  <si>
    <t>Cost and prices associated with VPC services</t>
  </si>
  <si>
    <t>Overview of EC2 and what it is used for</t>
  </si>
  <si>
    <t>In depth look at the different types of instance available and the AWS Marketplace</t>
  </si>
  <si>
    <t>6.3: EC2 Instance Types</t>
  </si>
  <si>
    <t>6.2: EC2 AMIs</t>
  </si>
  <si>
    <t>6.4: EBS Volumes</t>
  </si>
  <si>
    <t>6.5: EBS Snapshots</t>
  </si>
  <si>
    <t>6.8: Load Balancers</t>
  </si>
  <si>
    <t>6.9: Auto Scaling</t>
  </si>
  <si>
    <t>6.10: Lambda</t>
  </si>
  <si>
    <t>6.11: Beanstalk</t>
  </si>
  <si>
    <t xml:space="preserve">Overview of all the EC2 instance sizes available, i.e. General Purpose, Memory Optimized, etc. </t>
  </si>
  <si>
    <t>Overview of EBS volumes: types, sizes, IOPs, etc.</t>
  </si>
  <si>
    <t xml:space="preserve">How snapshots are created and used to launch/relaunch volumes </t>
  </si>
  <si>
    <t>The differences between the various purchasing options available</t>
  </si>
  <si>
    <t>Why and when you would need to use a placement group, i.e. low latency applications</t>
  </si>
  <si>
    <t>Discuss the concept of load balancers and the different load balancing methods</t>
  </si>
  <si>
    <t>Discuss the concept of auto scaling and how it is set up</t>
  </si>
  <si>
    <t>Discuss the concept of lambda, although it doesn't come up in the exam very much</t>
  </si>
  <si>
    <t>Discuss the concept of beanstalk, although it doesn't come up in the exam very much</t>
  </si>
  <si>
    <t>Discuss the AWS recommended EC2 best practices</t>
  </si>
  <si>
    <t>Discuss the AWS recommended VPC best practices</t>
  </si>
  <si>
    <t>Discuss the AWS recommended IAM best practices</t>
  </si>
  <si>
    <t>Cost and prices associated with EC2 services</t>
  </si>
  <si>
    <t>How to launch and connect to a Linux instance</t>
  </si>
  <si>
    <t>How to launch and connect to a Windows instance</t>
  </si>
  <si>
    <t>How to resize an EBS volume using a snapshot</t>
  </si>
  <si>
    <t>Configure an ELB and point it at two EC2 instances</t>
  </si>
  <si>
    <t>Create an AMI template from an existing EC2 instance and launch a new instance</t>
  </si>
  <si>
    <t>Configure Auto-Scaling for a Linux instance and see if it works</t>
  </si>
  <si>
    <t>Overview of S3 and what it is used for</t>
  </si>
  <si>
    <t>Discuss S3 buckets and how they work + accessing from a URL</t>
  </si>
  <si>
    <t>Discuss the concept of version control with S3</t>
  </si>
  <si>
    <t>Discuss lifecycle management with S3 using all of the S3 products</t>
  </si>
  <si>
    <t>7.4: Lifecycle Management (General Purpose, IA, Glacier)</t>
  </si>
  <si>
    <t>What is CloudFront and what is a CDN and how they are used with S3</t>
  </si>
  <si>
    <t>The security and encryption options available with S3</t>
  </si>
  <si>
    <t>How to copy large amounts of data to S3 using Import/Export and Snowball</t>
  </si>
  <si>
    <t>Discuss the AWS recommended S3 best practices</t>
  </si>
  <si>
    <t>Cost and prices associated with S3 services</t>
  </si>
  <si>
    <t>Create an S3 bucket and upload files to it</t>
  </si>
  <si>
    <t>Demonstrate how to caching static files with amazon cloudfront</t>
  </si>
  <si>
    <t>Install CLI tools on an EC2 instance for S3 management</t>
  </si>
  <si>
    <t>Overview of Route53 and what it is used for</t>
  </si>
  <si>
    <t>How Route 53 manages DNS</t>
  </si>
  <si>
    <t>Discuss the concept of routing policies and what they are used for</t>
  </si>
  <si>
    <t>Discuss the AWS recommended Route53 best practices</t>
  </si>
  <si>
    <t>Cost and prices associated with Route53 services</t>
  </si>
  <si>
    <t>Configure a Route53 zone and verify it works</t>
  </si>
  <si>
    <t>Overview of how databases are used in IT environments</t>
  </si>
  <si>
    <t>Description of RDS and how it simplifies database management</t>
  </si>
  <si>
    <t>Alternative database installations to RDS and why they should be considered</t>
  </si>
  <si>
    <t>Discuss the concept of licensing, i.e. RDS, AWS licensing or BYOL</t>
  </si>
  <si>
    <t>Brief overview of SQL vs NoSQL databases</t>
  </si>
  <si>
    <t>Overview of Amazon DynamoDB NoSQL database</t>
  </si>
  <si>
    <t>Overview of Amazon RedShift Datawarehousing database</t>
  </si>
  <si>
    <t>Overview of Amazon in-memory data caches databases</t>
  </si>
  <si>
    <t>Overview of Amazon Aurora, the alternative to MySQL</t>
  </si>
  <si>
    <t>Overview of the brand new AWS DMS service and what it can be used for</t>
  </si>
  <si>
    <t>Discuss the AWS recommended database best practices</t>
  </si>
  <si>
    <t>Cost and prices associated with database services</t>
  </si>
  <si>
    <t>Launch an RDS instance and connect to it</t>
  </si>
  <si>
    <t>Demo of what DMS can do and how you can replicate data or transform databases</t>
  </si>
  <si>
    <t>11.3: AWS security attributes</t>
  </si>
  <si>
    <t>What is Disaster Recovery and why is it so important</t>
  </si>
  <si>
    <t>Where solutions to common problems can be found: Aws website, forums, etc.</t>
  </si>
  <si>
    <t>AWS Support options</t>
  </si>
  <si>
    <t>Typical issues that occur and what to look for</t>
  </si>
  <si>
    <t>How the exam is structured</t>
  </si>
  <si>
    <t>How to find a testing center and discussion of pass marks</t>
  </si>
  <si>
    <t>Study tips and advice</t>
  </si>
  <si>
    <t>How to operate and extend service management in a hybrid IT architecture of  existing data center</t>
  </si>
  <si>
    <t>Overview of all the options available within AWS to build Disaster Recovery environments across the AWS global environment</t>
  </si>
  <si>
    <t>Discusses the various resources available from AWS to assist you in designing your cloud services.</t>
  </si>
  <si>
    <t>11.8: Incorporating common conventional security products</t>
  </si>
  <si>
    <t>QUIZ: Know your AWS products</t>
  </si>
  <si>
    <t>QUIZ: Test your cloud design skills</t>
  </si>
  <si>
    <t>QUIZ: Test your knowledge of IAM features</t>
  </si>
  <si>
    <t>QUIZ: Test your knowledge of VPC features</t>
  </si>
  <si>
    <t>QUIZ: Test your knowledge of EC2 instance types</t>
  </si>
  <si>
    <t>QUIZ: Test your knowledge of EC2 services</t>
  </si>
  <si>
    <t>QUIZ: Test your knowledge of S3</t>
  </si>
  <si>
    <t>QUIZ: Test your knowledge of AWS database services</t>
  </si>
  <si>
    <t>QUIZ: Test your knowledge of Route53</t>
  </si>
  <si>
    <t>QUIZ: Test your knowledge of Application Services</t>
  </si>
  <si>
    <t>QUIZ: Test your knowledge of AWS Security Practices</t>
  </si>
  <si>
    <t>QUIZ: Test your knowledge about AWS Disaster Recovery features</t>
  </si>
  <si>
    <t>DEMO: Introduction to AWS Identity and Access Management (IAM)</t>
  </si>
  <si>
    <t>Demo to show the IAM console. Will create groups, users, policies and roles that will be used throughout the rest of the DEMOs.</t>
  </si>
  <si>
    <t>How subnets fit into a VPC and how to create subnets in different AvaiDEMOility Zones</t>
  </si>
  <si>
    <t>DEMO: Building Your First Amazon Virtual Private Cloud (VPC)</t>
  </si>
  <si>
    <t>Demo to show the VPC console. Will create a VPC with subnets, route tables, Internet Gateway, NAT Gateways and Security Groups for use in the rest of the DEMOs.</t>
  </si>
  <si>
    <t>DEMO: Creating Amazon EC2 Instances (for Linux)</t>
  </si>
  <si>
    <t>DEMO: Creating Amazon EC2 Instances with Microsoft Windows</t>
  </si>
  <si>
    <t>DEMO: Working with Amazon Elastic Block Store (EBS)</t>
  </si>
  <si>
    <t>DEMO: Working with Elastic Load Balancing</t>
  </si>
  <si>
    <t>DEMO: Configure an Amazon Machine Image (AMI)</t>
  </si>
  <si>
    <t>DEMO: Create an AWS S3 bucket and upload a file</t>
  </si>
  <si>
    <t>DEMO: Caching Static Files with Amazon CloudFront</t>
  </si>
  <si>
    <t>DEMO: Installing and using CLI Tools to manage S3</t>
  </si>
  <si>
    <t xml:space="preserve">DEMO: Configure a Route53 Zone </t>
  </si>
  <si>
    <t>DEMO: Launch an RDS instance and connect to it remotely</t>
  </si>
  <si>
    <t>DEMO: DMS demo</t>
  </si>
  <si>
    <t>DEMO: Demonstration of ingress and egress filtering using Security Groups</t>
  </si>
  <si>
    <t>DEMO: Configure CloudWatch to monitor your instances and alert</t>
  </si>
  <si>
    <t>Hours to create</t>
  </si>
  <si>
    <t>PROJECTS</t>
  </si>
  <si>
    <t>Project to be solved by learner</t>
  </si>
  <si>
    <t>Practice Project</t>
  </si>
  <si>
    <t>Solved Project</t>
  </si>
  <si>
    <t>DEMO: Maintaining High Availability with Auto Scaling (for Linux)</t>
  </si>
  <si>
    <t>Create custom VPC with public and private subnets on two availability zones and launch instances into each subnet</t>
  </si>
  <si>
    <t>Launch two webservers and configure a load balancer and auto scaling</t>
  </si>
  <si>
    <t xml:space="preserve">MINUTES: </t>
  </si>
  <si>
    <t xml:space="preserve">HOURS: </t>
  </si>
  <si>
    <t>Configure RD Gateway on a VPC with a public and private subnet</t>
  </si>
  <si>
    <t>Sl. No.</t>
  </si>
  <si>
    <t>Activity</t>
  </si>
  <si>
    <t>Responsibility</t>
  </si>
  <si>
    <t>Agreement Acceptance</t>
  </si>
  <si>
    <t>SME</t>
  </si>
  <si>
    <t xml:space="preserve">Fixes 1-6 lessons </t>
  </si>
  <si>
    <t xml:space="preserve">Simplilearn </t>
  </si>
  <si>
    <t xml:space="preserve">Fixes </t>
  </si>
  <si>
    <t xml:space="preserve">SME </t>
  </si>
  <si>
    <t xml:space="preserve">Fixes 7-14 lessons </t>
  </si>
  <si>
    <t xml:space="preserve">Projects </t>
  </si>
  <si>
    <t>1.0: Introduction (Lesson 0)</t>
  </si>
  <si>
    <t>Click- Through – Lesson 04-  IAM</t>
  </si>
  <si>
    <t>Delivery of Lesson 01-Introduction</t>
  </si>
  <si>
    <t>Delivery of Lesson 02-AWS Overview</t>
  </si>
  <si>
    <t>Delivery of Lesson 03-Designing highly available, cost-efficient, fault-tolerant, scalable systems</t>
  </si>
  <si>
    <t>Delivery of Lesson 05- VPC</t>
  </si>
  <si>
    <t>Delivery of Lesson 06 -EC2</t>
  </si>
  <si>
    <t>Delivery of Lesson 07-  S3</t>
  </si>
  <si>
    <t>Delivery of Lesson 08-  Route53</t>
  </si>
  <si>
    <t>Delivery of Lesson 09-  Databases</t>
  </si>
  <si>
    <t>Delivery of Lesson 10- Application Services</t>
  </si>
  <si>
    <t>Delivery of Lesson 11- Security Practices for Optimum Cloud Deployment</t>
  </si>
  <si>
    <t>Delivery of Lesson 12- Disaster Recovery</t>
  </si>
  <si>
    <t>Delivery of Lesson 13-  Troubleshooting</t>
  </si>
  <si>
    <t xml:space="preserve">Delivery of Lesson 14-  Exam </t>
  </si>
  <si>
    <t>Fixes</t>
  </si>
  <si>
    <t>Tentative Due Date(DD/MM/YY)</t>
  </si>
  <si>
    <t>13/5/2016</t>
  </si>
  <si>
    <t>18/4/2016</t>
  </si>
  <si>
    <t>26/4/2016</t>
  </si>
  <si>
    <t>16/5/2016</t>
  </si>
  <si>
    <t>21/4/2016</t>
  </si>
  <si>
    <t>20/4/2016</t>
  </si>
  <si>
    <t>23/4/2016</t>
  </si>
  <si>
    <t>15/4/2016</t>
  </si>
  <si>
    <t>20/5/2016</t>
  </si>
  <si>
    <t>19/4/2016</t>
  </si>
  <si>
    <t>18/5/2016</t>
  </si>
  <si>
    <t>22/5/2016</t>
  </si>
  <si>
    <t>10.1: Application Services</t>
  </si>
  <si>
    <t>10.2: AWS Application Services</t>
  </si>
  <si>
    <t>10.4: Amazon Workspaces</t>
  </si>
  <si>
    <t>10.3: Amazon Elastic Transcoder</t>
  </si>
  <si>
    <t xml:space="preserve">Overview of Amazon Elastic Transcoder
</t>
  </si>
  <si>
    <t xml:space="preserve">Overview of Amazon WorkSpaces
</t>
  </si>
  <si>
    <t xml:space="preserve">Overview of costs associated with Application Services
</t>
  </si>
  <si>
    <t xml:space="preserve">Overview of AWS recommended Application Services best practices and the associated costs  
</t>
  </si>
  <si>
    <t xml:space="preserve">Details about Amazon Application Services
</t>
  </si>
  <si>
    <t>DEMO: Amazon SNS</t>
  </si>
  <si>
    <t>Demo to demonstrate how to configure Amazon SNS to send notifications</t>
  </si>
  <si>
    <t>10.5: Application Services Best Practices and Costs</t>
  </si>
  <si>
    <t>10.6: Application Services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</si>
</sst>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b/>
      <sz val="14"/>
      <color theme="1"/>
      <name val="Calibri"/>
      <family val="2"/>
      <scheme val="minor"/>
    </font>
    <font>
      <u/>
      <sz val="11"/>
      <color theme="1"/>
      <name val="Calibri"/>
      <family val="2"/>
      <scheme val="minor"/>
    </font>
    <font>
      <sz val="11"/>
      <color theme="1"/>
      <name val="Symbol"/>
      <family val="1"/>
      <charset val="2"/>
    </font>
    <font>
      <b/>
      <sz val="11"/>
      <color theme="1"/>
      <name val="Symbol"/>
      <family val="1"/>
      <charset val="2"/>
    </font>
    <font>
      <b/>
      <sz val="11"/>
      <color rgb="FF000000"/>
      <name val="Calibri"/>
      <family val="2"/>
      <scheme val="minor"/>
    </font>
    <font>
      <sz val="11"/>
      <color rgb="FF000000"/>
      <name val="Calibri"/>
      <family val="2"/>
      <scheme val="minor"/>
    </font>
    <font>
      <sz val="12"/>
      <color rgb="FF000000"/>
      <name val="Calibri"/>
      <family val="2"/>
      <scheme val="minor"/>
    </font>
    <font>
      <sz val="11"/>
      <color rgb="FFFF0000"/>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7" tint="0.59999389629810485"/>
        <bgColor indexed="64"/>
      </patternFill>
    </fill>
    <fill>
      <patternFill patternType="solid">
        <fgColor rgb="FFD9D9D9"/>
        <bgColor indexed="64"/>
      </patternFill>
    </fill>
  </fills>
  <borders count="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88">
    <xf numFmtId="0" fontId="0" fillId="0" borderId="0" xfId="0"/>
    <xf numFmtId="0" fontId="2" fillId="0" borderId="1" xfId="0" applyFont="1" applyBorder="1"/>
    <xf numFmtId="0" fontId="0" fillId="0" borderId="2" xfId="0" applyBorder="1"/>
    <xf numFmtId="0" fontId="0" fillId="0" borderId="3" xfId="0" applyBorder="1"/>
    <xf numFmtId="0" fontId="0" fillId="0" borderId="4" xfId="0" applyBorder="1"/>
    <xf numFmtId="0" fontId="1" fillId="0" borderId="4" xfId="0" applyFont="1" applyBorder="1"/>
    <xf numFmtId="0" fontId="1" fillId="2" borderId="4" xfId="0" applyFont="1" applyFill="1" applyBorder="1" applyAlignment="1">
      <alignment wrapText="1"/>
    </xf>
    <xf numFmtId="0" fontId="1" fillId="0" borderId="4" xfId="0" applyFont="1" applyBorder="1" applyAlignment="1">
      <alignment vertical="center" wrapText="1"/>
    </xf>
    <xf numFmtId="0" fontId="0" fillId="0" borderId="4" xfId="0" applyBorder="1" applyAlignment="1">
      <alignment vertical="center"/>
    </xf>
    <xf numFmtId="0" fontId="0" fillId="0" borderId="4" xfId="0" applyBorder="1" applyAlignment="1">
      <alignment vertical="center" wrapText="1"/>
    </xf>
    <xf numFmtId="0" fontId="1" fillId="2" borderId="4" xfId="0" applyFont="1" applyFill="1" applyBorder="1" applyAlignment="1">
      <alignment vertical="center" wrapText="1"/>
    </xf>
    <xf numFmtId="0" fontId="1" fillId="0" borderId="4" xfId="0" applyFont="1" applyBorder="1" applyAlignment="1">
      <alignment wrapText="1"/>
    </xf>
    <xf numFmtId="0" fontId="1" fillId="2" borderId="4" xfId="0" applyFont="1" applyFill="1" applyBorder="1"/>
    <xf numFmtId="0" fontId="2" fillId="3" borderId="4" xfId="0" applyFont="1" applyFill="1" applyBorder="1"/>
    <xf numFmtId="0" fontId="0" fillId="3" borderId="4" xfId="0" applyFill="1" applyBorder="1"/>
    <xf numFmtId="0" fontId="1" fillId="3" borderId="4" xfId="0" applyFont="1" applyFill="1" applyBorder="1"/>
    <xf numFmtId="0" fontId="3" fillId="0" borderId="0" xfId="0" applyFont="1" applyAlignment="1">
      <alignment vertical="center"/>
    </xf>
    <xf numFmtId="0" fontId="0" fillId="0" borderId="4" xfId="0" applyFont="1" applyBorder="1" applyAlignment="1">
      <alignment vertical="center" wrapText="1"/>
    </xf>
    <xf numFmtId="0" fontId="0" fillId="0" borderId="5" xfId="0" applyFill="1" applyBorder="1" applyAlignment="1">
      <alignment vertical="center" wrapText="1"/>
    </xf>
    <xf numFmtId="0" fontId="0" fillId="0" borderId="0" xfId="0" applyAlignment="1">
      <alignment horizontal="left" vertical="center"/>
    </xf>
    <xf numFmtId="0" fontId="4" fillId="0" borderId="0" xfId="0" applyFont="1" applyAlignment="1">
      <alignment horizontal="left" vertical="center"/>
    </xf>
    <xf numFmtId="0" fontId="0" fillId="0" borderId="0" xfId="0" applyAlignment="1"/>
    <xf numFmtId="0" fontId="0" fillId="0" borderId="0" xfId="0" applyBorder="1"/>
    <xf numFmtId="0" fontId="2" fillId="0" borderId="0" xfId="0" applyFont="1" applyBorder="1"/>
    <xf numFmtId="0" fontId="0" fillId="4" borderId="0" xfId="0" applyFill="1" applyBorder="1"/>
    <xf numFmtId="0" fontId="0" fillId="0" borderId="0" xfId="0" applyAlignment="1">
      <alignment wrapText="1"/>
    </xf>
    <xf numFmtId="0" fontId="1" fillId="3" borderId="4" xfId="0" applyFont="1" applyFill="1" applyBorder="1" applyAlignment="1">
      <alignment wrapText="1"/>
    </xf>
    <xf numFmtId="0" fontId="0" fillId="0" borderId="5" xfId="0" applyBorder="1" applyAlignment="1">
      <alignment vertical="center" wrapText="1"/>
    </xf>
    <xf numFmtId="0" fontId="0" fillId="0" borderId="0" xfId="0" applyAlignment="1">
      <alignment horizontal="left" vertical="center" wrapText="1"/>
    </xf>
    <xf numFmtId="0" fontId="4" fillId="0" borderId="0" xfId="0" applyFont="1" applyAlignment="1">
      <alignment horizontal="left" vertical="center" wrapText="1"/>
    </xf>
    <xf numFmtId="0" fontId="0" fillId="0" borderId="4" xfId="0" applyBorder="1" applyAlignment="1">
      <alignment horizontal="center" vertical="center"/>
    </xf>
    <xf numFmtId="0" fontId="0" fillId="0" borderId="0" xfId="0" applyAlignment="1">
      <alignment horizontal="center" vertical="center"/>
    </xf>
    <xf numFmtId="0" fontId="1" fillId="3" borderId="4" xfId="0" applyFont="1" applyFill="1" applyBorder="1" applyAlignment="1">
      <alignment horizontal="center" vertical="center"/>
    </xf>
    <xf numFmtId="0" fontId="1" fillId="2" borderId="4" xfId="0" applyFont="1" applyFill="1" applyBorder="1" applyAlignment="1">
      <alignment horizontal="center" vertical="center" wrapText="1"/>
    </xf>
    <xf numFmtId="0" fontId="1" fillId="2" borderId="4" xfId="0" applyFont="1" applyFill="1" applyBorder="1" applyAlignment="1">
      <alignment horizontal="center" vertical="center"/>
    </xf>
    <xf numFmtId="1" fontId="0" fillId="0" borderId="0" xfId="0" applyNumberFormat="1" applyAlignment="1">
      <alignment horizontal="center" vertical="center"/>
    </xf>
    <xf numFmtId="1" fontId="1" fillId="3" borderId="4" xfId="0" applyNumberFormat="1" applyFont="1" applyFill="1" applyBorder="1" applyAlignment="1">
      <alignment horizontal="center" vertical="center"/>
    </xf>
    <xf numFmtId="1" fontId="1" fillId="2" borderId="4" xfId="0" applyNumberFormat="1" applyFont="1" applyFill="1" applyBorder="1" applyAlignment="1">
      <alignment horizontal="center" vertical="center" wrapText="1"/>
    </xf>
    <xf numFmtId="0" fontId="1" fillId="0" borderId="0" xfId="0" applyFont="1"/>
    <xf numFmtId="0" fontId="1" fillId="0" borderId="0" xfId="0" applyFont="1" applyAlignment="1">
      <alignment horizontal="right" wrapText="1"/>
    </xf>
    <xf numFmtId="0" fontId="1" fillId="0" borderId="0" xfId="0" applyFont="1" applyAlignment="1">
      <alignment horizontal="center" vertical="center"/>
    </xf>
    <xf numFmtId="2" fontId="1" fillId="0" borderId="0" xfId="0" applyNumberFormat="1" applyFont="1" applyAlignment="1">
      <alignment horizontal="center" vertical="center"/>
    </xf>
    <xf numFmtId="0" fontId="0" fillId="0" borderId="4" xfId="0" applyBorder="1" applyAlignment="1">
      <alignment wrapText="1"/>
    </xf>
    <xf numFmtId="0" fontId="1" fillId="4" borderId="4" xfId="0" applyFont="1" applyFill="1" applyBorder="1" applyAlignment="1">
      <alignment vertical="center" wrapText="1"/>
    </xf>
    <xf numFmtId="1" fontId="1" fillId="4" borderId="4" xfId="0" applyNumberFormat="1" applyFont="1" applyFill="1" applyBorder="1" applyAlignment="1">
      <alignment horizontal="center" vertical="center" wrapText="1"/>
    </xf>
    <xf numFmtId="0" fontId="0" fillId="5" borderId="4" xfId="0" applyFill="1" applyBorder="1" applyAlignment="1">
      <alignment vertical="center"/>
    </xf>
    <xf numFmtId="0" fontId="0" fillId="5" borderId="4" xfId="0" applyFill="1" applyBorder="1" applyAlignment="1">
      <alignment vertical="center" wrapText="1"/>
    </xf>
    <xf numFmtId="0" fontId="0" fillId="5" borderId="4" xfId="0" applyFill="1" applyBorder="1" applyAlignment="1">
      <alignment horizontal="center" vertical="center"/>
    </xf>
    <xf numFmtId="1" fontId="1" fillId="5" borderId="4" xfId="0" applyNumberFormat="1" applyFont="1" applyFill="1" applyBorder="1" applyAlignment="1">
      <alignment horizontal="center" vertical="center" wrapText="1"/>
    </xf>
    <xf numFmtId="0" fontId="0" fillId="5" borderId="0" xfId="0" applyFill="1"/>
    <xf numFmtId="0" fontId="1" fillId="5" borderId="4" xfId="0" applyFont="1" applyFill="1" applyBorder="1" applyAlignment="1">
      <alignment vertical="center" wrapText="1"/>
    </xf>
    <xf numFmtId="0" fontId="0" fillId="5" borderId="4" xfId="0" applyFill="1" applyBorder="1" applyAlignment="1">
      <alignment horizontal="left" vertical="center" wrapText="1"/>
    </xf>
    <xf numFmtId="0" fontId="1" fillId="4" borderId="4" xfId="0" applyFont="1" applyFill="1" applyBorder="1" applyAlignment="1">
      <alignment horizontal="center" vertical="center"/>
    </xf>
    <xf numFmtId="0" fontId="1" fillId="4" borderId="0" xfId="0" applyFont="1" applyFill="1"/>
    <xf numFmtId="0" fontId="1" fillId="4" borderId="0" xfId="0" applyFont="1" applyFill="1" applyAlignment="1"/>
    <xf numFmtId="0" fontId="1" fillId="5" borderId="4" xfId="0" applyFont="1" applyFill="1" applyBorder="1" applyAlignment="1">
      <alignment horizontal="center" vertical="center"/>
    </xf>
    <xf numFmtId="0" fontId="1" fillId="5" borderId="0" xfId="0" applyFont="1" applyFill="1"/>
    <xf numFmtId="0" fontId="1" fillId="5" borderId="0" xfId="0" applyFont="1" applyFill="1" applyAlignment="1"/>
    <xf numFmtId="0" fontId="1" fillId="0" borderId="4" xfId="0" applyFont="1" applyBorder="1" applyAlignment="1">
      <alignment horizontal="center" vertical="center"/>
    </xf>
    <xf numFmtId="0" fontId="1" fillId="0" borderId="0" xfId="0" applyFont="1" applyAlignment="1"/>
    <xf numFmtId="0" fontId="1" fillId="5" borderId="4" xfId="0" applyFont="1" applyFill="1" applyBorder="1" applyAlignment="1">
      <alignment vertical="center"/>
    </xf>
    <xf numFmtId="0" fontId="5" fillId="5" borderId="0" xfId="0" applyFont="1" applyFill="1" applyAlignment="1">
      <alignment horizontal="left" vertical="center"/>
    </xf>
    <xf numFmtId="0" fontId="5" fillId="4" borderId="0" xfId="0" applyFont="1" applyFill="1" applyAlignment="1">
      <alignment horizontal="left" vertical="center"/>
    </xf>
    <xf numFmtId="0" fontId="1" fillId="4" borderId="4" xfId="0" applyFont="1" applyFill="1" applyBorder="1" applyAlignment="1">
      <alignment horizontal="left" vertical="center" wrapText="1"/>
    </xf>
    <xf numFmtId="0" fontId="1" fillId="4" borderId="0" xfId="0" applyFont="1" applyFill="1" applyAlignment="1">
      <alignment horizontal="left" vertical="center"/>
    </xf>
    <xf numFmtId="0" fontId="1" fillId="5" borderId="4" xfId="0" applyFont="1" applyFill="1" applyBorder="1" applyAlignment="1">
      <alignment horizontal="left" vertical="center" wrapText="1"/>
    </xf>
    <xf numFmtId="0" fontId="1" fillId="4" borderId="0" xfId="0" applyFont="1" applyFill="1" applyBorder="1" applyAlignment="1">
      <alignment vertical="center" wrapText="1"/>
    </xf>
    <xf numFmtId="0" fontId="1" fillId="5" borderId="0" xfId="0" applyFont="1" applyFill="1" applyBorder="1" applyAlignment="1">
      <alignment vertical="center" wrapText="1"/>
    </xf>
    <xf numFmtId="0" fontId="1" fillId="5" borderId="4" xfId="0" applyFont="1" applyFill="1" applyBorder="1" applyAlignment="1">
      <alignment wrapText="1"/>
    </xf>
    <xf numFmtId="0" fontId="1" fillId="5" borderId="4" xfId="0" applyFont="1" applyFill="1" applyBorder="1" applyAlignment="1">
      <alignment horizontal="center" vertical="center" wrapText="1"/>
    </xf>
    <xf numFmtId="0" fontId="0" fillId="5" borderId="0" xfId="0" applyFill="1" applyAlignment="1">
      <alignment horizontal="left" vertical="center"/>
    </xf>
    <xf numFmtId="0" fontId="6" fillId="6" borderId="4" xfId="0" applyFont="1" applyFill="1" applyBorder="1" applyAlignment="1">
      <alignment vertical="center"/>
    </xf>
    <xf numFmtId="0" fontId="6" fillId="6" borderId="4" xfId="0" applyFont="1" applyFill="1" applyBorder="1" applyAlignment="1">
      <alignment vertical="center" wrapText="1"/>
    </xf>
    <xf numFmtId="0" fontId="7" fillId="0" borderId="4" xfId="0" applyFont="1" applyBorder="1" applyAlignment="1">
      <alignment horizontal="right" vertical="center"/>
    </xf>
    <xf numFmtId="0" fontId="7" fillId="0" borderId="4" xfId="0" applyFont="1" applyBorder="1" applyAlignment="1">
      <alignment vertical="center" wrapText="1"/>
    </xf>
    <xf numFmtId="0" fontId="7" fillId="0" borderId="4" xfId="0" applyFont="1" applyBorder="1" applyAlignment="1">
      <alignment vertical="center"/>
    </xf>
    <xf numFmtId="14" fontId="7" fillId="0" borderId="4" xfId="0" applyNumberFormat="1" applyFont="1" applyBorder="1" applyAlignment="1">
      <alignment horizontal="center" vertical="center"/>
    </xf>
    <xf numFmtId="0" fontId="8" fillId="0" borderId="4" xfId="0" applyFont="1" applyBorder="1" applyAlignment="1">
      <alignment vertical="center" wrapText="1"/>
    </xf>
    <xf numFmtId="1" fontId="0" fillId="0" borderId="0" xfId="0" applyNumberFormat="1"/>
    <xf numFmtId="1" fontId="0" fillId="5" borderId="0" xfId="0" applyNumberFormat="1" applyFill="1"/>
    <xf numFmtId="1" fontId="1" fillId="5" borderId="0" xfId="0" applyNumberFormat="1" applyFont="1" applyFill="1"/>
    <xf numFmtId="1" fontId="1" fillId="4" borderId="0" xfId="0" applyNumberFormat="1" applyFont="1" applyFill="1"/>
    <xf numFmtId="1" fontId="1" fillId="0" borderId="0" xfId="0" applyNumberFormat="1" applyFont="1"/>
    <xf numFmtId="0" fontId="6" fillId="6" borderId="4" xfId="0" applyFont="1" applyFill="1" applyBorder="1" applyAlignment="1">
      <alignment horizontal="center" vertical="center" wrapText="1"/>
    </xf>
    <xf numFmtId="0" fontId="9" fillId="0" borderId="4" xfId="0" applyFont="1" applyBorder="1" applyAlignment="1">
      <alignment vertical="center" wrapText="1"/>
    </xf>
    <xf numFmtId="0" fontId="1" fillId="0" borderId="4" xfId="0" applyFont="1" applyBorder="1" applyAlignment="1">
      <alignment horizontal="center" vertical="center" wrapText="1"/>
    </xf>
    <xf numFmtId="0" fontId="1" fillId="0" borderId="4" xfId="0" applyFont="1" applyBorder="1" applyAlignment="1">
      <alignment horizontal="center" wrapText="1"/>
    </xf>
    <xf numFmtId="0" fontId="0" fillId="0" borderId="4" xfId="0"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54"/>
  <sheetViews>
    <sheetView tabSelected="1" topLeftCell="A96" zoomScale="75" zoomScaleNormal="75" workbookViewId="0">
      <selection activeCell="C109" sqref="C109"/>
    </sheetView>
  </sheetViews>
  <sheetFormatPr defaultRowHeight="15" x14ac:dyDescent="0.25"/>
  <cols>
    <col min="1" max="1" width="3.28515625" customWidth="1"/>
    <col min="2" max="2" width="38.28515625" customWidth="1"/>
    <col min="3" max="3" width="46.85546875" style="25" customWidth="1"/>
    <col min="4" max="4" width="63.140625" style="25" customWidth="1"/>
    <col min="5" max="5" width="13.7109375" style="31" bestFit="1" customWidth="1"/>
    <col min="6" max="6" width="15.85546875" style="35" bestFit="1" customWidth="1"/>
    <col min="7" max="7" width="62.85546875" style="78" customWidth="1"/>
    <col min="8" max="8" width="19.140625" bestFit="1" customWidth="1"/>
    <col min="13" max="13" width="110.7109375" style="21" bestFit="1" customWidth="1"/>
  </cols>
  <sheetData>
    <row r="1" spans="2:13" x14ac:dyDescent="0.25">
      <c r="M1" s="16"/>
    </row>
    <row r="2" spans="2:13" x14ac:dyDescent="0.25">
      <c r="B2" s="15" t="s">
        <v>165</v>
      </c>
      <c r="C2" s="26" t="s">
        <v>166</v>
      </c>
      <c r="D2" s="26" t="s">
        <v>164</v>
      </c>
      <c r="E2" s="32" t="s">
        <v>72</v>
      </c>
      <c r="F2" s="36" t="s">
        <v>318</v>
      </c>
      <c r="M2" s="19"/>
    </row>
    <row r="3" spans="2:13" s="49" customFormat="1" x14ac:dyDescent="0.25">
      <c r="B3" s="68" t="s">
        <v>340</v>
      </c>
      <c r="C3" s="68"/>
      <c r="D3" s="68"/>
      <c r="E3" s="69">
        <f>SUM(E4:E7)</f>
        <v>12</v>
      </c>
      <c r="F3" s="48">
        <f>E3*20/60</f>
        <v>4</v>
      </c>
      <c r="G3" s="79">
        <f>4/2</f>
        <v>2</v>
      </c>
      <c r="M3" s="70"/>
    </row>
    <row r="4" spans="2:13" s="49" customFormat="1" x14ac:dyDescent="0.25">
      <c r="B4" s="45"/>
      <c r="C4" s="46" t="s">
        <v>76</v>
      </c>
      <c r="D4" s="46" t="s">
        <v>169</v>
      </c>
      <c r="E4" s="47">
        <v>2</v>
      </c>
      <c r="F4" s="48"/>
      <c r="G4" s="79"/>
      <c r="M4" s="70"/>
    </row>
    <row r="5" spans="2:13" s="49" customFormat="1" ht="30" x14ac:dyDescent="0.25">
      <c r="B5" s="45"/>
      <c r="C5" s="46" t="s">
        <v>77</v>
      </c>
      <c r="D5" s="46" t="s">
        <v>170</v>
      </c>
      <c r="E5" s="47">
        <v>3</v>
      </c>
      <c r="F5" s="48"/>
      <c r="G5" s="79"/>
      <c r="M5" s="70"/>
    </row>
    <row r="6" spans="2:13" s="49" customFormat="1" ht="30" x14ac:dyDescent="0.25">
      <c r="B6" s="45"/>
      <c r="C6" s="46" t="s">
        <v>78</v>
      </c>
      <c r="D6" s="51" t="s">
        <v>171</v>
      </c>
      <c r="E6" s="47">
        <v>3</v>
      </c>
      <c r="F6" s="48"/>
      <c r="G6" s="79"/>
      <c r="M6" s="70"/>
    </row>
    <row r="7" spans="2:13" s="49" customFormat="1" ht="30" x14ac:dyDescent="0.25">
      <c r="B7" s="45"/>
      <c r="C7" s="46" t="s">
        <v>79</v>
      </c>
      <c r="D7" s="46" t="s">
        <v>172</v>
      </c>
      <c r="E7" s="47">
        <v>4</v>
      </c>
      <c r="F7" s="48"/>
      <c r="G7" s="79"/>
      <c r="M7" s="70"/>
    </row>
    <row r="8" spans="2:13" x14ac:dyDescent="0.25">
      <c r="B8" s="6" t="s">
        <v>74</v>
      </c>
      <c r="C8" s="6"/>
      <c r="D8" s="6"/>
      <c r="E8" s="33">
        <f>SUM(E9:E12)</f>
        <v>44</v>
      </c>
      <c r="F8" s="37">
        <f t="shared" ref="F8:F65" si="0">E8*20/60</f>
        <v>14.666666666666666</v>
      </c>
      <c r="G8" s="78">
        <v>3</v>
      </c>
      <c r="M8" s="19"/>
    </row>
    <row r="9" spans="2:13" x14ac:dyDescent="0.25">
      <c r="B9" s="8"/>
      <c r="C9" s="9" t="s">
        <v>80</v>
      </c>
      <c r="D9" s="9" t="s">
        <v>173</v>
      </c>
      <c r="E9" s="30">
        <v>4</v>
      </c>
      <c r="F9" s="37"/>
      <c r="M9" s="19"/>
    </row>
    <row r="10" spans="2:13" x14ac:dyDescent="0.25">
      <c r="B10" s="8"/>
      <c r="C10" s="9" t="s">
        <v>81</v>
      </c>
      <c r="D10" s="9" t="s">
        <v>174</v>
      </c>
      <c r="E10" s="30">
        <v>10</v>
      </c>
      <c r="F10" s="37"/>
      <c r="M10" s="20"/>
    </row>
    <row r="11" spans="2:13" ht="45" x14ac:dyDescent="0.25">
      <c r="B11" s="8"/>
      <c r="C11" s="9" t="s">
        <v>82</v>
      </c>
      <c r="D11" s="9" t="s">
        <v>175</v>
      </c>
      <c r="E11" s="30">
        <v>30</v>
      </c>
      <c r="F11" s="37"/>
      <c r="M11" s="20"/>
    </row>
    <row r="12" spans="2:13" ht="30" customHeight="1" x14ac:dyDescent="0.25">
      <c r="B12" s="8"/>
      <c r="C12" s="9" t="s">
        <v>288</v>
      </c>
      <c r="D12" s="9"/>
      <c r="E12" s="30"/>
      <c r="F12" s="37"/>
      <c r="M12" s="20"/>
    </row>
    <row r="13" spans="2:13" ht="45" x14ac:dyDescent="0.25">
      <c r="B13" s="6" t="s">
        <v>75</v>
      </c>
      <c r="C13" s="6"/>
      <c r="D13" s="6"/>
      <c r="E13" s="33">
        <f>SUM(E14:E18)</f>
        <v>50</v>
      </c>
      <c r="F13" s="37">
        <f t="shared" si="0"/>
        <v>16.666666666666668</v>
      </c>
      <c r="G13" s="78">
        <f>13/4</f>
        <v>3.25</v>
      </c>
      <c r="M13" s="20"/>
    </row>
    <row r="14" spans="2:13" ht="30" x14ac:dyDescent="0.25">
      <c r="B14" s="8"/>
      <c r="C14" s="9" t="s">
        <v>83</v>
      </c>
      <c r="D14" s="9" t="s">
        <v>286</v>
      </c>
      <c r="E14" s="30">
        <v>10</v>
      </c>
      <c r="F14" s="37"/>
      <c r="M14" s="20"/>
    </row>
    <row r="15" spans="2:13" ht="30" x14ac:dyDescent="0.25">
      <c r="B15" s="8"/>
      <c r="C15" s="9" t="s">
        <v>84</v>
      </c>
      <c r="D15" s="9" t="s">
        <v>178</v>
      </c>
      <c r="E15" s="30">
        <v>20</v>
      </c>
      <c r="F15" s="37"/>
      <c r="M15" s="20"/>
    </row>
    <row r="16" spans="2:13" ht="30" x14ac:dyDescent="0.25">
      <c r="B16" s="8"/>
      <c r="C16" s="9" t="s">
        <v>85</v>
      </c>
      <c r="D16" s="9" t="s">
        <v>179</v>
      </c>
      <c r="E16" s="30">
        <v>10</v>
      </c>
      <c r="F16" s="37"/>
      <c r="M16" s="20"/>
    </row>
    <row r="17" spans="2:13" ht="30" x14ac:dyDescent="0.25">
      <c r="B17" s="8"/>
      <c r="C17" s="9" t="s">
        <v>87</v>
      </c>
      <c r="D17" s="9" t="s">
        <v>284</v>
      </c>
      <c r="E17" s="30">
        <v>10</v>
      </c>
      <c r="F17" s="37"/>
      <c r="M17" s="20"/>
    </row>
    <row r="18" spans="2:13" s="56" customFormat="1" x14ac:dyDescent="0.25">
      <c r="B18" s="60"/>
      <c r="C18" s="50" t="s">
        <v>289</v>
      </c>
      <c r="D18" s="50"/>
      <c r="E18" s="55"/>
      <c r="F18" s="48"/>
      <c r="G18" s="80"/>
      <c r="M18" s="61"/>
    </row>
    <row r="19" spans="2:13" x14ac:dyDescent="0.25">
      <c r="B19" s="6" t="s">
        <v>86</v>
      </c>
      <c r="C19" s="6"/>
      <c r="D19" s="6"/>
      <c r="E19" s="33">
        <f>SUM(E20:E28)</f>
        <v>39</v>
      </c>
      <c r="F19" s="37">
        <f t="shared" si="0"/>
        <v>13</v>
      </c>
      <c r="G19" s="78">
        <f>13/4</f>
        <v>3.25</v>
      </c>
      <c r="M19" s="20"/>
    </row>
    <row r="20" spans="2:13" x14ac:dyDescent="0.25">
      <c r="B20" s="7"/>
      <c r="C20" s="84" t="s">
        <v>98</v>
      </c>
      <c r="D20" s="9" t="s">
        <v>180</v>
      </c>
      <c r="E20" s="30">
        <v>5</v>
      </c>
      <c r="F20" s="37"/>
      <c r="M20" s="19"/>
    </row>
    <row r="21" spans="2:13" x14ac:dyDescent="0.25">
      <c r="B21" s="7"/>
      <c r="C21" s="84" t="s">
        <v>92</v>
      </c>
      <c r="D21" s="9" t="s">
        <v>181</v>
      </c>
      <c r="E21" s="30">
        <v>4</v>
      </c>
      <c r="F21" s="37"/>
      <c r="M21" s="20"/>
    </row>
    <row r="22" spans="2:13" x14ac:dyDescent="0.25">
      <c r="B22" s="7"/>
      <c r="C22" s="84" t="s">
        <v>93</v>
      </c>
      <c r="D22" s="9" t="s">
        <v>183</v>
      </c>
      <c r="E22" s="30">
        <v>4</v>
      </c>
      <c r="F22" s="37"/>
      <c r="M22" s="20"/>
    </row>
    <row r="23" spans="2:13" x14ac:dyDescent="0.25">
      <c r="B23" s="7"/>
      <c r="C23" s="84" t="s">
        <v>94</v>
      </c>
      <c r="D23" s="9" t="s">
        <v>183</v>
      </c>
      <c r="E23" s="30">
        <v>4</v>
      </c>
      <c r="F23" s="37"/>
      <c r="M23" s="20"/>
    </row>
    <row r="24" spans="2:13" x14ac:dyDescent="0.25">
      <c r="B24" s="7"/>
      <c r="C24" s="84" t="s">
        <v>95</v>
      </c>
      <c r="D24" s="9" t="s">
        <v>182</v>
      </c>
      <c r="E24" s="30">
        <v>5</v>
      </c>
      <c r="F24" s="37"/>
      <c r="M24" s="19"/>
    </row>
    <row r="25" spans="2:13" x14ac:dyDescent="0.25">
      <c r="B25" s="7"/>
      <c r="C25" s="84" t="s">
        <v>96</v>
      </c>
      <c r="D25" s="9" t="s">
        <v>235</v>
      </c>
      <c r="E25" s="30">
        <v>5</v>
      </c>
      <c r="F25" s="37"/>
      <c r="M25" s="20"/>
    </row>
    <row r="26" spans="2:13" x14ac:dyDescent="0.25">
      <c r="B26" s="7"/>
      <c r="C26" s="9" t="s">
        <v>97</v>
      </c>
      <c r="D26" s="9" t="s">
        <v>202</v>
      </c>
      <c r="E26" s="30">
        <v>2</v>
      </c>
      <c r="F26" s="37"/>
      <c r="M26" s="20"/>
    </row>
    <row r="27" spans="2:13" s="53" customFormat="1" ht="30" x14ac:dyDescent="0.25">
      <c r="B27" s="43"/>
      <c r="C27" s="43" t="s">
        <v>300</v>
      </c>
      <c r="D27" s="43" t="s">
        <v>301</v>
      </c>
      <c r="E27" s="52">
        <v>10</v>
      </c>
      <c r="F27" s="44"/>
      <c r="G27" s="81"/>
      <c r="M27" s="62"/>
    </row>
    <row r="28" spans="2:13" s="56" customFormat="1" x14ac:dyDescent="0.25">
      <c r="B28" s="50"/>
      <c r="C28" s="50" t="s">
        <v>290</v>
      </c>
      <c r="D28" s="50"/>
      <c r="E28" s="55"/>
      <c r="F28" s="48"/>
      <c r="G28" s="80"/>
      <c r="M28" s="61"/>
    </row>
    <row r="29" spans="2:13" x14ac:dyDescent="0.25">
      <c r="B29" s="6" t="s">
        <v>88</v>
      </c>
      <c r="C29" s="6"/>
      <c r="D29" s="6"/>
      <c r="E29" s="33">
        <f>SUM(E30:E42)</f>
        <v>72</v>
      </c>
      <c r="F29" s="37">
        <f t="shared" si="0"/>
        <v>24</v>
      </c>
      <c r="G29" s="78">
        <f>13/4</f>
        <v>3.25</v>
      </c>
      <c r="M29" s="19"/>
    </row>
    <row r="30" spans="2:13" x14ac:dyDescent="0.25">
      <c r="B30" s="7"/>
      <c r="C30" s="9" t="s">
        <v>107</v>
      </c>
      <c r="D30" s="9" t="s">
        <v>203</v>
      </c>
      <c r="E30" s="30">
        <v>4</v>
      </c>
      <c r="F30" s="37"/>
      <c r="M30" s="20"/>
    </row>
    <row r="31" spans="2:13" ht="30" x14ac:dyDescent="0.25">
      <c r="B31" s="7"/>
      <c r="C31" s="9" t="s">
        <v>99</v>
      </c>
      <c r="D31" s="9" t="s">
        <v>204</v>
      </c>
      <c r="E31" s="30">
        <v>10</v>
      </c>
      <c r="F31" s="37"/>
      <c r="M31" s="20"/>
    </row>
    <row r="32" spans="2:13" ht="30" x14ac:dyDescent="0.25">
      <c r="B32" s="7"/>
      <c r="C32" s="9" t="s">
        <v>100</v>
      </c>
      <c r="D32" s="9" t="s">
        <v>302</v>
      </c>
      <c r="E32" s="30">
        <v>5</v>
      </c>
      <c r="F32" s="37"/>
      <c r="M32" s="20"/>
    </row>
    <row r="33" spans="2:13" ht="30" x14ac:dyDescent="0.25">
      <c r="B33" s="7"/>
      <c r="C33" s="9" t="s">
        <v>101</v>
      </c>
      <c r="D33" s="9" t="s">
        <v>205</v>
      </c>
      <c r="E33" s="30">
        <v>5</v>
      </c>
      <c r="F33" s="37"/>
      <c r="M33" s="20"/>
    </row>
    <row r="34" spans="2:13" x14ac:dyDescent="0.25">
      <c r="B34" s="7"/>
      <c r="C34" s="9" t="s">
        <v>207</v>
      </c>
      <c r="D34" s="9" t="s">
        <v>208</v>
      </c>
      <c r="E34" s="30">
        <v>5</v>
      </c>
      <c r="F34" s="37"/>
      <c r="M34" s="20"/>
    </row>
    <row r="35" spans="2:13" x14ac:dyDescent="0.25">
      <c r="B35" s="7"/>
      <c r="C35" s="9" t="s">
        <v>206</v>
      </c>
      <c r="D35" s="9" t="s">
        <v>209</v>
      </c>
      <c r="E35" s="30">
        <v>5</v>
      </c>
      <c r="F35" s="37"/>
      <c r="M35" s="19"/>
    </row>
    <row r="36" spans="2:13" ht="30" x14ac:dyDescent="0.25">
      <c r="B36" s="7"/>
      <c r="C36" s="9" t="s">
        <v>102</v>
      </c>
      <c r="D36" s="9" t="s">
        <v>210</v>
      </c>
      <c r="E36" s="30">
        <v>5</v>
      </c>
      <c r="F36" s="37"/>
      <c r="M36" s="20"/>
    </row>
    <row r="37" spans="2:13" x14ac:dyDescent="0.25">
      <c r="B37" s="7"/>
      <c r="C37" s="9" t="s">
        <v>103</v>
      </c>
      <c r="D37" s="9" t="s">
        <v>211</v>
      </c>
      <c r="E37" s="30">
        <v>4</v>
      </c>
      <c r="F37" s="37"/>
      <c r="M37" s="20"/>
    </row>
    <row r="38" spans="2:13" ht="30" x14ac:dyDescent="0.25">
      <c r="B38" s="7"/>
      <c r="C38" s="9" t="s">
        <v>104</v>
      </c>
      <c r="D38" s="9" t="s">
        <v>212</v>
      </c>
      <c r="E38" s="30">
        <v>7</v>
      </c>
      <c r="F38" s="37"/>
      <c r="M38" s="20"/>
    </row>
    <row r="39" spans="2:13" ht="15.75" customHeight="1" x14ac:dyDescent="0.25">
      <c r="B39" s="7"/>
      <c r="C39" s="9" t="s">
        <v>105</v>
      </c>
      <c r="D39" s="9" t="s">
        <v>234</v>
      </c>
      <c r="E39" s="30">
        <v>5</v>
      </c>
      <c r="F39" s="37"/>
      <c r="M39" s="20"/>
    </row>
    <row r="40" spans="2:13" ht="16.5" customHeight="1" x14ac:dyDescent="0.25">
      <c r="B40" s="7"/>
      <c r="C40" s="9" t="s">
        <v>106</v>
      </c>
      <c r="D40" s="9" t="s">
        <v>213</v>
      </c>
      <c r="E40" s="30">
        <v>2</v>
      </c>
      <c r="F40" s="37"/>
      <c r="M40" s="20"/>
    </row>
    <row r="41" spans="2:13" s="53" customFormat="1" ht="45" x14ac:dyDescent="0.25">
      <c r="B41" s="43"/>
      <c r="C41" s="43" t="s">
        <v>303</v>
      </c>
      <c r="D41" s="63" t="s">
        <v>304</v>
      </c>
      <c r="E41" s="52">
        <v>15</v>
      </c>
      <c r="F41" s="44"/>
      <c r="G41" s="81"/>
      <c r="M41" s="64"/>
    </row>
    <row r="42" spans="2:13" s="56" customFormat="1" ht="20.25" customHeight="1" x14ac:dyDescent="0.25">
      <c r="B42" s="50"/>
      <c r="C42" s="50" t="s">
        <v>291</v>
      </c>
      <c r="D42" s="65"/>
      <c r="E42" s="55"/>
      <c r="F42" s="48"/>
      <c r="G42" s="80"/>
      <c r="M42" s="61"/>
    </row>
    <row r="43" spans="2:13" x14ac:dyDescent="0.25">
      <c r="B43" s="6" t="s">
        <v>89</v>
      </c>
      <c r="C43" s="6"/>
      <c r="D43" s="6"/>
      <c r="E43" s="33">
        <f>SUM(E44:E64)</f>
        <v>132</v>
      </c>
      <c r="F43" s="37">
        <f t="shared" si="0"/>
        <v>44</v>
      </c>
      <c r="G43" s="78">
        <f>13/4</f>
        <v>3.25</v>
      </c>
      <c r="M43" s="20"/>
    </row>
    <row r="44" spans="2:13" x14ac:dyDescent="0.25">
      <c r="B44" s="7"/>
      <c r="C44" s="17" t="s">
        <v>108</v>
      </c>
      <c r="D44" s="9" t="s">
        <v>214</v>
      </c>
      <c r="E44" s="30">
        <v>5</v>
      </c>
      <c r="F44" s="37"/>
      <c r="M44" s="20"/>
    </row>
    <row r="45" spans="2:13" ht="30" x14ac:dyDescent="0.25">
      <c r="B45" s="7"/>
      <c r="C45" s="17" t="s">
        <v>217</v>
      </c>
      <c r="D45" s="9" t="s">
        <v>215</v>
      </c>
      <c r="E45" s="30">
        <v>7</v>
      </c>
      <c r="F45" s="37"/>
      <c r="M45" s="20"/>
    </row>
    <row r="46" spans="2:13" ht="30" x14ac:dyDescent="0.25">
      <c r="B46" s="7"/>
      <c r="C46" s="17" t="s">
        <v>216</v>
      </c>
      <c r="D46" s="9" t="s">
        <v>224</v>
      </c>
      <c r="E46" s="30">
        <v>5</v>
      </c>
      <c r="F46" s="37"/>
      <c r="M46" s="20"/>
    </row>
    <row r="47" spans="2:13" ht="15.75" customHeight="1" x14ac:dyDescent="0.25">
      <c r="B47" s="7"/>
      <c r="C47" s="9" t="s">
        <v>218</v>
      </c>
      <c r="D47" s="9" t="s">
        <v>225</v>
      </c>
      <c r="E47" s="30">
        <v>8</v>
      </c>
      <c r="F47" s="37"/>
      <c r="M47" s="20"/>
    </row>
    <row r="48" spans="2:13" x14ac:dyDescent="0.25">
      <c r="B48" s="7"/>
      <c r="C48" s="9" t="s">
        <v>219</v>
      </c>
      <c r="D48" s="9" t="s">
        <v>226</v>
      </c>
      <c r="E48" s="30">
        <v>5</v>
      </c>
      <c r="F48" s="37"/>
      <c r="M48" s="19"/>
    </row>
    <row r="49" spans="2:13" x14ac:dyDescent="0.25">
      <c r="B49" s="7"/>
      <c r="C49" s="9" t="s">
        <v>109</v>
      </c>
      <c r="D49" s="9" t="s">
        <v>227</v>
      </c>
      <c r="E49" s="30">
        <v>6</v>
      </c>
      <c r="F49" s="37"/>
      <c r="M49" s="20"/>
    </row>
    <row r="50" spans="2:13" ht="30" x14ac:dyDescent="0.25">
      <c r="B50" s="7"/>
      <c r="C50" s="9" t="s">
        <v>110</v>
      </c>
      <c r="D50" s="9" t="s">
        <v>228</v>
      </c>
      <c r="E50" s="30">
        <v>4</v>
      </c>
      <c r="F50" s="37"/>
      <c r="M50" s="20"/>
    </row>
    <row r="51" spans="2:13" ht="30" x14ac:dyDescent="0.25">
      <c r="B51" s="7"/>
      <c r="C51" s="9" t="s">
        <v>220</v>
      </c>
      <c r="D51" s="9" t="s">
        <v>229</v>
      </c>
      <c r="E51" s="30">
        <v>5</v>
      </c>
      <c r="F51" s="37"/>
      <c r="M51" s="20"/>
    </row>
    <row r="52" spans="2:13" x14ac:dyDescent="0.25">
      <c r="B52" s="7"/>
      <c r="C52" s="9" t="s">
        <v>221</v>
      </c>
      <c r="D52" s="9" t="s">
        <v>230</v>
      </c>
      <c r="E52" s="30">
        <v>7</v>
      </c>
      <c r="F52" s="37"/>
      <c r="M52" s="20"/>
    </row>
    <row r="53" spans="2:13" ht="30" x14ac:dyDescent="0.25">
      <c r="B53" s="7"/>
      <c r="C53" s="9" t="s">
        <v>222</v>
      </c>
      <c r="D53" s="9" t="s">
        <v>231</v>
      </c>
      <c r="E53" s="30">
        <v>4</v>
      </c>
      <c r="F53" s="37"/>
      <c r="M53" s="20"/>
    </row>
    <row r="54" spans="2:13" ht="30" x14ac:dyDescent="0.25">
      <c r="B54" s="7"/>
      <c r="C54" s="9" t="s">
        <v>223</v>
      </c>
      <c r="D54" s="9" t="s">
        <v>232</v>
      </c>
      <c r="E54" s="30">
        <v>3</v>
      </c>
      <c r="F54" s="37"/>
      <c r="M54" s="19"/>
    </row>
    <row r="55" spans="2:13" ht="14.25" customHeight="1" x14ac:dyDescent="0.25">
      <c r="B55" s="7"/>
      <c r="C55" s="9" t="s">
        <v>137</v>
      </c>
      <c r="D55" s="9" t="s">
        <v>233</v>
      </c>
      <c r="E55" s="30">
        <v>5</v>
      </c>
      <c r="F55" s="37"/>
      <c r="M55" s="20"/>
    </row>
    <row r="56" spans="2:13" ht="15.75" customHeight="1" x14ac:dyDescent="0.25">
      <c r="B56" s="7"/>
      <c r="C56" s="9" t="s">
        <v>138</v>
      </c>
      <c r="D56" s="9" t="s">
        <v>236</v>
      </c>
      <c r="E56" s="30">
        <v>8</v>
      </c>
      <c r="F56" s="37"/>
      <c r="M56" s="20"/>
    </row>
    <row r="57" spans="2:13" s="53" customFormat="1" ht="16.5" customHeight="1" x14ac:dyDescent="0.25">
      <c r="B57" s="43"/>
      <c r="C57" s="43" t="s">
        <v>305</v>
      </c>
      <c r="D57" s="43" t="s">
        <v>237</v>
      </c>
      <c r="E57" s="52">
        <v>10</v>
      </c>
      <c r="F57" s="44"/>
      <c r="G57" s="81"/>
      <c r="M57" s="62"/>
    </row>
    <row r="58" spans="2:13" s="53" customFormat="1" ht="30" x14ac:dyDescent="0.25">
      <c r="B58" s="43"/>
      <c r="C58" s="43" t="s">
        <v>306</v>
      </c>
      <c r="D58" s="43" t="s">
        <v>238</v>
      </c>
      <c r="E58" s="52">
        <v>10</v>
      </c>
      <c r="F58" s="44"/>
      <c r="G58" s="81"/>
      <c r="M58" s="62"/>
    </row>
    <row r="59" spans="2:13" s="53" customFormat="1" ht="30" x14ac:dyDescent="0.25">
      <c r="B59" s="43"/>
      <c r="C59" s="43" t="s">
        <v>307</v>
      </c>
      <c r="D59" s="43" t="s">
        <v>239</v>
      </c>
      <c r="E59" s="52">
        <v>10</v>
      </c>
      <c r="F59" s="44"/>
      <c r="G59" s="81"/>
      <c r="M59" s="62"/>
    </row>
    <row r="60" spans="2:13" s="53" customFormat="1" x14ac:dyDescent="0.25">
      <c r="B60" s="43"/>
      <c r="C60" s="43" t="s">
        <v>308</v>
      </c>
      <c r="D60" s="43" t="s">
        <v>240</v>
      </c>
      <c r="E60" s="52">
        <v>10</v>
      </c>
      <c r="F60" s="44"/>
      <c r="G60" s="81"/>
      <c r="M60" s="64"/>
    </row>
    <row r="61" spans="2:13" s="53" customFormat="1" ht="30" x14ac:dyDescent="0.25">
      <c r="B61" s="43"/>
      <c r="C61" s="43" t="s">
        <v>309</v>
      </c>
      <c r="D61" s="43" t="s">
        <v>241</v>
      </c>
      <c r="E61" s="52">
        <v>10</v>
      </c>
      <c r="F61" s="44"/>
      <c r="G61" s="81"/>
      <c r="M61" s="62"/>
    </row>
    <row r="62" spans="2:13" s="53" customFormat="1" ht="30" x14ac:dyDescent="0.25">
      <c r="B62" s="43"/>
      <c r="C62" s="43" t="s">
        <v>323</v>
      </c>
      <c r="D62" s="43" t="s">
        <v>242</v>
      </c>
      <c r="E62" s="52">
        <v>10</v>
      </c>
      <c r="F62" s="44"/>
      <c r="G62" s="81"/>
      <c r="M62" s="62"/>
    </row>
    <row r="63" spans="2:13" s="56" customFormat="1" x14ac:dyDescent="0.25">
      <c r="B63" s="50"/>
      <c r="C63" s="50" t="s">
        <v>292</v>
      </c>
      <c r="D63" s="50"/>
      <c r="E63" s="55"/>
      <c r="F63" s="48"/>
      <c r="G63" s="80"/>
      <c r="M63" s="61"/>
    </row>
    <row r="64" spans="2:13" s="56" customFormat="1" x14ac:dyDescent="0.25">
      <c r="B64" s="50"/>
      <c r="C64" s="50" t="s">
        <v>293</v>
      </c>
      <c r="D64" s="50"/>
      <c r="E64" s="55"/>
      <c r="F64" s="48"/>
      <c r="G64" s="80"/>
      <c r="M64" s="61"/>
    </row>
    <row r="65" spans="2:13" x14ac:dyDescent="0.25">
      <c r="B65" s="6" t="s">
        <v>90</v>
      </c>
      <c r="C65" s="6"/>
      <c r="D65" s="6"/>
      <c r="E65" s="33">
        <f>SUM(E66:E78)</f>
        <v>63</v>
      </c>
      <c r="F65" s="37">
        <f t="shared" si="0"/>
        <v>21</v>
      </c>
      <c r="G65" s="78">
        <f>13/4</f>
        <v>3.25</v>
      </c>
      <c r="M65" s="20"/>
    </row>
    <row r="66" spans="2:13" x14ac:dyDescent="0.25">
      <c r="B66" s="7"/>
      <c r="C66" s="9" t="s">
        <v>111</v>
      </c>
      <c r="D66" s="9" t="s">
        <v>243</v>
      </c>
      <c r="E66" s="30">
        <v>3</v>
      </c>
      <c r="F66" s="37"/>
      <c r="M66" s="19"/>
    </row>
    <row r="67" spans="2:13" x14ac:dyDescent="0.25">
      <c r="B67" s="7"/>
      <c r="C67" s="9" t="s">
        <v>112</v>
      </c>
      <c r="D67" s="9" t="s">
        <v>244</v>
      </c>
      <c r="E67" s="30">
        <v>4</v>
      </c>
      <c r="F67" s="37"/>
      <c r="M67" s="20"/>
    </row>
    <row r="68" spans="2:13" x14ac:dyDescent="0.25">
      <c r="B68" s="7"/>
      <c r="C68" s="9" t="s">
        <v>113</v>
      </c>
      <c r="D68" s="9" t="s">
        <v>245</v>
      </c>
      <c r="E68" s="30">
        <v>7</v>
      </c>
      <c r="F68" s="37"/>
      <c r="M68" s="20"/>
    </row>
    <row r="69" spans="2:13" ht="30" x14ac:dyDescent="0.25">
      <c r="B69" s="7"/>
      <c r="C69" s="9" t="s">
        <v>247</v>
      </c>
      <c r="D69" s="9" t="s">
        <v>246</v>
      </c>
      <c r="E69" s="30">
        <v>4</v>
      </c>
      <c r="F69" s="37"/>
      <c r="M69" s="20"/>
    </row>
    <row r="70" spans="2:13" x14ac:dyDescent="0.25">
      <c r="B70" s="7"/>
      <c r="C70" s="9" t="s">
        <v>114</v>
      </c>
      <c r="D70" s="9" t="s">
        <v>248</v>
      </c>
      <c r="E70" s="30">
        <v>5</v>
      </c>
      <c r="F70" s="37"/>
      <c r="M70" s="20"/>
    </row>
    <row r="71" spans="2:13" x14ac:dyDescent="0.25">
      <c r="B71" s="7"/>
      <c r="C71" s="9" t="s">
        <v>115</v>
      </c>
      <c r="D71" s="9" t="s">
        <v>249</v>
      </c>
      <c r="E71" s="30">
        <v>6</v>
      </c>
      <c r="F71" s="37"/>
      <c r="M71" s="20"/>
    </row>
    <row r="72" spans="2:13" ht="30" x14ac:dyDescent="0.25">
      <c r="B72" s="7"/>
      <c r="C72" s="9" t="s">
        <v>116</v>
      </c>
      <c r="D72" s="9" t="s">
        <v>250</v>
      </c>
      <c r="E72" s="30">
        <v>5</v>
      </c>
      <c r="F72" s="37"/>
      <c r="M72" s="19"/>
    </row>
    <row r="73" spans="2:13" x14ac:dyDescent="0.25">
      <c r="B73" s="7"/>
      <c r="C73" s="9" t="s">
        <v>117</v>
      </c>
      <c r="D73" s="9" t="s">
        <v>251</v>
      </c>
      <c r="E73" s="30">
        <v>5</v>
      </c>
      <c r="F73" s="37"/>
      <c r="M73" s="20"/>
    </row>
    <row r="74" spans="2:13" x14ac:dyDescent="0.25">
      <c r="B74" s="7"/>
      <c r="C74" s="9" t="s">
        <v>118</v>
      </c>
      <c r="D74" s="9" t="s">
        <v>252</v>
      </c>
      <c r="E74" s="30">
        <v>4</v>
      </c>
      <c r="F74" s="37"/>
      <c r="M74" s="19"/>
    </row>
    <row r="75" spans="2:13" s="53" customFormat="1" x14ac:dyDescent="0.25">
      <c r="B75" s="43"/>
      <c r="C75" s="43" t="s">
        <v>310</v>
      </c>
      <c r="D75" s="43" t="s">
        <v>253</v>
      </c>
      <c r="E75" s="52">
        <v>5</v>
      </c>
      <c r="F75" s="44"/>
      <c r="G75" s="81"/>
      <c r="M75" s="62"/>
    </row>
    <row r="76" spans="2:13" s="53" customFormat="1" ht="30" x14ac:dyDescent="0.25">
      <c r="B76" s="43"/>
      <c r="C76" s="43" t="s">
        <v>311</v>
      </c>
      <c r="D76" s="43" t="s">
        <v>254</v>
      </c>
      <c r="E76" s="52">
        <v>10</v>
      </c>
      <c r="F76" s="44"/>
      <c r="G76" s="81"/>
      <c r="M76" s="64"/>
    </row>
    <row r="77" spans="2:13" s="53" customFormat="1" x14ac:dyDescent="0.25">
      <c r="B77" s="43"/>
      <c r="C77" s="43" t="s">
        <v>312</v>
      </c>
      <c r="D77" s="43" t="s">
        <v>255</v>
      </c>
      <c r="E77" s="52">
        <v>5</v>
      </c>
      <c r="F77" s="44"/>
      <c r="G77" s="81"/>
      <c r="M77" s="62"/>
    </row>
    <row r="78" spans="2:13" s="56" customFormat="1" x14ac:dyDescent="0.25">
      <c r="B78" s="50"/>
      <c r="C78" s="50" t="s">
        <v>294</v>
      </c>
      <c r="D78" s="50"/>
      <c r="E78" s="55"/>
      <c r="F78" s="48"/>
      <c r="G78" s="80"/>
      <c r="M78" s="61"/>
    </row>
    <row r="79" spans="2:13" x14ac:dyDescent="0.25">
      <c r="B79" s="6" t="s">
        <v>91</v>
      </c>
      <c r="C79" s="6"/>
      <c r="D79" s="6"/>
      <c r="E79" s="33">
        <f>SUM(E80:E86)</f>
        <v>30</v>
      </c>
      <c r="F79" s="37">
        <f t="shared" ref="F79:F130" si="1">E79*20/60</f>
        <v>10</v>
      </c>
      <c r="G79" s="78">
        <f>F79/4</f>
        <v>2.5</v>
      </c>
      <c r="M79" s="19"/>
    </row>
    <row r="80" spans="2:13" x14ac:dyDescent="0.25">
      <c r="B80" s="7"/>
      <c r="C80" s="9" t="s">
        <v>119</v>
      </c>
      <c r="D80" s="9" t="s">
        <v>256</v>
      </c>
      <c r="E80" s="30">
        <v>4</v>
      </c>
      <c r="F80" s="37"/>
      <c r="M80" s="20"/>
    </row>
    <row r="81" spans="2:13" x14ac:dyDescent="0.25">
      <c r="B81" s="7"/>
      <c r="C81" s="9" t="s">
        <v>120</v>
      </c>
      <c r="D81" s="9" t="s">
        <v>257</v>
      </c>
      <c r="E81" s="30">
        <v>4</v>
      </c>
      <c r="F81" s="37"/>
      <c r="M81" s="19"/>
    </row>
    <row r="82" spans="2:13" x14ac:dyDescent="0.25">
      <c r="B82" s="7"/>
      <c r="C82" s="9" t="s">
        <v>121</v>
      </c>
      <c r="D82" s="9" t="s">
        <v>258</v>
      </c>
      <c r="E82" s="30">
        <v>5</v>
      </c>
      <c r="F82" s="37"/>
      <c r="M82" s="20"/>
    </row>
    <row r="83" spans="2:13" x14ac:dyDescent="0.25">
      <c r="B83" s="7"/>
      <c r="C83" s="9" t="s">
        <v>122</v>
      </c>
      <c r="D83" s="9" t="s">
        <v>259</v>
      </c>
      <c r="E83" s="30">
        <v>5</v>
      </c>
      <c r="F83" s="37"/>
      <c r="M83" s="20"/>
    </row>
    <row r="84" spans="2:13" x14ac:dyDescent="0.25">
      <c r="B84" s="7"/>
      <c r="C84" s="25" t="s">
        <v>123</v>
      </c>
      <c r="D84" s="9" t="s">
        <v>260</v>
      </c>
      <c r="E84" s="30">
        <v>2</v>
      </c>
      <c r="F84" s="37"/>
      <c r="M84" s="20"/>
    </row>
    <row r="85" spans="2:13" s="53" customFormat="1" x14ac:dyDescent="0.25">
      <c r="B85" s="43"/>
      <c r="C85" s="43" t="s">
        <v>313</v>
      </c>
      <c r="D85" s="66" t="s">
        <v>261</v>
      </c>
      <c r="E85" s="52">
        <v>10</v>
      </c>
      <c r="F85" s="44"/>
      <c r="G85" s="81"/>
      <c r="M85" s="64"/>
    </row>
    <row r="86" spans="2:13" s="56" customFormat="1" x14ac:dyDescent="0.25">
      <c r="B86" s="50"/>
      <c r="C86" s="50" t="s">
        <v>296</v>
      </c>
      <c r="D86" s="67"/>
      <c r="E86" s="55"/>
      <c r="F86" s="48"/>
      <c r="G86" s="80"/>
      <c r="M86" s="61"/>
    </row>
    <row r="87" spans="2:13" x14ac:dyDescent="0.25">
      <c r="B87" s="6" t="s">
        <v>124</v>
      </c>
      <c r="C87" s="6"/>
      <c r="D87" s="6"/>
      <c r="E87" s="33">
        <f>SUM(E88:E102)</f>
        <v>103</v>
      </c>
      <c r="F87" s="37">
        <f t="shared" si="1"/>
        <v>34.333333333333336</v>
      </c>
      <c r="G87" s="78">
        <f>F87/4</f>
        <v>8.5833333333333339</v>
      </c>
      <c r="M87" s="20"/>
    </row>
    <row r="88" spans="2:13" x14ac:dyDescent="0.25">
      <c r="B88" s="7"/>
      <c r="C88" s="9" t="s">
        <v>125</v>
      </c>
      <c r="D88" s="9" t="s">
        <v>262</v>
      </c>
      <c r="E88" s="30">
        <v>4</v>
      </c>
      <c r="F88" s="30"/>
      <c r="M88" s="19"/>
    </row>
    <row r="89" spans="2:13" x14ac:dyDescent="0.25">
      <c r="B89" s="7"/>
      <c r="C89" s="9" t="s">
        <v>126</v>
      </c>
      <c r="D89" s="9" t="s">
        <v>263</v>
      </c>
      <c r="E89" s="30">
        <v>10</v>
      </c>
      <c r="F89" s="30"/>
    </row>
    <row r="90" spans="2:13" ht="30" x14ac:dyDescent="0.25">
      <c r="B90" s="7"/>
      <c r="C90" s="18" t="s">
        <v>127</v>
      </c>
      <c r="D90" s="27" t="s">
        <v>264</v>
      </c>
      <c r="E90" s="30">
        <v>10</v>
      </c>
      <c r="F90" s="30"/>
    </row>
    <row r="91" spans="2:13" x14ac:dyDescent="0.25">
      <c r="B91" s="7"/>
      <c r="C91" s="9" t="s">
        <v>128</v>
      </c>
      <c r="D91" s="9" t="s">
        <v>265</v>
      </c>
      <c r="E91" s="30">
        <v>5</v>
      </c>
      <c r="F91" s="30"/>
    </row>
    <row r="92" spans="2:13" x14ac:dyDescent="0.25">
      <c r="B92" s="7"/>
      <c r="C92" s="9" t="s">
        <v>129</v>
      </c>
      <c r="D92" s="9" t="s">
        <v>266</v>
      </c>
      <c r="E92" s="30">
        <v>5</v>
      </c>
      <c r="F92" s="30"/>
    </row>
    <row r="93" spans="2:13" ht="17.25" customHeight="1" x14ac:dyDescent="0.25">
      <c r="B93" s="7"/>
      <c r="C93" s="18" t="s">
        <v>130</v>
      </c>
      <c r="D93" s="27" t="s">
        <v>267</v>
      </c>
      <c r="E93" s="30">
        <v>6</v>
      </c>
      <c r="F93" s="30"/>
    </row>
    <row r="94" spans="2:13" x14ac:dyDescent="0.25">
      <c r="B94" s="7"/>
      <c r="C94" s="9" t="s">
        <v>131</v>
      </c>
      <c r="D94" s="9" t="s">
        <v>268</v>
      </c>
      <c r="E94" s="30">
        <v>6</v>
      </c>
      <c r="F94" s="30"/>
    </row>
    <row r="95" spans="2:13" x14ac:dyDescent="0.25">
      <c r="B95" s="7"/>
      <c r="C95" s="9" t="s">
        <v>132</v>
      </c>
      <c r="D95" s="9" t="s">
        <v>269</v>
      </c>
      <c r="E95" s="30">
        <v>6</v>
      </c>
      <c r="F95" s="30"/>
    </row>
    <row r="96" spans="2:13" x14ac:dyDescent="0.25">
      <c r="B96" s="7"/>
      <c r="C96" s="9" t="s">
        <v>133</v>
      </c>
      <c r="D96" s="9" t="s">
        <v>270</v>
      </c>
      <c r="E96" s="30">
        <v>6</v>
      </c>
      <c r="F96" s="30"/>
    </row>
    <row r="97" spans="2:13" ht="30" x14ac:dyDescent="0.25">
      <c r="B97" s="7"/>
      <c r="C97" s="9" t="s">
        <v>176</v>
      </c>
      <c r="D97" s="9" t="s">
        <v>271</v>
      </c>
      <c r="E97" s="30">
        <v>10</v>
      </c>
      <c r="F97" s="30"/>
    </row>
    <row r="98" spans="2:13" x14ac:dyDescent="0.25">
      <c r="B98" s="7"/>
      <c r="C98" s="9" t="s">
        <v>134</v>
      </c>
      <c r="D98" s="9" t="s">
        <v>272</v>
      </c>
      <c r="E98" s="30">
        <v>5</v>
      </c>
      <c r="F98" s="30"/>
    </row>
    <row r="99" spans="2:13" x14ac:dyDescent="0.25">
      <c r="B99" s="7"/>
      <c r="C99" s="9" t="s">
        <v>135</v>
      </c>
      <c r="D99" s="9" t="s">
        <v>273</v>
      </c>
      <c r="E99" s="30">
        <v>5</v>
      </c>
      <c r="F99" s="30"/>
    </row>
    <row r="100" spans="2:13" s="53" customFormat="1" ht="30" x14ac:dyDescent="0.25">
      <c r="B100" s="43"/>
      <c r="C100" s="43" t="s">
        <v>314</v>
      </c>
      <c r="D100" s="43" t="s">
        <v>274</v>
      </c>
      <c r="E100" s="52">
        <v>10</v>
      </c>
      <c r="F100" s="52"/>
      <c r="G100" s="81"/>
      <c r="M100" s="54"/>
    </row>
    <row r="101" spans="2:13" s="53" customFormat="1" ht="30" x14ac:dyDescent="0.25">
      <c r="B101" s="43"/>
      <c r="C101" s="43" t="s">
        <v>315</v>
      </c>
      <c r="D101" s="43" t="s">
        <v>275</v>
      </c>
      <c r="E101" s="52">
        <v>15</v>
      </c>
      <c r="F101" s="52"/>
      <c r="G101" s="81"/>
      <c r="M101" s="54"/>
    </row>
    <row r="102" spans="2:13" s="56" customFormat="1" ht="30" x14ac:dyDescent="0.25">
      <c r="B102" s="50"/>
      <c r="C102" s="50" t="s">
        <v>295</v>
      </c>
      <c r="D102" s="50"/>
      <c r="E102" s="55"/>
      <c r="F102" s="55"/>
      <c r="G102" s="80"/>
      <c r="M102" s="57"/>
    </row>
    <row r="103" spans="2:13" x14ac:dyDescent="0.25">
      <c r="B103" s="6" t="s">
        <v>136</v>
      </c>
      <c r="C103" s="6"/>
      <c r="D103" s="6"/>
      <c r="E103" s="33">
        <f>SUM(E104:E111)</f>
        <v>30</v>
      </c>
      <c r="F103" s="37">
        <f t="shared" si="1"/>
        <v>10</v>
      </c>
      <c r="G103" s="78">
        <f>F103/4</f>
        <v>2.5</v>
      </c>
    </row>
    <row r="104" spans="2:13" ht="30" x14ac:dyDescent="0.25">
      <c r="B104" s="7"/>
      <c r="C104" s="9" t="s">
        <v>369</v>
      </c>
      <c r="D104" s="9" t="s">
        <v>377</v>
      </c>
      <c r="E104" s="30">
        <v>3</v>
      </c>
      <c r="F104" s="30"/>
    </row>
    <row r="105" spans="2:13" ht="30" x14ac:dyDescent="0.25">
      <c r="B105" s="7"/>
      <c r="C105" s="9" t="s">
        <v>370</v>
      </c>
      <c r="D105" s="9" t="s">
        <v>377</v>
      </c>
      <c r="E105" s="30">
        <v>5</v>
      </c>
      <c r="F105" s="30"/>
    </row>
    <row r="106" spans="2:13" ht="30" x14ac:dyDescent="0.25">
      <c r="B106" s="7"/>
      <c r="C106" s="9" t="s">
        <v>372</v>
      </c>
      <c r="D106" s="87" t="s">
        <v>373</v>
      </c>
      <c r="E106" s="30">
        <v>5</v>
      </c>
      <c r="F106" s="30"/>
    </row>
    <row r="107" spans="2:13" ht="30" x14ac:dyDescent="0.25">
      <c r="B107" s="7"/>
      <c r="C107" s="9" t="s">
        <v>371</v>
      </c>
      <c r="D107" s="9" t="s">
        <v>374</v>
      </c>
      <c r="E107" s="30">
        <v>5</v>
      </c>
      <c r="F107" s="30"/>
    </row>
    <row r="108" spans="2:13" ht="45" x14ac:dyDescent="0.25">
      <c r="B108" s="7"/>
      <c r="C108" s="9" t="s">
        <v>380</v>
      </c>
      <c r="D108" s="9" t="s">
        <v>376</v>
      </c>
      <c r="E108" s="30">
        <v>5</v>
      </c>
      <c r="F108" s="30"/>
    </row>
    <row r="109" spans="2:13" ht="30" x14ac:dyDescent="0.25">
      <c r="B109" s="7"/>
      <c r="C109" s="9" t="s">
        <v>381</v>
      </c>
      <c r="D109" s="9" t="s">
        <v>375</v>
      </c>
      <c r="E109" s="30">
        <v>5</v>
      </c>
      <c r="F109" s="30"/>
    </row>
    <row r="110" spans="2:13" ht="30" x14ac:dyDescent="0.25">
      <c r="B110" s="7"/>
      <c r="C110" s="43" t="s">
        <v>378</v>
      </c>
      <c r="D110" s="43" t="s">
        <v>379</v>
      </c>
      <c r="E110" s="30">
        <v>2</v>
      </c>
      <c r="F110" s="30"/>
    </row>
    <row r="111" spans="2:13" s="56" customFormat="1" x14ac:dyDescent="0.25">
      <c r="B111" s="50"/>
      <c r="C111" s="50" t="s">
        <v>297</v>
      </c>
      <c r="D111" s="50"/>
      <c r="E111" s="55"/>
      <c r="F111" s="55"/>
      <c r="G111" s="80"/>
      <c r="M111" s="57"/>
    </row>
    <row r="112" spans="2:13" ht="30" x14ac:dyDescent="0.25">
      <c r="B112" s="6" t="s">
        <v>177</v>
      </c>
      <c r="C112" s="6"/>
      <c r="D112" s="6"/>
      <c r="E112" s="33">
        <f>SUM(E113:E129)</f>
        <v>88</v>
      </c>
      <c r="F112" s="37">
        <f t="shared" si="1"/>
        <v>29.333333333333332</v>
      </c>
      <c r="G112" s="78">
        <f>F112/4</f>
        <v>7.333333333333333</v>
      </c>
    </row>
    <row r="113" spans="2:13" x14ac:dyDescent="0.25">
      <c r="B113" s="7"/>
      <c r="C113" s="9" t="s">
        <v>139</v>
      </c>
      <c r="D113" s="9" t="s">
        <v>184</v>
      </c>
      <c r="E113" s="30">
        <v>3</v>
      </c>
      <c r="F113" s="30"/>
    </row>
    <row r="114" spans="2:13" x14ac:dyDescent="0.25">
      <c r="B114" s="7"/>
      <c r="C114" s="9" t="s">
        <v>140</v>
      </c>
      <c r="D114" s="9" t="s">
        <v>185</v>
      </c>
      <c r="E114" s="30">
        <v>3</v>
      </c>
      <c r="F114" s="30"/>
    </row>
    <row r="115" spans="2:13" ht="30" x14ac:dyDescent="0.25">
      <c r="B115" s="7"/>
      <c r="C115" s="9" t="s">
        <v>276</v>
      </c>
      <c r="D115" s="9" t="s">
        <v>186</v>
      </c>
      <c r="E115" s="30">
        <v>4</v>
      </c>
      <c r="F115" s="30"/>
    </row>
    <row r="116" spans="2:13" x14ac:dyDescent="0.25">
      <c r="B116" s="7"/>
      <c r="C116" s="9" t="s">
        <v>141</v>
      </c>
      <c r="D116" s="9" t="s">
        <v>187</v>
      </c>
      <c r="E116" s="30">
        <v>5</v>
      </c>
      <c r="F116" s="30"/>
    </row>
    <row r="117" spans="2:13" x14ac:dyDescent="0.25">
      <c r="B117" s="7"/>
      <c r="C117" s="9" t="s">
        <v>142</v>
      </c>
      <c r="D117" s="9" t="s">
        <v>188</v>
      </c>
      <c r="E117" s="30">
        <v>5</v>
      </c>
      <c r="F117" s="30"/>
    </row>
    <row r="118" spans="2:13" ht="30" x14ac:dyDescent="0.25">
      <c r="B118" s="7"/>
      <c r="C118" s="9" t="s">
        <v>143</v>
      </c>
      <c r="D118" s="9" t="s">
        <v>189</v>
      </c>
      <c r="E118" s="30">
        <v>5</v>
      </c>
      <c r="F118" s="30"/>
    </row>
    <row r="119" spans="2:13" x14ac:dyDescent="0.25">
      <c r="B119" s="7"/>
      <c r="C119" s="9" t="s">
        <v>144</v>
      </c>
      <c r="D119" s="9" t="s">
        <v>190</v>
      </c>
      <c r="E119" s="30">
        <v>4</v>
      </c>
      <c r="F119" s="30"/>
    </row>
    <row r="120" spans="2:13" ht="30" x14ac:dyDescent="0.25">
      <c r="B120" s="7"/>
      <c r="C120" s="9" t="s">
        <v>287</v>
      </c>
      <c r="D120" s="9" t="s">
        <v>191</v>
      </c>
      <c r="E120" s="30">
        <v>5</v>
      </c>
      <c r="F120" s="30"/>
    </row>
    <row r="121" spans="2:13" x14ac:dyDescent="0.25">
      <c r="B121" s="7"/>
      <c r="C121" s="9" t="s">
        <v>145</v>
      </c>
      <c r="D121" s="9" t="s">
        <v>192</v>
      </c>
      <c r="E121" s="30">
        <v>4</v>
      </c>
      <c r="F121" s="30"/>
    </row>
    <row r="122" spans="2:13" x14ac:dyDescent="0.25">
      <c r="B122" s="7"/>
      <c r="C122" s="9" t="s">
        <v>146</v>
      </c>
      <c r="D122" s="9" t="s">
        <v>193</v>
      </c>
      <c r="E122" s="30">
        <v>5</v>
      </c>
      <c r="F122" s="30"/>
    </row>
    <row r="123" spans="2:13" x14ac:dyDescent="0.25">
      <c r="B123" s="7"/>
      <c r="C123" s="9" t="s">
        <v>148</v>
      </c>
      <c r="D123" s="9" t="s">
        <v>194</v>
      </c>
      <c r="E123" s="30">
        <v>5</v>
      </c>
      <c r="F123" s="30"/>
    </row>
    <row r="124" spans="2:13" ht="30" x14ac:dyDescent="0.25">
      <c r="B124" s="7"/>
      <c r="C124" s="9" t="s">
        <v>147</v>
      </c>
      <c r="D124" s="9" t="s">
        <v>195</v>
      </c>
      <c r="E124" s="30">
        <v>7</v>
      </c>
      <c r="F124" s="30"/>
    </row>
    <row r="125" spans="2:13" x14ac:dyDescent="0.25">
      <c r="B125" s="7"/>
      <c r="C125" s="9" t="s">
        <v>149</v>
      </c>
      <c r="D125" s="9" t="s">
        <v>196</v>
      </c>
      <c r="E125" s="30">
        <v>6</v>
      </c>
      <c r="F125" s="30"/>
    </row>
    <row r="126" spans="2:13" x14ac:dyDescent="0.25">
      <c r="B126" s="7"/>
      <c r="C126" s="9" t="s">
        <v>150</v>
      </c>
      <c r="D126" s="9" t="s">
        <v>197</v>
      </c>
      <c r="E126" s="30">
        <v>7</v>
      </c>
      <c r="F126" s="30"/>
    </row>
    <row r="127" spans="2:13" s="53" customFormat="1" ht="30" x14ac:dyDescent="0.25">
      <c r="B127" s="43"/>
      <c r="C127" s="43" t="s">
        <v>316</v>
      </c>
      <c r="D127" s="43" t="s">
        <v>198</v>
      </c>
      <c r="E127" s="52">
        <v>10</v>
      </c>
      <c r="F127" s="52"/>
      <c r="G127" s="81"/>
      <c r="M127" s="54"/>
    </row>
    <row r="128" spans="2:13" s="53" customFormat="1" ht="30" x14ac:dyDescent="0.25">
      <c r="B128" s="43"/>
      <c r="C128" s="43" t="s">
        <v>317</v>
      </c>
      <c r="D128" s="43" t="s">
        <v>199</v>
      </c>
      <c r="E128" s="52">
        <v>10</v>
      </c>
      <c r="F128" s="52"/>
      <c r="G128" s="81"/>
      <c r="M128" s="54"/>
    </row>
    <row r="129" spans="2:13" s="56" customFormat="1" ht="30" x14ac:dyDescent="0.25">
      <c r="B129" s="50"/>
      <c r="C129" s="50" t="s">
        <v>298</v>
      </c>
      <c r="D129" s="50"/>
      <c r="E129" s="55"/>
      <c r="F129" s="55"/>
      <c r="G129" s="80"/>
      <c r="M129" s="57"/>
    </row>
    <row r="130" spans="2:13" x14ac:dyDescent="0.25">
      <c r="B130" s="12" t="s">
        <v>151</v>
      </c>
      <c r="C130" s="6"/>
      <c r="D130" s="6"/>
      <c r="E130" s="34">
        <f>SUM(E131:E135)</f>
        <v>26</v>
      </c>
      <c r="F130" s="37">
        <f t="shared" si="1"/>
        <v>8.6666666666666661</v>
      </c>
      <c r="G130" s="78">
        <f>F130/4</f>
        <v>2.1666666666666665</v>
      </c>
    </row>
    <row r="131" spans="2:13" x14ac:dyDescent="0.25">
      <c r="B131" s="7"/>
      <c r="C131" s="9" t="s">
        <v>152</v>
      </c>
      <c r="D131" s="9" t="s">
        <v>277</v>
      </c>
      <c r="E131" s="30">
        <v>10</v>
      </c>
      <c r="F131" s="30"/>
    </row>
    <row r="132" spans="2:13" x14ac:dyDescent="0.25">
      <c r="B132" s="7"/>
      <c r="C132" s="9" t="s">
        <v>153</v>
      </c>
      <c r="D132" s="9" t="s">
        <v>200</v>
      </c>
      <c r="E132" s="30">
        <v>3</v>
      </c>
      <c r="F132" s="30"/>
    </row>
    <row r="133" spans="2:13" x14ac:dyDescent="0.25">
      <c r="B133" s="7"/>
      <c r="C133" s="9" t="s">
        <v>154</v>
      </c>
      <c r="D133" s="9" t="s">
        <v>201</v>
      </c>
      <c r="E133" s="30">
        <v>3</v>
      </c>
      <c r="F133" s="30"/>
    </row>
    <row r="134" spans="2:13" ht="30" x14ac:dyDescent="0.25">
      <c r="B134" s="7"/>
      <c r="C134" s="9" t="s">
        <v>155</v>
      </c>
      <c r="D134" s="9" t="s">
        <v>285</v>
      </c>
      <c r="E134" s="30">
        <v>10</v>
      </c>
      <c r="F134" s="30"/>
    </row>
    <row r="135" spans="2:13" s="38" customFormat="1" ht="30" x14ac:dyDescent="0.25">
      <c r="B135" s="7"/>
      <c r="C135" s="7" t="s">
        <v>299</v>
      </c>
      <c r="D135" s="7"/>
      <c r="E135" s="58"/>
      <c r="F135" s="58"/>
      <c r="G135" s="82"/>
      <c r="M135" s="59"/>
    </row>
    <row r="136" spans="2:13" x14ac:dyDescent="0.25">
      <c r="B136" s="12" t="s">
        <v>156</v>
      </c>
      <c r="C136" s="6"/>
      <c r="D136" s="6"/>
      <c r="E136" s="34">
        <f>SUM(E137:E139)</f>
        <v>22</v>
      </c>
      <c r="F136" s="37">
        <f t="shared" ref="F136" si="2">E136*20/60</f>
        <v>7.333333333333333</v>
      </c>
      <c r="G136" s="78">
        <f>F136/4</f>
        <v>1.8333333333333333</v>
      </c>
    </row>
    <row r="137" spans="2:13" ht="30" x14ac:dyDescent="0.25">
      <c r="B137" s="4"/>
      <c r="C137" s="42" t="s">
        <v>157</v>
      </c>
      <c r="D137" s="9" t="s">
        <v>278</v>
      </c>
      <c r="E137" s="30">
        <v>5</v>
      </c>
      <c r="F137" s="30"/>
    </row>
    <row r="138" spans="2:13" x14ac:dyDescent="0.25">
      <c r="B138" s="4"/>
      <c r="C138" s="42" t="s">
        <v>158</v>
      </c>
      <c r="D138" s="9" t="s">
        <v>279</v>
      </c>
      <c r="E138" s="30">
        <v>7</v>
      </c>
      <c r="F138" s="30"/>
    </row>
    <row r="139" spans="2:13" x14ac:dyDescent="0.25">
      <c r="B139" s="4"/>
      <c r="C139" s="42" t="s">
        <v>159</v>
      </c>
      <c r="D139" s="9" t="s">
        <v>280</v>
      </c>
      <c r="E139" s="30">
        <v>10</v>
      </c>
      <c r="F139" s="30"/>
    </row>
    <row r="140" spans="2:13" x14ac:dyDescent="0.25">
      <c r="B140" s="12" t="s">
        <v>160</v>
      </c>
      <c r="C140" s="6"/>
      <c r="D140" s="6"/>
      <c r="E140" s="34">
        <f>SUM(E141:E143)</f>
        <v>15</v>
      </c>
      <c r="F140" s="37"/>
    </row>
    <row r="141" spans="2:13" x14ac:dyDescent="0.25">
      <c r="B141" s="4"/>
      <c r="C141" s="42" t="s">
        <v>161</v>
      </c>
      <c r="D141" s="9" t="s">
        <v>281</v>
      </c>
      <c r="E141" s="30">
        <v>5</v>
      </c>
      <c r="F141" s="30"/>
    </row>
    <row r="142" spans="2:13" x14ac:dyDescent="0.25">
      <c r="B142" s="4"/>
      <c r="C142" s="42" t="s">
        <v>163</v>
      </c>
      <c r="D142" s="9" t="s">
        <v>282</v>
      </c>
      <c r="E142" s="30">
        <v>5</v>
      </c>
      <c r="F142" s="30"/>
    </row>
    <row r="143" spans="2:13" x14ac:dyDescent="0.25">
      <c r="B143" s="4"/>
      <c r="C143" s="42" t="s">
        <v>162</v>
      </c>
      <c r="D143" s="9" t="s">
        <v>283</v>
      </c>
      <c r="E143" s="30">
        <v>5</v>
      </c>
      <c r="F143" s="30"/>
    </row>
    <row r="144" spans="2:13" x14ac:dyDescent="0.25">
      <c r="D144" s="39" t="s">
        <v>326</v>
      </c>
      <c r="E144" s="40">
        <f>SUM(E3,E8,E13,E19,E29,E43,E65,E79,E87,E103,E112,E130,E136,E140)</f>
        <v>726</v>
      </c>
      <c r="F144" s="37">
        <f>SUM(F3:F143)</f>
        <v>237</v>
      </c>
    </row>
    <row r="145" spans="2:7" x14ac:dyDescent="0.25">
      <c r="B145" s="38" t="s">
        <v>319</v>
      </c>
      <c r="D145" s="39" t="s">
        <v>327</v>
      </c>
      <c r="E145" s="41">
        <f>E144/60</f>
        <v>12.1</v>
      </c>
      <c r="F145" s="37"/>
    </row>
    <row r="146" spans="2:7" ht="45" x14ac:dyDescent="0.25">
      <c r="B146" t="s">
        <v>322</v>
      </c>
      <c r="C146" s="25" t="s">
        <v>324</v>
      </c>
      <c r="F146" s="35">
        <f>F144/4</f>
        <v>59.25</v>
      </c>
      <c r="G146" s="78">
        <f>SUM(G3:G143)</f>
        <v>46.166666666666671</v>
      </c>
    </row>
    <row r="148" spans="2:7" ht="30" x14ac:dyDescent="0.25">
      <c r="B148" t="s">
        <v>321</v>
      </c>
      <c r="C148" s="25" t="s">
        <v>325</v>
      </c>
    </row>
    <row r="150" spans="2:7" ht="30" x14ac:dyDescent="0.25">
      <c r="B150" t="s">
        <v>320</v>
      </c>
      <c r="C150" s="25" t="s">
        <v>328</v>
      </c>
    </row>
    <row r="151" spans="2:7" x14ac:dyDescent="0.25">
      <c r="C151" s="28"/>
      <c r="D151" s="28"/>
    </row>
    <row r="152" spans="2:7" x14ac:dyDescent="0.25">
      <c r="C152" s="29"/>
      <c r="D152" s="29"/>
    </row>
    <row r="153" spans="2:7" x14ac:dyDescent="0.25">
      <c r="C153" s="29"/>
      <c r="D153" s="29"/>
    </row>
    <row r="154" spans="2:7" x14ac:dyDescent="0.25">
      <c r="C154" s="29"/>
      <c r="D154" s="29"/>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workbookViewId="0">
      <selection activeCell="H15" sqref="H15"/>
    </sheetView>
  </sheetViews>
  <sheetFormatPr defaultRowHeight="15" x14ac:dyDescent="0.25"/>
  <cols>
    <col min="1" max="1" width="6.7109375" bestFit="1" customWidth="1"/>
    <col min="2" max="2" width="53.140625" style="25" customWidth="1"/>
    <col min="3" max="3" width="13.7109375" bestFit="1" customWidth="1"/>
    <col min="4" max="4" width="16.7109375" style="31" customWidth="1"/>
  </cols>
  <sheetData>
    <row r="1" spans="1:5" ht="45" x14ac:dyDescent="0.25">
      <c r="A1" s="71" t="s">
        <v>329</v>
      </c>
      <c r="B1" s="72" t="s">
        <v>330</v>
      </c>
      <c r="C1" s="71" t="s">
        <v>331</v>
      </c>
      <c r="D1" s="83" t="s">
        <v>356</v>
      </c>
    </row>
    <row r="2" spans="1:5" x14ac:dyDescent="0.25">
      <c r="A2" s="73">
        <v>1</v>
      </c>
      <c r="B2" s="74" t="s">
        <v>332</v>
      </c>
      <c r="C2" s="75" t="s">
        <v>333</v>
      </c>
      <c r="D2" s="76">
        <v>42464</v>
      </c>
    </row>
    <row r="3" spans="1:5" ht="15.75" x14ac:dyDescent="0.25">
      <c r="A3" s="73">
        <v>2</v>
      </c>
      <c r="B3" s="77" t="s">
        <v>341</v>
      </c>
      <c r="C3" s="75" t="s">
        <v>333</v>
      </c>
      <c r="D3" s="76">
        <v>42525</v>
      </c>
    </row>
    <row r="4" spans="1:5" ht="15.75" x14ac:dyDescent="0.25">
      <c r="A4" s="73">
        <v>3</v>
      </c>
      <c r="B4" s="77" t="s">
        <v>342</v>
      </c>
      <c r="C4" s="75" t="s">
        <v>333</v>
      </c>
      <c r="D4" s="76">
        <v>42586</v>
      </c>
    </row>
    <row r="5" spans="1:5" ht="15.75" x14ac:dyDescent="0.25">
      <c r="A5" s="73">
        <v>4</v>
      </c>
      <c r="B5" s="77" t="s">
        <v>343</v>
      </c>
      <c r="C5" s="75" t="s">
        <v>333</v>
      </c>
      <c r="D5" s="76">
        <v>42647</v>
      </c>
    </row>
    <row r="6" spans="1:5" ht="31.5" x14ac:dyDescent="0.25">
      <c r="A6" s="73">
        <v>5</v>
      </c>
      <c r="B6" s="77" t="s">
        <v>344</v>
      </c>
      <c r="C6" s="75" t="s">
        <v>333</v>
      </c>
      <c r="D6" s="76">
        <v>42708</v>
      </c>
      <c r="E6">
        <v>3</v>
      </c>
    </row>
    <row r="7" spans="1:5" ht="15.75" x14ac:dyDescent="0.25">
      <c r="A7" s="73">
        <v>6</v>
      </c>
      <c r="B7" s="77" t="s">
        <v>345</v>
      </c>
      <c r="C7" s="75" t="s">
        <v>333</v>
      </c>
      <c r="D7" s="76" t="s">
        <v>364</v>
      </c>
      <c r="E7" s="78">
        <v>3.25</v>
      </c>
    </row>
    <row r="8" spans="1:5" ht="15.75" x14ac:dyDescent="0.25">
      <c r="A8" s="73">
        <v>7</v>
      </c>
      <c r="B8" s="77" t="s">
        <v>346</v>
      </c>
      <c r="C8" s="75" t="s">
        <v>333</v>
      </c>
      <c r="D8" s="76" t="s">
        <v>358</v>
      </c>
      <c r="E8" s="78">
        <v>3.25</v>
      </c>
    </row>
    <row r="9" spans="1:5" ht="15.75" x14ac:dyDescent="0.25">
      <c r="A9" s="73">
        <v>8</v>
      </c>
      <c r="B9" s="77" t="s">
        <v>347</v>
      </c>
      <c r="C9" s="75" t="s">
        <v>333</v>
      </c>
      <c r="D9" s="76" t="s">
        <v>362</v>
      </c>
      <c r="E9" s="78">
        <v>3.25</v>
      </c>
    </row>
    <row r="10" spans="1:5" ht="15.75" x14ac:dyDescent="0.25">
      <c r="A10" s="73">
        <v>9</v>
      </c>
      <c r="B10" s="77" t="s">
        <v>348</v>
      </c>
      <c r="C10" s="75" t="s">
        <v>333</v>
      </c>
      <c r="D10" s="76" t="s">
        <v>363</v>
      </c>
      <c r="E10" s="78">
        <v>3.25</v>
      </c>
    </row>
    <row r="11" spans="1:5" ht="15.75" x14ac:dyDescent="0.25">
      <c r="A11" s="73">
        <v>10</v>
      </c>
      <c r="B11" s="77" t="s">
        <v>349</v>
      </c>
      <c r="C11" s="75" t="s">
        <v>333</v>
      </c>
      <c r="D11" s="76" t="s">
        <v>359</v>
      </c>
      <c r="E11" s="78">
        <v>2.5</v>
      </c>
    </row>
    <row r="12" spans="1:5" ht="15.75" x14ac:dyDescent="0.25">
      <c r="A12" s="73">
        <v>11</v>
      </c>
      <c r="B12" s="77" t="s">
        <v>350</v>
      </c>
      <c r="C12" s="75" t="s">
        <v>333</v>
      </c>
      <c r="D12" s="76">
        <v>42495</v>
      </c>
      <c r="E12" s="78">
        <v>8.5833333333333339</v>
      </c>
    </row>
    <row r="13" spans="1:5" ht="31.5" x14ac:dyDescent="0.25">
      <c r="A13" s="73">
        <v>12</v>
      </c>
      <c r="B13" s="77" t="s">
        <v>351</v>
      </c>
      <c r="C13" s="75" t="s">
        <v>333</v>
      </c>
      <c r="D13" s="76">
        <v>42556</v>
      </c>
      <c r="E13" s="78">
        <v>2.5</v>
      </c>
    </row>
    <row r="14" spans="1:5" ht="15.75" x14ac:dyDescent="0.25">
      <c r="A14" s="73">
        <v>13</v>
      </c>
      <c r="B14" s="77" t="s">
        <v>352</v>
      </c>
      <c r="C14" s="75" t="s">
        <v>333</v>
      </c>
      <c r="D14" s="76">
        <v>42679</v>
      </c>
      <c r="E14" s="78">
        <v>7.333333333333333</v>
      </c>
    </row>
    <row r="15" spans="1:5" ht="15.75" x14ac:dyDescent="0.25">
      <c r="A15" s="73">
        <v>14</v>
      </c>
      <c r="B15" s="77" t="s">
        <v>353</v>
      </c>
      <c r="C15" s="75" t="s">
        <v>333</v>
      </c>
      <c r="D15" s="76" t="s">
        <v>357</v>
      </c>
      <c r="E15" s="78">
        <v>2.1666666666666665</v>
      </c>
    </row>
    <row r="16" spans="1:5" ht="15.75" x14ac:dyDescent="0.25">
      <c r="A16" s="73">
        <v>15</v>
      </c>
      <c r="B16" s="77" t="s">
        <v>354</v>
      </c>
      <c r="C16" s="75" t="s">
        <v>333</v>
      </c>
      <c r="D16" s="76" t="s">
        <v>360</v>
      </c>
      <c r="E16" s="78">
        <v>1.8333333333333333</v>
      </c>
    </row>
    <row r="17" spans="1:4" ht="15.75" x14ac:dyDescent="0.25">
      <c r="A17" s="73">
        <v>16</v>
      </c>
      <c r="B17" s="77" t="s">
        <v>334</v>
      </c>
      <c r="C17" s="75" t="s">
        <v>335</v>
      </c>
      <c r="D17" s="76" t="s">
        <v>366</v>
      </c>
    </row>
    <row r="18" spans="1:4" ht="15.75" x14ac:dyDescent="0.25">
      <c r="A18" s="73">
        <v>17</v>
      </c>
      <c r="B18" s="77" t="s">
        <v>355</v>
      </c>
      <c r="C18" s="75" t="s">
        <v>337</v>
      </c>
      <c r="D18" s="76" t="s">
        <v>361</v>
      </c>
    </row>
    <row r="19" spans="1:4" ht="15.75" x14ac:dyDescent="0.25">
      <c r="A19" s="73">
        <v>18</v>
      </c>
      <c r="B19" s="77" t="s">
        <v>338</v>
      </c>
      <c r="C19" s="75" t="s">
        <v>335</v>
      </c>
      <c r="D19" s="76" t="s">
        <v>367</v>
      </c>
    </row>
    <row r="20" spans="1:4" ht="15.75" x14ac:dyDescent="0.25">
      <c r="A20" s="73">
        <v>19</v>
      </c>
      <c r="B20" s="77" t="s">
        <v>336</v>
      </c>
      <c r="C20" s="75" t="s">
        <v>337</v>
      </c>
      <c r="D20" s="76" t="s">
        <v>365</v>
      </c>
    </row>
    <row r="21" spans="1:4" ht="15.75" x14ac:dyDescent="0.25">
      <c r="A21" s="73">
        <v>20</v>
      </c>
      <c r="B21" s="77" t="s">
        <v>339</v>
      </c>
      <c r="C21" s="75" t="s">
        <v>337</v>
      </c>
      <c r="D21" s="76" t="s">
        <v>368</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0"/>
  <sheetViews>
    <sheetView workbookViewId="0">
      <selection activeCell="C7" sqref="C7"/>
    </sheetView>
  </sheetViews>
  <sheetFormatPr defaultRowHeight="15" x14ac:dyDescent="0.25"/>
  <cols>
    <col min="1" max="1" width="47.7109375" bestFit="1" customWidth="1"/>
    <col min="3" max="3" width="74.42578125" bestFit="1" customWidth="1"/>
  </cols>
  <sheetData>
    <row r="2" spans="1:3" ht="15.75" thickBot="1" x14ac:dyDescent="0.3">
      <c r="C2" s="22"/>
    </row>
    <row r="3" spans="1:3" ht="18.75" x14ac:dyDescent="0.3">
      <c r="A3" s="1" t="s">
        <v>13</v>
      </c>
      <c r="C3" s="23" t="s">
        <v>62</v>
      </c>
    </row>
    <row r="4" spans="1:3" x14ac:dyDescent="0.25">
      <c r="A4" s="2" t="s">
        <v>0</v>
      </c>
      <c r="C4" s="24" t="s">
        <v>63</v>
      </c>
    </row>
    <row r="5" spans="1:3" x14ac:dyDescent="0.25">
      <c r="A5" s="2" t="s">
        <v>1</v>
      </c>
      <c r="C5" s="24" t="s">
        <v>64</v>
      </c>
    </row>
    <row r="6" spans="1:3" x14ac:dyDescent="0.25">
      <c r="A6" s="2" t="s">
        <v>2</v>
      </c>
      <c r="C6" s="24" t="s">
        <v>65</v>
      </c>
    </row>
    <row r="7" spans="1:3" x14ac:dyDescent="0.25">
      <c r="A7" s="2" t="s">
        <v>3</v>
      </c>
      <c r="C7" s="22" t="s">
        <v>66</v>
      </c>
    </row>
    <row r="8" spans="1:3" x14ac:dyDescent="0.25">
      <c r="A8" s="2" t="s">
        <v>4</v>
      </c>
      <c r="C8" s="24" t="s">
        <v>67</v>
      </c>
    </row>
    <row r="9" spans="1:3" x14ac:dyDescent="0.25">
      <c r="A9" s="2" t="s">
        <v>5</v>
      </c>
      <c r="C9" s="24" t="s">
        <v>68</v>
      </c>
    </row>
    <row r="10" spans="1:3" x14ac:dyDescent="0.25">
      <c r="A10" s="2" t="s">
        <v>6</v>
      </c>
      <c r="C10" s="24" t="s">
        <v>168</v>
      </c>
    </row>
    <row r="11" spans="1:3" x14ac:dyDescent="0.25">
      <c r="A11" s="2" t="s">
        <v>7</v>
      </c>
      <c r="C11" s="24" t="s">
        <v>69</v>
      </c>
    </row>
    <row r="12" spans="1:3" x14ac:dyDescent="0.25">
      <c r="A12" s="2" t="s">
        <v>8</v>
      </c>
      <c r="C12" s="22" t="s">
        <v>70</v>
      </c>
    </row>
    <row r="13" spans="1:3" x14ac:dyDescent="0.25">
      <c r="A13" s="2" t="s">
        <v>9</v>
      </c>
      <c r="C13" s="22" t="s">
        <v>71</v>
      </c>
    </row>
    <row r="14" spans="1:3" x14ac:dyDescent="0.25">
      <c r="A14" s="2" t="s">
        <v>10</v>
      </c>
      <c r="C14" s="24" t="s">
        <v>26</v>
      </c>
    </row>
    <row r="15" spans="1:3" x14ac:dyDescent="0.25">
      <c r="A15" s="2" t="s">
        <v>11</v>
      </c>
      <c r="C15" s="22" t="s">
        <v>167</v>
      </c>
    </row>
    <row r="16" spans="1:3" ht="15.75" thickBot="1" x14ac:dyDescent="0.3">
      <c r="A16" s="3" t="s">
        <v>12</v>
      </c>
      <c r="C16" s="22"/>
    </row>
    <row r="17" spans="3:3" x14ac:dyDescent="0.25">
      <c r="C17" s="22"/>
    </row>
    <row r="18" spans="3:3" x14ac:dyDescent="0.25">
      <c r="C18" s="22"/>
    </row>
    <row r="19" spans="3:3" x14ac:dyDescent="0.25">
      <c r="C19" s="22"/>
    </row>
    <row r="20" spans="3:3" x14ac:dyDescent="0.25">
      <c r="C20" s="2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60"/>
  <sheetViews>
    <sheetView workbookViewId="0">
      <selection activeCell="C54" sqref="C54"/>
    </sheetView>
  </sheetViews>
  <sheetFormatPr defaultRowHeight="15" x14ac:dyDescent="0.25"/>
  <cols>
    <col min="2" max="2" width="38.28515625" customWidth="1"/>
    <col min="3" max="3" width="72.140625" customWidth="1"/>
    <col min="4" max="4" width="13.7109375" bestFit="1" customWidth="1"/>
    <col min="5" max="5" width="15.85546875" bestFit="1" customWidth="1"/>
  </cols>
  <sheetData>
    <row r="2" spans="2:5" ht="18.75" x14ac:dyDescent="0.3">
      <c r="B2" s="13" t="s">
        <v>61</v>
      </c>
      <c r="C2" s="14"/>
      <c r="D2" s="15" t="s">
        <v>72</v>
      </c>
      <c r="E2" s="15" t="s">
        <v>73</v>
      </c>
    </row>
    <row r="3" spans="2:5" ht="30" x14ac:dyDescent="0.25">
      <c r="B3" s="6" t="s">
        <v>14</v>
      </c>
      <c r="C3" s="7" t="s">
        <v>15</v>
      </c>
      <c r="D3" s="4"/>
      <c r="E3" s="4"/>
    </row>
    <row r="4" spans="2:5" x14ac:dyDescent="0.25">
      <c r="B4" s="85"/>
      <c r="C4" s="8" t="s">
        <v>16</v>
      </c>
      <c r="D4" s="4"/>
      <c r="E4" s="4"/>
    </row>
    <row r="5" spans="2:5" x14ac:dyDescent="0.25">
      <c r="B5" s="85"/>
      <c r="C5" s="8" t="s">
        <v>17</v>
      </c>
      <c r="D5" s="4"/>
      <c r="E5" s="4"/>
    </row>
    <row r="6" spans="2:5" x14ac:dyDescent="0.25">
      <c r="B6" s="85"/>
      <c r="C6" s="8" t="s">
        <v>18</v>
      </c>
      <c r="D6" s="4"/>
      <c r="E6" s="4"/>
    </row>
    <row r="7" spans="2:5" x14ac:dyDescent="0.25">
      <c r="B7" s="85"/>
      <c r="C7" s="8" t="s">
        <v>19</v>
      </c>
      <c r="D7" s="4"/>
      <c r="E7" s="4"/>
    </row>
    <row r="8" spans="2:5" ht="30" x14ac:dyDescent="0.25">
      <c r="B8" s="85"/>
      <c r="C8" s="9" t="s">
        <v>20</v>
      </c>
      <c r="D8" s="4"/>
      <c r="E8" s="4"/>
    </row>
    <row r="9" spans="2:5" ht="45" x14ac:dyDescent="0.25">
      <c r="B9" s="85"/>
      <c r="C9" s="9" t="s">
        <v>21</v>
      </c>
      <c r="D9" s="4"/>
      <c r="E9" s="4"/>
    </row>
    <row r="10" spans="2:5" ht="30" x14ac:dyDescent="0.25">
      <c r="B10" s="85"/>
      <c r="C10" s="9" t="s">
        <v>22</v>
      </c>
      <c r="D10" s="4"/>
      <c r="E10" s="4"/>
    </row>
    <row r="11" spans="2:5" x14ac:dyDescent="0.25">
      <c r="B11" s="85"/>
      <c r="C11" s="8" t="s">
        <v>23</v>
      </c>
      <c r="D11" s="4"/>
      <c r="E11" s="4"/>
    </row>
    <row r="12" spans="2:5" x14ac:dyDescent="0.25">
      <c r="B12" s="85"/>
      <c r="C12" s="8"/>
      <c r="D12" s="4"/>
      <c r="E12" s="4"/>
    </row>
    <row r="13" spans="2:5" x14ac:dyDescent="0.25">
      <c r="B13" s="85"/>
      <c r="C13" s="8" t="s">
        <v>16</v>
      </c>
      <c r="D13" s="4"/>
      <c r="E13" s="4"/>
    </row>
    <row r="14" spans="2:5" x14ac:dyDescent="0.25">
      <c r="B14" s="85"/>
      <c r="C14" s="8" t="s">
        <v>17</v>
      </c>
      <c r="D14" s="4"/>
      <c r="E14" s="4"/>
    </row>
    <row r="15" spans="2:5" x14ac:dyDescent="0.25">
      <c r="B15" s="85"/>
      <c r="C15" s="8" t="s">
        <v>18</v>
      </c>
      <c r="D15" s="4"/>
      <c r="E15" s="4"/>
    </row>
    <row r="16" spans="2:5" x14ac:dyDescent="0.25">
      <c r="B16" s="85"/>
      <c r="C16" s="8" t="s">
        <v>19</v>
      </c>
      <c r="D16" s="4"/>
      <c r="E16" s="4"/>
    </row>
    <row r="17" spans="2:5" ht="30" x14ac:dyDescent="0.25">
      <c r="B17" s="85"/>
      <c r="C17" s="9" t="s">
        <v>20</v>
      </c>
      <c r="D17" s="4"/>
      <c r="E17" s="4"/>
    </row>
    <row r="18" spans="2:5" ht="45" x14ac:dyDescent="0.25">
      <c r="B18" s="85"/>
      <c r="C18" s="9" t="s">
        <v>21</v>
      </c>
      <c r="D18" s="4"/>
      <c r="E18" s="4"/>
    </row>
    <row r="19" spans="2:5" ht="30" x14ac:dyDescent="0.25">
      <c r="B19" s="85"/>
      <c r="C19" s="9" t="s">
        <v>22</v>
      </c>
      <c r="D19" s="4"/>
      <c r="E19" s="4"/>
    </row>
    <row r="20" spans="2:5" x14ac:dyDescent="0.25">
      <c r="B20" s="85"/>
      <c r="C20" s="8" t="s">
        <v>23</v>
      </c>
      <c r="D20" s="4"/>
      <c r="E20" s="4"/>
    </row>
    <row r="21" spans="2:5" x14ac:dyDescent="0.25">
      <c r="B21" s="85"/>
      <c r="C21" s="8"/>
      <c r="D21" s="4"/>
      <c r="E21" s="4"/>
    </row>
    <row r="22" spans="2:5" ht="45" x14ac:dyDescent="0.25">
      <c r="B22" s="10" t="s">
        <v>24</v>
      </c>
      <c r="C22" s="11" t="s">
        <v>25</v>
      </c>
      <c r="D22" s="4"/>
      <c r="E22" s="4"/>
    </row>
    <row r="23" spans="2:5" x14ac:dyDescent="0.25">
      <c r="B23" s="86"/>
      <c r="C23" s="8" t="s">
        <v>26</v>
      </c>
      <c r="D23" s="4"/>
      <c r="E23" s="4"/>
    </row>
    <row r="24" spans="2:5" x14ac:dyDescent="0.25">
      <c r="B24" s="86"/>
      <c r="C24" s="8" t="s">
        <v>27</v>
      </c>
      <c r="D24" s="4"/>
      <c r="E24" s="4"/>
    </row>
    <row r="25" spans="2:5" x14ac:dyDescent="0.25">
      <c r="B25" s="86"/>
      <c r="C25" s="8" t="s">
        <v>28</v>
      </c>
      <c r="D25" s="4"/>
      <c r="E25" s="4"/>
    </row>
    <row r="26" spans="2:5" x14ac:dyDescent="0.25">
      <c r="B26" s="86"/>
      <c r="C26" s="8" t="s">
        <v>29</v>
      </c>
      <c r="D26" s="4"/>
      <c r="E26" s="4"/>
    </row>
    <row r="27" spans="2:5" x14ac:dyDescent="0.25">
      <c r="B27" s="86"/>
      <c r="C27" s="8" t="s">
        <v>30</v>
      </c>
      <c r="D27" s="4"/>
      <c r="E27" s="4"/>
    </row>
    <row r="28" spans="2:5" x14ac:dyDescent="0.25">
      <c r="B28" s="86"/>
      <c r="C28" s="4"/>
      <c r="D28" s="4"/>
      <c r="E28" s="4"/>
    </row>
    <row r="29" spans="2:5" ht="30" x14ac:dyDescent="0.25">
      <c r="B29" s="12" t="s">
        <v>31</v>
      </c>
      <c r="C29" s="11" t="s">
        <v>32</v>
      </c>
      <c r="D29" s="4"/>
      <c r="E29" s="4"/>
    </row>
    <row r="30" spans="2:5" x14ac:dyDescent="0.25">
      <c r="B30" s="85"/>
      <c r="C30" s="8" t="s">
        <v>33</v>
      </c>
      <c r="D30" s="4"/>
      <c r="E30" s="4"/>
    </row>
    <row r="31" spans="2:5" x14ac:dyDescent="0.25">
      <c r="B31" s="85"/>
      <c r="C31" s="8" t="s">
        <v>34</v>
      </c>
      <c r="D31" s="4"/>
      <c r="E31" s="4"/>
    </row>
    <row r="32" spans="2:5" x14ac:dyDescent="0.25">
      <c r="B32" s="85"/>
      <c r="C32" s="8" t="s">
        <v>35</v>
      </c>
      <c r="D32" s="4"/>
      <c r="E32" s="4"/>
    </row>
    <row r="33" spans="2:5" x14ac:dyDescent="0.25">
      <c r="B33" s="85"/>
      <c r="C33" s="8" t="s">
        <v>36</v>
      </c>
      <c r="D33" s="4"/>
      <c r="E33" s="4"/>
    </row>
    <row r="34" spans="2:5" x14ac:dyDescent="0.25">
      <c r="B34" s="85"/>
      <c r="C34" s="8" t="s">
        <v>37</v>
      </c>
      <c r="D34" s="4"/>
      <c r="E34" s="4"/>
    </row>
    <row r="35" spans="2:5" x14ac:dyDescent="0.25">
      <c r="B35" s="85"/>
      <c r="C35" s="8" t="s">
        <v>38</v>
      </c>
      <c r="D35" s="4"/>
      <c r="E35" s="4"/>
    </row>
    <row r="36" spans="2:5" x14ac:dyDescent="0.25">
      <c r="B36" s="85"/>
      <c r="C36" s="8" t="s">
        <v>39</v>
      </c>
      <c r="D36" s="4"/>
      <c r="E36" s="4"/>
    </row>
    <row r="37" spans="2:5" x14ac:dyDescent="0.25">
      <c r="B37" s="85"/>
      <c r="C37" s="8" t="s">
        <v>40</v>
      </c>
      <c r="D37" s="4"/>
      <c r="E37" s="4"/>
    </row>
    <row r="38" spans="2:5" x14ac:dyDescent="0.25">
      <c r="B38" s="85"/>
      <c r="C38" s="8" t="s">
        <v>41</v>
      </c>
      <c r="D38" s="4"/>
      <c r="E38" s="4"/>
    </row>
    <row r="39" spans="2:5" x14ac:dyDescent="0.25">
      <c r="B39" s="85"/>
      <c r="C39" s="8" t="s">
        <v>42</v>
      </c>
      <c r="D39" s="4"/>
      <c r="E39" s="4"/>
    </row>
    <row r="40" spans="2:5" x14ac:dyDescent="0.25">
      <c r="B40" s="85"/>
      <c r="C40" s="8" t="s">
        <v>43</v>
      </c>
      <c r="D40" s="4"/>
      <c r="E40" s="4"/>
    </row>
    <row r="41" spans="2:5" x14ac:dyDescent="0.25">
      <c r="B41" s="85"/>
      <c r="C41" s="8" t="s">
        <v>44</v>
      </c>
      <c r="D41" s="4"/>
      <c r="E41" s="4"/>
    </row>
    <row r="42" spans="2:5" x14ac:dyDescent="0.25">
      <c r="B42" s="85"/>
      <c r="C42" s="8" t="s">
        <v>45</v>
      </c>
      <c r="D42" s="4"/>
      <c r="E42" s="4"/>
    </row>
    <row r="43" spans="2:5" x14ac:dyDescent="0.25">
      <c r="B43" s="85"/>
      <c r="C43" s="8" t="s">
        <v>46</v>
      </c>
      <c r="D43" s="4"/>
      <c r="E43" s="4"/>
    </row>
    <row r="44" spans="2:5" x14ac:dyDescent="0.25">
      <c r="B44" s="85"/>
      <c r="C44" s="8" t="s">
        <v>47</v>
      </c>
      <c r="D44" s="4"/>
      <c r="E44" s="4"/>
    </row>
    <row r="45" spans="2:5" x14ac:dyDescent="0.25">
      <c r="B45" s="85"/>
      <c r="C45" s="8" t="s">
        <v>48</v>
      </c>
      <c r="D45" s="4"/>
      <c r="E45" s="4"/>
    </row>
    <row r="46" spans="2:5" x14ac:dyDescent="0.25">
      <c r="B46" s="85"/>
      <c r="C46" s="8" t="s">
        <v>49</v>
      </c>
      <c r="D46" s="4"/>
      <c r="E46" s="4"/>
    </row>
    <row r="47" spans="2:5" x14ac:dyDescent="0.25">
      <c r="B47" s="5"/>
      <c r="C47" s="5" t="s">
        <v>50</v>
      </c>
      <c r="D47" s="4"/>
      <c r="E47" s="4"/>
    </row>
    <row r="48" spans="2:5" x14ac:dyDescent="0.25">
      <c r="B48" s="85"/>
      <c r="C48" s="8" t="s">
        <v>51</v>
      </c>
      <c r="D48" s="4"/>
      <c r="E48" s="4"/>
    </row>
    <row r="49" spans="2:5" x14ac:dyDescent="0.25">
      <c r="B49" s="85"/>
      <c r="C49" s="8" t="s">
        <v>52</v>
      </c>
      <c r="D49" s="4"/>
      <c r="E49" s="4"/>
    </row>
    <row r="50" spans="2:5" x14ac:dyDescent="0.25">
      <c r="B50" s="85"/>
      <c r="C50" s="8" t="s">
        <v>53</v>
      </c>
      <c r="D50" s="4"/>
      <c r="E50" s="4"/>
    </row>
    <row r="51" spans="2:5" x14ac:dyDescent="0.25">
      <c r="B51" s="85"/>
      <c r="C51" s="8" t="s">
        <v>54</v>
      </c>
      <c r="D51" s="4"/>
      <c r="E51" s="4"/>
    </row>
    <row r="52" spans="2:5" x14ac:dyDescent="0.25">
      <c r="B52" s="85"/>
      <c r="C52" s="8" t="s">
        <v>55</v>
      </c>
      <c r="D52" s="4"/>
      <c r="E52" s="4"/>
    </row>
    <row r="53" spans="2:5" x14ac:dyDescent="0.25">
      <c r="B53" s="85"/>
      <c r="C53" s="8" t="s">
        <v>56</v>
      </c>
      <c r="D53" s="4"/>
      <c r="E53" s="4"/>
    </row>
    <row r="54" spans="2:5" x14ac:dyDescent="0.25">
      <c r="B54" s="85"/>
      <c r="C54" s="8" t="s">
        <v>57</v>
      </c>
      <c r="D54" s="4"/>
      <c r="E54" s="4"/>
    </row>
    <row r="55" spans="2:5" x14ac:dyDescent="0.25">
      <c r="B55" s="85"/>
      <c r="C55" s="8" t="s">
        <v>58</v>
      </c>
      <c r="D55" s="4"/>
      <c r="E55" s="4"/>
    </row>
    <row r="56" spans="2:5" x14ac:dyDescent="0.25">
      <c r="B56" s="85"/>
      <c r="C56" s="4"/>
      <c r="D56" s="4"/>
      <c r="E56" s="4"/>
    </row>
    <row r="57" spans="2:5" x14ac:dyDescent="0.25">
      <c r="B57" s="12" t="s">
        <v>59</v>
      </c>
      <c r="C57" s="4" t="s">
        <v>60</v>
      </c>
      <c r="D57" s="4"/>
      <c r="E57" s="4"/>
    </row>
    <row r="58" spans="2:5" x14ac:dyDescent="0.25">
      <c r="B58" s="4"/>
      <c r="C58" s="4"/>
      <c r="D58" s="4"/>
      <c r="E58" s="4"/>
    </row>
    <row r="59" spans="2:5" x14ac:dyDescent="0.25">
      <c r="B59" s="4"/>
      <c r="C59" s="4"/>
      <c r="D59" s="4"/>
      <c r="E59" s="4"/>
    </row>
    <row r="60" spans="2:5" x14ac:dyDescent="0.25">
      <c r="B60" s="4"/>
      <c r="C60" s="4"/>
      <c r="D60" s="4"/>
      <c r="E60" s="4"/>
    </row>
  </sheetData>
  <mergeCells count="5">
    <mergeCell ref="B13:B21"/>
    <mergeCell ref="B23:B28"/>
    <mergeCell ref="B30:B46"/>
    <mergeCell ref="B48:B56"/>
    <mergeCell ref="B4:B12"/>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PLAN</vt:lpstr>
      <vt:lpstr>Sheet2</vt:lpstr>
      <vt:lpstr>General Topics</vt:lpstr>
      <vt:lpstr>Detailed Topics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Giju Elizabeth Joseph</dc:creator>
  <cp:lastModifiedBy>Pradeep Kumar KS</cp:lastModifiedBy>
  <dcterms:created xsi:type="dcterms:W3CDTF">2016-03-29T11:04:12Z</dcterms:created>
  <dcterms:modified xsi:type="dcterms:W3CDTF">2017-07-27T08:49:12Z</dcterms:modified>
</cp:coreProperties>
</file>