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ius\git\excel-to-pdf\"/>
    </mc:Choice>
  </mc:AlternateContent>
  <xr:revisionPtr revIDLastSave="0" documentId="13_ncr:1_{FB911192-2ACD-410F-9AA9-791F2F72E7BE}" xr6:coauthVersionLast="47" xr6:coauthVersionMax="47" xr10:uidLastSave="{00000000-0000-0000-0000-000000000000}"/>
  <bookViews>
    <workbookView xWindow="-120" yWindow="-120" windowWidth="29040" windowHeight="15990" activeTab="1" xr2:uid="{CD2CCFAC-B7AF-43A8-9EE8-3A8876EC5CCD}"/>
  </bookViews>
  <sheets>
    <sheet name="#1" sheetId="1" r:id="rId1"/>
    <sheet name="M2" sheetId="3" r:id="rId2"/>
    <sheet name="M3" sheetId="2" r:id="rId3"/>
  </sheets>
  <externalReferences>
    <externalReference r:id="rId4"/>
    <externalReference r:id="rId5"/>
    <externalReference r:id="rId6"/>
    <externalReference r:id="rId7"/>
  </externalReferences>
  <definedNames>
    <definedName name="CompoundingInterestRatios" localSheetId="1">[1]RLookup!$K$3:$M$18</definedName>
    <definedName name="CompoundingInterestRatios" localSheetId="2">[1]RLookup!$K$3:$M$18</definedName>
    <definedName name="CompoundingInterestRatios">[2]RLookup!$F$3:$H$18</definedName>
    <definedName name="data">'[3]#2'!$E$4:$M$32</definedName>
    <definedName name="m_1" localSheetId="1">'[4]#10'!$E$4:$L$30</definedName>
    <definedName name="m_1" localSheetId="2">'[4]#10'!$E$4:$L$30</definedName>
    <definedName name="m_1">'#1'!$E$4:$N$33</definedName>
    <definedName name="MURStatutoryRates" localSheetId="1">[1]RLookup!$B$3:$C$18</definedName>
    <definedName name="MURStatutoryRates" localSheetId="2">[1]RLookup!$B$3:$C$18</definedName>
    <definedName name="MURStatutoryRates">[2]RLookup!$B$3:$C$18</definedName>
    <definedName name="principal">#REF!</definedName>
    <definedName name="_xlnm.Print_Area" localSheetId="0">'#1'!$A$1:$O$33</definedName>
    <definedName name="_xlnm.Print_Area" localSheetId="1">'M2'!$A$1:$R$17</definedName>
    <definedName name="_xlnm.Print_Area" localSheetId="2">'M3'!$A$1:$J$61</definedName>
    <definedName name="_xlnm.Print_Titles" localSheetId="2">'M3'!$1:$2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<sst xmlns="http://schemas.openxmlformats.org/spreadsheetml/2006/main" count="8" uniqueCount="8">
  <si>
    <t/>
  </si>
  <si>
    <t xml:space="preserve">                            </t>
  </si>
  <si>
    <t>A</t>
  </si>
  <si>
    <t xml:space="preserve"> Net Asset Value (0.4000%) Year 2023 Yr4</t>
  </si>
  <si>
    <t xml:space="preserve"> Net Asset Value (0.4500%) Year 2024 Yr5</t>
  </si>
  <si>
    <t xml:space="preserve"> Net Asset Value (0.4500%) Year 2025 Yr6</t>
  </si>
  <si>
    <t xml:space="preserve"> Net Asset Value (0.5000%) Year 2026 Yr7</t>
  </si>
  <si>
    <t xml:space="preserve"> Net Asset Value (0.6000%) Year 2027 Yr8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</si>
</sst>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$-409]#,##0.0000"/>
    <numFmt numFmtId="168" formatCode="[$$-409]#,##0_);\([$$-409]#,##0\)"/>
    <numFmt numFmtId="169" formatCode="_-* #,##0_-;\-* #,##0_-;_-* &quot;-&quot;??_-;_-@_-"/>
    <numFmt numFmtId="170" formatCode="[$$-409]#,##0"/>
    <numFmt numFmtId="171" formatCode="&quot;*&quot;\ [$$-409]#,##0"/>
    <numFmt numFmtId="172" formatCode="0.0"/>
    <numFmt numFmtId="173" formatCode="&quot;FYE&quot;\ yyyy;"/>
    <numFmt numFmtId="174" formatCode="[$-409]mmmm\ d\,\ yyyy;@"/>
    <numFmt numFmtId="175" formatCode="&quot;Timeline: &quot;0&quot; years Estimated Duration&quot;"/>
    <numFmt numFmtId="176" formatCode="0\ &quot;Year Duration&quot;"/>
    <numFmt numFmtId="177" formatCode="#,##0.0_ ;\-#,##0.0\ "/>
    <numFmt numFmtId="178" formatCode="&quot;(&quot;@&quot;)&quot;"/>
    <numFmt numFmtId="179" formatCode="[$USD]\ #,##0;\-[$USD]\ #,##0"/>
    <numFmt numFmtId="180" formatCode="\(0.0000\)"/>
    <numFmt numFmtId="181" formatCode="_-* #,##0.0000_-;\-* #,##0.0000_-;_-* &quot;-&quot;_-;_-@_-"/>
    <numFmt numFmtId="182" formatCode="[$(USD]\ #,##0;\-[$USD]\ #,##0"/>
    <numFmt numFmtId="183" formatCode="\(@\)"/>
    <numFmt numFmtId="184" formatCode="_-[$$-409]#,##0_ ;_-[$-409]\ \-#,##0\ ;_-[$-409]&quot;N/A&quot;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23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9" tint="-0.49998474074526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0"/>
      <name val="Times New Roman"/>
      <family val="1"/>
    </font>
    <font>
      <sz val="16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4.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3" fillId="0" borderId="25" xfId="0" applyFont="1" applyBorder="1" applyAlignment="1">
      <alignment horizontal="center" vertical="center"/>
    </xf>
    <xf numFmtId="164" fontId="10" fillId="7" borderId="24" xfId="3" applyFont="1" applyFill="1" applyBorder="1" applyAlignment="1">
      <alignment horizontal="center" wrapText="1"/>
    </xf>
    <xf numFmtId="164" fontId="10" fillId="2" borderId="24" xfId="3" applyFont="1" applyFill="1" applyBorder="1" applyAlignment="1">
      <alignment horizontal="center" wrapText="1"/>
    </xf>
    <xf numFmtId="164" fontId="10" fillId="7" borderId="23" xfId="3" applyFont="1" applyFill="1" applyBorder="1" applyAlignment="1">
      <alignment horizontal="center" wrapText="1"/>
    </xf>
    <xf numFmtId="0" fontId="8" fillId="0" borderId="8" xfId="0" applyFont="1" applyBorder="1" applyAlignment="1">
      <alignment vertical="top"/>
    </xf>
    <xf numFmtId="170" fontId="10" fillId="0" borderId="22" xfId="1" applyNumberFormat="1" applyFont="1" applyFill="1" applyBorder="1" applyAlignment="1">
      <alignment vertical="top"/>
    </xf>
    <xf numFmtId="170" fontId="10" fillId="2" borderId="21" xfId="1" applyNumberFormat="1" applyFont="1" applyFill="1" applyBorder="1" applyAlignment="1">
      <alignment vertical="top"/>
    </xf>
    <xf numFmtId="170" fontId="10" fillId="0" borderId="21" xfId="1" applyNumberFormat="1" applyFont="1" applyFill="1" applyBorder="1" applyAlignment="1">
      <alignment vertical="top"/>
    </xf>
    <xf numFmtId="170" fontId="10" fillId="0" borderId="20" xfId="1" applyNumberFormat="1" applyFont="1" applyFill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3" fillId="0" borderId="12" xfId="0" applyFont="1" applyBorder="1" applyAlignment="1">
      <alignment horizontal="center" vertical="top"/>
    </xf>
    <xf numFmtId="170" fontId="9" fillId="5" borderId="10" xfId="1" applyNumberFormat="1" applyFont="1" applyFill="1" applyBorder="1" applyAlignment="1">
      <alignment vertical="top"/>
    </xf>
    <xf numFmtId="170" fontId="10" fillId="6" borderId="12" xfId="1" applyNumberFormat="1" applyFont="1" applyFill="1" applyBorder="1" applyAlignment="1">
      <alignment vertical="top"/>
    </xf>
    <xf numFmtId="170" fontId="10" fillId="6" borderId="9" xfId="1" applyNumberFormat="1" applyFont="1" applyFill="1" applyBorder="1" applyAlignment="1">
      <alignment vertical="top"/>
    </xf>
    <xf numFmtId="0" fontId="8" fillId="6" borderId="11" xfId="0" applyFont="1" applyFill="1" applyBorder="1" applyAlignment="1">
      <alignment wrapText="1"/>
    </xf>
    <xf numFmtId="172" fontId="9" fillId="0" borderId="10" xfId="1" applyNumberFormat="1" applyFont="1" applyFill="1" applyBorder="1" applyAlignment="1">
      <alignment vertical="top"/>
    </xf>
    <xf numFmtId="172" fontId="9" fillId="2" borderId="10" xfId="1" applyNumberFormat="1" applyFont="1" applyFill="1" applyBorder="1" applyAlignment="1">
      <alignment vertical="top"/>
    </xf>
    <xf numFmtId="0" fontId="8" fillId="0" borderId="8" xfId="0" applyFont="1" applyBorder="1" applyAlignment="1">
      <alignment vertical="top" wrapText="1"/>
    </xf>
    <xf numFmtId="9" fontId="9" fillId="0" borderId="10" xfId="2" applyFont="1" applyFill="1" applyBorder="1" applyAlignment="1">
      <alignment vertical="top"/>
    </xf>
    <xf numFmtId="9" fontId="9" fillId="2" borderId="10" xfId="2" applyFont="1" applyFill="1" applyBorder="1" applyAlignment="1">
      <alignment vertical="top"/>
    </xf>
    <xf numFmtId="9" fontId="9" fillId="0" borderId="9" xfId="2" applyFont="1" applyFill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9" fillId="0" borderId="0" xfId="0" applyFont="1"/>
    <xf numFmtId="10" fontId="9" fillId="0" borderId="12" xfId="2" applyNumberFormat="1" applyFont="1" applyFill="1" applyBorder="1" applyAlignment="1">
      <alignment vertical="top"/>
    </xf>
    <xf numFmtId="10" fontId="9" fillId="2" borderId="12" xfId="2" applyNumberFormat="1" applyFont="1" applyFill="1" applyBorder="1" applyAlignment="1">
      <alignment vertical="top"/>
    </xf>
    <xf numFmtId="10" fontId="9" fillId="0" borderId="9" xfId="2" applyNumberFormat="1" applyFont="1" applyFill="1" applyBorder="1" applyAlignment="1">
      <alignment vertical="top"/>
    </xf>
    <xf numFmtId="170" fontId="9" fillId="0" borderId="19" xfId="1" applyNumberFormat="1" applyFont="1" applyFill="1" applyBorder="1" applyAlignment="1">
      <alignment horizontal="center" vertical="top"/>
    </xf>
    <xf numFmtId="170" fontId="9" fillId="2" borderId="10" xfId="1" applyNumberFormat="1" applyFont="1" applyFill="1" applyBorder="1" applyAlignment="1">
      <alignment horizontal="center" vertical="top"/>
    </xf>
    <xf numFmtId="170" fontId="9" fillId="0" borderId="10" xfId="1" applyNumberFormat="1" applyFont="1" applyFill="1" applyBorder="1" applyAlignment="1">
      <alignment horizontal="center" vertical="top"/>
    </xf>
    <xf numFmtId="170" fontId="9" fillId="0" borderId="9" xfId="1" applyNumberFormat="1" applyFont="1" applyFill="1" applyBorder="1" applyAlignment="1">
      <alignment horizontal="center" vertical="top"/>
    </xf>
    <xf numFmtId="170" fontId="9" fillId="0" borderId="10" xfId="1" applyNumberFormat="1" applyFont="1" applyFill="1" applyBorder="1" applyAlignment="1">
      <alignment vertical="top"/>
    </xf>
    <xf numFmtId="170" fontId="9" fillId="2" borderId="10" xfId="1" applyNumberFormat="1" applyFont="1" applyFill="1" applyBorder="1" applyAlignment="1">
      <alignment vertical="top"/>
    </xf>
    <xf numFmtId="170" fontId="9" fillId="0" borderId="9" xfId="1" applyNumberFormat="1" applyFont="1" applyFill="1" applyBorder="1" applyAlignment="1">
      <alignment vertical="top"/>
    </xf>
    <xf numFmtId="167" fontId="9" fillId="3" borderId="6" xfId="1" applyNumberFormat="1" applyFont="1" applyFill="1" applyBorder="1" applyAlignment="1">
      <alignment vertical="top"/>
    </xf>
    <xf numFmtId="167" fontId="9" fillId="3" borderId="5" xfId="1" applyNumberFormat="1" applyFont="1" applyFill="1" applyBorder="1" applyAlignment="1">
      <alignment vertical="top"/>
    </xf>
    <xf numFmtId="0" fontId="8" fillId="0" borderId="4" xfId="0" applyFont="1" applyBorder="1" applyAlignment="1">
      <alignment vertical="top" wrapText="1"/>
    </xf>
    <xf numFmtId="169" fontId="9" fillId="0" borderId="12" xfId="1" applyNumberFormat="1" applyFont="1" applyFill="1" applyBorder="1" applyAlignment="1">
      <alignment horizontal="right" vertical="top" wrapText="1"/>
    </xf>
    <xf numFmtId="169" fontId="9" fillId="2" borderId="12" xfId="1" applyNumberFormat="1" applyFont="1" applyFill="1" applyBorder="1" applyAlignment="1">
      <alignment horizontal="right" vertical="top" wrapText="1"/>
    </xf>
    <xf numFmtId="169" fontId="9" fillId="0" borderId="9" xfId="1" applyNumberFormat="1" applyFont="1" applyFill="1" applyBorder="1" applyAlignment="1">
      <alignment horizontal="right" vertical="top" wrapText="1"/>
    </xf>
    <xf numFmtId="168" fontId="9" fillId="0" borderId="10" xfId="1" applyNumberFormat="1" applyFont="1" applyFill="1" applyBorder="1" applyAlignment="1">
      <alignment vertical="top"/>
    </xf>
    <xf numFmtId="168" fontId="9" fillId="2" borderId="10" xfId="1" applyNumberFormat="1" applyFont="1" applyFill="1" applyBorder="1" applyAlignment="1">
      <alignment vertical="top"/>
    </xf>
    <xf numFmtId="173" fontId="11" fillId="8" borderId="24" xfId="3" applyNumberFormat="1" applyFont="1" applyFill="1" applyBorder="1" applyAlignment="1">
      <alignment horizontal="center" vertical="center" wrapText="1"/>
    </xf>
    <xf numFmtId="173" fontId="11" fillId="2" borderId="24" xfId="3" applyNumberFormat="1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right" wrapText="1"/>
    </xf>
    <xf numFmtId="173" fontId="11" fillId="8" borderId="23" xfId="3" applyNumberFormat="1" applyFont="1" applyFill="1" applyBorder="1" applyAlignment="1">
      <alignment horizontal="center" vertical="center" wrapText="1"/>
    </xf>
    <xf numFmtId="170" fontId="10" fillId="0" borderId="38" xfId="1" applyNumberFormat="1" applyFont="1" applyFill="1" applyBorder="1" applyAlignment="1">
      <alignment vertical="top"/>
    </xf>
    <xf numFmtId="172" fontId="9" fillId="0" borderId="9" xfId="1" applyNumberFormat="1" applyFont="1" applyFill="1" applyBorder="1" applyAlignment="1">
      <alignment vertical="top"/>
    </xf>
    <xf numFmtId="170" fontId="9" fillId="0" borderId="40" xfId="1" applyNumberFormat="1" applyFont="1" applyFill="1" applyBorder="1" applyAlignment="1">
      <alignment horizontal="center" vertical="top"/>
    </xf>
    <xf numFmtId="168" fontId="9" fillId="0" borderId="9" xfId="1" applyNumberFormat="1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17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70" fontId="9" fillId="0" borderId="10" xfId="3" applyNumberFormat="1" applyFont="1" applyFill="1" applyBorder="1" applyAlignment="1">
      <alignment vertical="top"/>
    </xf>
    <xf numFmtId="170" fontId="9" fillId="0" borderId="9" xfId="3" applyNumberFormat="1" applyFont="1" applyFill="1" applyBorder="1" applyAlignment="1">
      <alignment vertical="top"/>
    </xf>
    <xf numFmtId="170" fontId="9" fillId="2" borderId="10" xfId="3" applyNumberFormat="1" applyFont="1" applyFill="1" applyBorder="1" applyAlignment="1">
      <alignment vertical="top"/>
    </xf>
    <xf numFmtId="10" fontId="13" fillId="0" borderId="13" xfId="0" applyNumberFormat="1" applyFont="1" applyBorder="1" applyAlignment="1">
      <alignment vertical="top"/>
    </xf>
    <xf numFmtId="0" fontId="8" fillId="0" borderId="13" xfId="0" applyFont="1" applyBorder="1" applyAlignment="1">
      <alignment vertical="top"/>
    </xf>
    <xf numFmtId="170" fontId="9" fillId="5" borderId="19" xfId="1" applyNumberFormat="1" applyFont="1" applyFill="1" applyBorder="1" applyAlignment="1">
      <alignment vertical="top"/>
    </xf>
    <xf numFmtId="172" fontId="9" fillId="0" borderId="19" xfId="1" applyNumberFormat="1" applyFont="1" applyFill="1" applyBorder="1" applyAlignment="1">
      <alignment vertical="top"/>
    </xf>
    <xf numFmtId="9" fontId="9" fillId="0" borderId="19" xfId="2" applyFont="1" applyFill="1" applyBorder="1" applyAlignment="1">
      <alignment vertical="top"/>
    </xf>
    <xf numFmtId="170" fontId="9" fillId="0" borderId="19" xfId="1" applyNumberFormat="1" applyFont="1" applyFill="1" applyBorder="1" applyAlignment="1">
      <alignment vertical="top"/>
    </xf>
    <xf numFmtId="168" fontId="9" fillId="0" borderId="19" xfId="1" applyNumberFormat="1" applyFont="1" applyFill="1" applyBorder="1" applyAlignment="1">
      <alignment vertical="top"/>
    </xf>
    <xf numFmtId="170" fontId="10" fillId="0" borderId="42" xfId="1" applyNumberFormat="1" applyFont="1" applyFill="1" applyBorder="1" applyAlignment="1">
      <alignment vertical="top"/>
    </xf>
    <xf numFmtId="176" fontId="18" fillId="0" borderId="8" xfId="0" applyNumberFormat="1" applyFont="1" applyBorder="1" applyAlignment="1">
      <alignment vertical="top"/>
    </xf>
    <xf numFmtId="177" fontId="9" fillId="0" borderId="41" xfId="3" applyNumberFormat="1" applyFont="1" applyFill="1" applyBorder="1" applyAlignment="1">
      <alignment horizontal="right" vertical="top" wrapText="1"/>
    </xf>
    <xf numFmtId="177" fontId="9" fillId="0" borderId="2" xfId="3" applyNumberFormat="1" applyFont="1" applyFill="1" applyBorder="1" applyAlignment="1">
      <alignment horizontal="right" vertical="top" wrapText="1"/>
    </xf>
    <xf numFmtId="0" fontId="15" fillId="0" borderId="35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4" fillId="9" borderId="34" xfId="0" applyNumberFormat="1" applyFont="1" applyFill="1" applyBorder="1" applyAlignment="1">
      <alignment horizontal="center" vertical="top" wrapText="1"/>
    </xf>
    <xf numFmtId="170" fontId="10" fillId="0" borderId="12" xfId="1" applyNumberFormat="1" applyFont="1" applyFill="1" applyBorder="1" applyAlignment="1">
      <alignment vertical="center"/>
    </xf>
    <xf numFmtId="171" fontId="10" fillId="5" borderId="10" xfId="3" applyNumberFormat="1" applyFont="1" applyFill="1" applyBorder="1" applyAlignment="1">
      <alignment vertical="center"/>
    </xf>
    <xf numFmtId="170" fontId="10" fillId="5" borderId="12" xfId="1" applyNumberFormat="1" applyFont="1" applyFill="1" applyBorder="1" applyAlignment="1">
      <alignment vertical="center"/>
    </xf>
    <xf numFmtId="170" fontId="10" fillId="5" borderId="9" xfId="1" applyNumberFormat="1" applyFont="1" applyFill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9" fillId="0" borderId="15" xfId="2" applyFont="1" applyFill="1" applyBorder="1" applyAlignment="1">
      <alignment vertical="center"/>
    </xf>
    <xf numFmtId="9" fontId="9" fillId="2" borderId="15" xfId="2" applyFont="1" applyFill="1" applyBorder="1" applyAlignment="1">
      <alignment vertical="center"/>
    </xf>
    <xf numFmtId="9" fontId="9" fillId="0" borderId="14" xfId="2" applyFont="1" applyFill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170" fontId="10" fillId="0" borderId="16" xfId="1" applyNumberFormat="1" applyFont="1" applyFill="1" applyBorder="1" applyAlignment="1">
      <alignment vertical="center"/>
    </xf>
    <xf numFmtId="170" fontId="10" fillId="2" borderId="16" xfId="1" applyNumberFormat="1" applyFont="1" applyFill="1" applyBorder="1" applyAlignment="1">
      <alignment vertical="center"/>
    </xf>
    <xf numFmtId="170" fontId="10" fillId="0" borderId="40" xfId="1" applyNumberFormat="1" applyFont="1" applyFill="1" applyBorder="1" applyAlignment="1">
      <alignment vertical="center"/>
    </xf>
    <xf numFmtId="167" fontId="9" fillId="3" borderId="6" xfId="1" applyNumberFormat="1" applyFont="1" applyFill="1" applyBorder="1" applyAlignment="1">
      <alignment vertical="center"/>
    </xf>
    <xf numFmtId="167" fontId="9" fillId="3" borderId="5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9" fillId="4" borderId="15" xfId="3" quotePrefix="1" applyNumberFormat="1" applyFont="1" applyFill="1" applyBorder="1" applyAlignment="1">
      <alignment horizontal="right" vertical="center"/>
    </xf>
    <xf numFmtId="0" fontId="9" fillId="4" borderId="14" xfId="3" quotePrefix="1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3" xfId="0" applyFont="1" applyBorder="1" applyAlignment="1">
      <alignment vertical="top"/>
    </xf>
    <xf numFmtId="0" fontId="13" fillId="0" borderId="7" xfId="0" applyFont="1" applyBorder="1" applyAlignment="1">
      <alignment horizontal="right" vertical="center" wrapText="1"/>
    </xf>
    <xf numFmtId="173" fontId="11" fillId="8" borderId="27" xfId="3" applyNumberFormat="1" applyFont="1" applyFill="1" applyBorder="1" applyAlignment="1">
      <alignment horizontal="center" vertical="center" wrapText="1"/>
    </xf>
    <xf numFmtId="164" fontId="10" fillId="7" borderId="27" xfId="3" applyFont="1" applyFill="1" applyBorder="1" applyAlignment="1">
      <alignment horizontal="center" wrapText="1"/>
    </xf>
    <xf numFmtId="170" fontId="9" fillId="5" borderId="9" xfId="1" applyNumberFormat="1" applyFont="1" applyFill="1" applyBorder="1" applyAlignment="1">
      <alignment vertical="top"/>
    </xf>
    <xf numFmtId="170" fontId="10" fillId="6" borderId="19" xfId="1" applyNumberFormat="1" applyFont="1" applyFill="1" applyBorder="1" applyAlignment="1">
      <alignment vertical="top"/>
    </xf>
    <xf numFmtId="170" fontId="9" fillId="0" borderId="32" xfId="3" applyNumberFormat="1" applyFont="1" applyFill="1" applyBorder="1" applyAlignment="1">
      <alignment vertical="top"/>
    </xf>
    <xf numFmtId="10" fontId="9" fillId="0" borderId="19" xfId="2" applyNumberFormat="1" applyFont="1" applyFill="1" applyBorder="1" applyAlignment="1">
      <alignment vertical="top"/>
    </xf>
    <xf numFmtId="170" fontId="9" fillId="0" borderId="32" xfId="1" applyNumberFormat="1" applyFont="1" applyFill="1" applyBorder="1" applyAlignment="1">
      <alignment vertical="top"/>
    </xf>
    <xf numFmtId="170" fontId="10" fillId="0" borderId="19" xfId="1" applyNumberFormat="1" applyFont="1" applyFill="1" applyBorder="1" applyAlignment="1">
      <alignment vertical="center"/>
    </xf>
    <xf numFmtId="9" fontId="9" fillId="0" borderId="39" xfId="2" applyFont="1" applyFill="1" applyBorder="1" applyAlignment="1">
      <alignment vertical="center"/>
    </xf>
    <xf numFmtId="167" fontId="9" fillId="3" borderId="44" xfId="1" applyNumberFormat="1" applyFont="1" applyFill="1" applyBorder="1" applyAlignment="1">
      <alignment vertical="center"/>
    </xf>
    <xf numFmtId="0" fontId="9" fillId="4" borderId="39" xfId="3" quotePrefix="1" applyNumberFormat="1" applyFont="1" applyFill="1" applyBorder="1" applyAlignment="1">
      <alignment horizontal="right" vertical="center"/>
    </xf>
    <xf numFmtId="169" fontId="9" fillId="0" borderId="19" xfId="1" applyNumberFormat="1" applyFont="1" applyFill="1" applyBorder="1" applyAlignment="1">
      <alignment horizontal="right" vertical="top" wrapText="1"/>
    </xf>
    <xf numFmtId="167" fontId="9" fillId="3" borderId="44" xfId="1" applyNumberFormat="1" applyFont="1" applyFill="1" applyBorder="1" applyAlignment="1">
      <alignment vertical="top"/>
    </xf>
    <xf numFmtId="177" fontId="9" fillId="0" borderId="45" xfId="3" applyNumberFormat="1" applyFont="1" applyFill="1" applyBorder="1" applyAlignment="1">
      <alignment horizontal="right" vertical="top" wrapText="1"/>
    </xf>
    <xf numFmtId="174" fontId="15" fillId="0" borderId="14" xfId="0" applyNumberFormat="1" applyFont="1" applyBorder="1" applyAlignment="1">
      <alignment vertical="center" wrapText="1"/>
    </xf>
    <xf numFmtId="0" fontId="15" fillId="0" borderId="26" xfId="0" applyFont="1" applyBorder="1" applyAlignment="1">
      <alignment horizontal="right" vertical="center" wrapText="1"/>
    </xf>
    <xf numFmtId="171" fontId="10" fillId="5" borderId="32" xfId="3" applyNumberFormat="1" applyFont="1" applyFill="1" applyBorder="1" applyAlignment="1">
      <alignment vertical="center"/>
    </xf>
    <xf numFmtId="0" fontId="17" fillId="0" borderId="17" xfId="0" applyFont="1" applyBorder="1" applyAlignment="1">
      <alignment vertical="center"/>
    </xf>
    <xf numFmtId="170" fontId="10" fillId="0" borderId="13" xfId="1" applyNumberFormat="1" applyFont="1" applyFill="1" applyBorder="1" applyAlignment="1">
      <alignment vertical="center"/>
    </xf>
    <xf numFmtId="0" fontId="10" fillId="0" borderId="13" xfId="1" applyNumberFormat="1" applyFont="1" applyFill="1" applyBorder="1" applyAlignment="1">
      <alignment vertical="center"/>
    </xf>
    <xf numFmtId="0" fontId="20" fillId="0" borderId="0" xfId="0" applyFont="1"/>
    <xf numFmtId="0" fontId="7" fillId="0" borderId="0" xfId="0" applyFont="1" applyAlignment="1">
      <alignment wrapText="1"/>
    </xf>
    <xf numFmtId="41" fontId="7" fillId="0" borderId="0" xfId="8" applyFont="1" applyFill="1" applyBorder="1"/>
    <xf numFmtId="0" fontId="13" fillId="11" borderId="46" xfId="0" applyFont="1" applyFill="1" applyBorder="1" applyAlignment="1">
      <alignment vertical="center"/>
    </xf>
    <xf numFmtId="0" fontId="13" fillId="11" borderId="35" xfId="0" applyFont="1" applyFill="1" applyBorder="1" applyAlignment="1">
      <alignment vertical="center"/>
    </xf>
    <xf numFmtId="0" fontId="13" fillId="11" borderId="35" xfId="0" applyFont="1" applyFill="1" applyBorder="1" applyAlignment="1">
      <alignment horizontal="right" vertical="center"/>
    </xf>
    <xf numFmtId="0" fontId="13" fillId="11" borderId="47" xfId="0" applyFont="1" applyFill="1" applyBorder="1" applyAlignment="1">
      <alignment vertical="center"/>
    </xf>
    <xf numFmtId="0" fontId="7" fillId="0" borderId="39" xfId="0" applyFont="1" applyBorder="1"/>
    <xf numFmtId="0" fontId="7" fillId="0" borderId="51" xfId="0" applyFont="1" applyBorder="1" applyAlignment="1">
      <alignment horizontal="left" vertical="center" wrapText="1" indent="5"/>
    </xf>
    <xf numFmtId="0" fontId="7" fillId="0" borderId="39" xfId="0" applyFont="1" applyBorder="1" applyAlignment="1">
      <alignment horizontal="left" vertical="center" wrapText="1" indent="5"/>
    </xf>
    <xf numFmtId="0" fontId="7" fillId="0" borderId="0" xfId="0" applyFont="1" applyAlignment="1">
      <alignment horizontal="left" vertical="center" wrapText="1" indent="5"/>
    </xf>
    <xf numFmtId="0" fontId="7" fillId="0" borderId="0" xfId="0" applyFont="1" applyAlignment="1">
      <alignment horizontal="center" vertical="center" wrapText="1"/>
    </xf>
    <xf numFmtId="41" fontId="7" fillId="0" borderId="51" xfId="8" applyFont="1" applyFill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 indent="3"/>
    </xf>
    <xf numFmtId="0" fontId="8" fillId="0" borderId="0" xfId="0" applyFont="1" applyAlignment="1">
      <alignment horizontal="left" vertical="center" wrapText="1" indent="3"/>
    </xf>
    <xf numFmtId="0" fontId="7" fillId="0" borderId="0" xfId="0" applyFont="1" applyAlignment="1">
      <alignment horizontal="right" vertical="center" wrapText="1"/>
    </xf>
    <xf numFmtId="178" fontId="7" fillId="0" borderId="0" xfId="0" applyNumberFormat="1" applyFont="1" applyAlignment="1">
      <alignment horizontal="right" vertical="top"/>
    </xf>
    <xf numFmtId="0" fontId="7" fillId="0" borderId="51" xfId="0" applyFont="1" applyBorder="1" applyAlignment="1">
      <alignment vertical="center" wrapText="1"/>
    </xf>
    <xf numFmtId="178" fontId="7" fillId="0" borderId="39" xfId="0" applyNumberFormat="1" applyFont="1" applyBorder="1" applyAlignment="1">
      <alignment horizontal="right" vertical="top"/>
    </xf>
    <xf numFmtId="179" fontId="7" fillId="0" borderId="0" xfId="0" quotePrefix="1" applyNumberFormat="1" applyFont="1" applyAlignment="1">
      <alignment horizontal="right" vertical="top"/>
    </xf>
    <xf numFmtId="0" fontId="8" fillId="0" borderId="0" xfId="0" applyFont="1" applyAlignment="1">
      <alignment vertical="center" wrapText="1"/>
    </xf>
    <xf numFmtId="18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181" fontId="7" fillId="0" borderId="51" xfId="8" applyNumberFormat="1" applyFont="1" applyFill="1" applyBorder="1"/>
    <xf numFmtId="182" fontId="8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51" xfId="0" applyFont="1" applyBorder="1" applyAlignment="1">
      <alignment vertical="top" wrapText="1"/>
    </xf>
    <xf numFmtId="179" fontId="8" fillId="0" borderId="0" xfId="0" quotePrefix="1" applyNumberFormat="1" applyFont="1" applyAlignment="1">
      <alignment horizontal="right" vertical="top"/>
    </xf>
    <xf numFmtId="0" fontId="7" fillId="0" borderId="0" xfId="0" applyFont="1" applyAlignment="1">
      <alignment vertical="top" wrapText="1"/>
    </xf>
    <xf numFmtId="41" fontId="7" fillId="0" borderId="51" xfId="8" applyFont="1" applyFill="1" applyBorder="1" applyAlignment="1">
      <alignment vertical="top"/>
    </xf>
    <xf numFmtId="0" fontId="7" fillId="0" borderId="51" xfId="0" applyFont="1" applyBorder="1" applyAlignment="1">
      <alignment horizontal="left" vertical="center" wrapText="1" indent="7"/>
    </xf>
    <xf numFmtId="0" fontId="7" fillId="0" borderId="48" xfId="0" applyFont="1" applyBorder="1"/>
    <xf numFmtId="0" fontId="7" fillId="0" borderId="49" xfId="0" applyFont="1" applyBorder="1"/>
    <xf numFmtId="0" fontId="7" fillId="0" borderId="50" xfId="0" applyFont="1" applyBorder="1" applyAlignment="1">
      <alignment horizontal="left" vertical="center" wrapText="1" indent="10"/>
    </xf>
    <xf numFmtId="178" fontId="7" fillId="0" borderId="48" xfId="0" applyNumberFormat="1" applyFont="1" applyBorder="1" applyAlignment="1">
      <alignment horizontal="right" vertical="top"/>
    </xf>
    <xf numFmtId="178" fontId="7" fillId="0" borderId="49" xfId="0" applyNumberFormat="1" applyFont="1" applyBorder="1" applyAlignment="1">
      <alignment horizontal="right" vertical="top"/>
    </xf>
    <xf numFmtId="0" fontId="7" fillId="0" borderId="49" xfId="0" applyFont="1" applyBorder="1" applyAlignment="1">
      <alignment vertical="top" wrapText="1"/>
    </xf>
    <xf numFmtId="41" fontId="7" fillId="0" borderId="50" xfId="8" applyFont="1" applyFill="1" applyBorder="1"/>
    <xf numFmtId="0" fontId="7" fillId="0" borderId="0" xfId="0" applyFont="1" applyAlignment="1">
      <alignment horizontal="left" vertical="center" wrapText="1" indent="10"/>
    </xf>
    <xf numFmtId="0" fontId="7" fillId="0" borderId="0" xfId="0" applyFont="1" applyAlignment="1">
      <alignment horizontal="right" vertical="top"/>
    </xf>
    <xf numFmtId="0" fontId="13" fillId="13" borderId="46" xfId="0" applyFont="1" applyFill="1" applyBorder="1" applyAlignment="1">
      <alignment vertical="center" wrapText="1"/>
    </xf>
    <xf numFmtId="0" fontId="13" fillId="13" borderId="35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left" vertical="center" wrapText="1" indent="9"/>
    </xf>
    <xf numFmtId="0" fontId="7" fillId="0" borderId="39" xfId="0" applyFont="1" applyBorder="1" applyAlignment="1">
      <alignment horizontal="left" vertical="center" wrapText="1" indent="9"/>
    </xf>
    <xf numFmtId="0" fontId="7" fillId="0" borderId="0" xfId="0" applyFont="1" applyAlignment="1">
      <alignment horizontal="left" vertical="center" wrapText="1" indent="9"/>
    </xf>
    <xf numFmtId="49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right" vertical="top"/>
    </xf>
    <xf numFmtId="0" fontId="7" fillId="0" borderId="39" xfId="0" applyFont="1" applyBorder="1" applyAlignment="1">
      <alignment horizontal="right" wrapText="1"/>
    </xf>
    <xf numFmtId="179" fontId="12" fillId="0" borderId="0" xfId="0" quotePrefix="1" applyNumberFormat="1" applyFont="1" applyAlignment="1">
      <alignment horizontal="right" vertical="top"/>
    </xf>
    <xf numFmtId="0" fontId="21" fillId="0" borderId="0" xfId="0" applyFont="1" applyAlignment="1">
      <alignment vertical="center" wrapText="1"/>
    </xf>
    <xf numFmtId="49" fontId="7" fillId="0" borderId="39" xfId="0" applyNumberFormat="1" applyFont="1" applyBorder="1" applyAlignment="1">
      <alignment horizontal="right" wrapText="1"/>
    </xf>
    <xf numFmtId="0" fontId="7" fillId="0" borderId="39" xfId="0" applyFont="1" applyBorder="1" applyAlignment="1">
      <alignment horizontal="right" vertical="top" wrapText="1"/>
    </xf>
    <xf numFmtId="179" fontId="8" fillId="0" borderId="0" xfId="0" quotePrefix="1" applyNumberFormat="1" applyFont="1" applyAlignment="1">
      <alignment horizontal="right" vertical="top" wrapText="1"/>
    </xf>
    <xf numFmtId="0" fontId="12" fillId="0" borderId="0" xfId="0" quotePrefix="1" applyFont="1" applyAlignment="1">
      <alignment horizontal="left" vertical="center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 vertical="center" wrapText="1"/>
    </xf>
    <xf numFmtId="0" fontId="7" fillId="0" borderId="50" xfId="0" applyFont="1" applyBorder="1" applyAlignment="1">
      <alignment vertical="top" wrapText="1"/>
    </xf>
    <xf numFmtId="0" fontId="7" fillId="0" borderId="48" xfId="0" applyFont="1" applyBorder="1" applyAlignment="1">
      <alignment vertical="top" wrapText="1"/>
    </xf>
    <xf numFmtId="0" fontId="7" fillId="0" borderId="49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 indent="2"/>
    </xf>
    <xf numFmtId="0" fontId="13" fillId="14" borderId="46" xfId="0" applyFont="1" applyFill="1" applyBorder="1" applyAlignment="1">
      <alignment vertical="center" wrapText="1"/>
    </xf>
    <xf numFmtId="0" fontId="13" fillId="14" borderId="35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41" fontId="7" fillId="0" borderId="0" xfId="8" applyFont="1" applyFill="1"/>
    <xf numFmtId="0" fontId="8" fillId="0" borderId="49" xfId="0" applyFont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0" fontId="7" fillId="0" borderId="38" xfId="0" applyFont="1" applyBorder="1"/>
    <xf numFmtId="0" fontId="7" fillId="0" borderId="22" xfId="0" applyFont="1" applyBorder="1"/>
    <xf numFmtId="41" fontId="7" fillId="0" borderId="52" xfId="8" applyFont="1" applyFill="1" applyBorder="1"/>
    <xf numFmtId="0" fontId="7" fillId="0" borderId="49" xfId="0" applyFont="1" applyBorder="1" applyAlignment="1">
      <alignment vertical="top"/>
    </xf>
    <xf numFmtId="0" fontId="22" fillId="15" borderId="12" xfId="0" applyFont="1" applyFill="1" applyBorder="1" applyAlignment="1">
      <alignment vertical="top" wrapText="1"/>
    </xf>
    <xf numFmtId="183" fontId="11" fillId="16" borderId="1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7" borderId="10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70" fontId="7" fillId="0" borderId="10" xfId="0" applyNumberFormat="1" applyFont="1" applyBorder="1" applyAlignment="1">
      <alignment vertical="center"/>
    </xf>
    <xf numFmtId="9" fontId="7" fillId="0" borderId="10" xfId="0" applyNumberFormat="1" applyFont="1" applyBorder="1" applyAlignment="1">
      <alignment horizontal="center" vertical="center"/>
    </xf>
    <xf numFmtId="41" fontId="7" fillId="0" borderId="10" xfId="0" applyNumberFormat="1" applyFont="1" applyBorder="1" applyAlignment="1">
      <alignment horizontal="left" vertical="top" wrapText="1"/>
    </xf>
    <xf numFmtId="170" fontId="7" fillId="0" borderId="10" xfId="0" applyNumberFormat="1" applyFont="1" applyBorder="1" applyAlignment="1">
      <alignment horizontal="right" vertical="center"/>
    </xf>
    <xf numFmtId="10" fontId="7" fillId="0" borderId="10" xfId="0" applyNumberFormat="1" applyFont="1" applyBorder="1" applyAlignment="1">
      <alignment horizontal="center" vertical="center"/>
    </xf>
    <xf numFmtId="167" fontId="7" fillId="0" borderId="10" xfId="0" applyNumberFormat="1" applyFont="1" applyBorder="1" applyAlignment="1">
      <alignment horizontal="right" vertical="center"/>
    </xf>
    <xf numFmtId="184" fontId="7" fillId="0" borderId="10" xfId="0" applyNumberFormat="1" applyFont="1" applyBorder="1" applyAlignment="1">
      <alignment horizontal="center" vertical="center"/>
    </xf>
    <xf numFmtId="10" fontId="7" fillId="0" borderId="10" xfId="2" applyNumberFormat="1" applyFont="1" applyFill="1" applyBorder="1" applyAlignment="1">
      <alignment horizontal="center" vertical="center"/>
    </xf>
    <xf numFmtId="10" fontId="9" fillId="0" borderId="10" xfId="0" applyNumberFormat="1" applyFont="1" applyBorder="1" applyAlignment="1">
      <alignment horizontal="center" vertical="center"/>
    </xf>
    <xf numFmtId="0" fontId="7" fillId="0" borderId="10" xfId="0" applyFont="1" applyBorder="1"/>
    <xf numFmtId="0" fontId="8" fillId="0" borderId="4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center" wrapText="1"/>
    </xf>
    <xf numFmtId="0" fontId="14" fillId="6" borderId="13" xfId="0" applyFont="1" applyFill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175" fontId="11" fillId="0" borderId="35" xfId="0" applyNumberFormat="1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 wrapText="1"/>
    </xf>
    <xf numFmtId="0" fontId="4" fillId="9" borderId="37" xfId="0" applyFont="1" applyFill="1" applyBorder="1" applyAlignment="1">
      <alignment horizontal="left" vertical="center" wrapText="1"/>
    </xf>
    <xf numFmtId="0" fontId="4" fillId="9" borderId="36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vertical="top" wrapText="1"/>
    </xf>
    <xf numFmtId="0" fontId="7" fillId="0" borderId="10" xfId="0" applyFont="1" applyBorder="1" applyAlignment="1">
      <alignment vertical="top"/>
    </xf>
    <xf numFmtId="174" fontId="7" fillId="0" borderId="12" xfId="0" applyNumberFormat="1" applyFont="1" applyBorder="1" applyAlignment="1">
      <alignment horizontal="center" vertical="center"/>
    </xf>
    <xf numFmtId="17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11" xfId="0" applyFont="1" applyBorder="1"/>
    <xf numFmtId="0" fontId="12" fillId="0" borderId="16" xfId="0" applyFont="1" applyBorder="1" applyAlignment="1">
      <alignment horizontal="left" vertical="top" wrapText="1"/>
    </xf>
    <xf numFmtId="0" fontId="12" fillId="0" borderId="5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22" fillId="15" borderId="13" xfId="0" applyFont="1" applyFill="1" applyBorder="1" applyAlignment="1">
      <alignment vertical="top" wrapText="1"/>
    </xf>
    <xf numFmtId="0" fontId="22" fillId="15" borderId="11" xfId="0" applyFont="1" applyFill="1" applyBorder="1" applyAlignment="1">
      <alignment vertical="top" wrapText="1"/>
    </xf>
    <xf numFmtId="183" fontId="11" fillId="16" borderId="10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indent="2"/>
    </xf>
    <xf numFmtId="0" fontId="7" fillId="0" borderId="51" xfId="0" applyFont="1" applyBorder="1" applyAlignment="1">
      <alignment horizontal="left" vertical="center" wrapText="1" indent="2"/>
    </xf>
    <xf numFmtId="0" fontId="8" fillId="10" borderId="46" xfId="0" applyFont="1" applyFill="1" applyBorder="1" applyAlignment="1">
      <alignment horizontal="center" vertical="top" wrapText="1"/>
    </xf>
    <xf numFmtId="0" fontId="8" fillId="10" borderId="35" xfId="0" applyFont="1" applyFill="1" applyBorder="1" applyAlignment="1">
      <alignment horizontal="center" vertical="top" wrapText="1"/>
    </xf>
    <xf numFmtId="0" fontId="8" fillId="10" borderId="35" xfId="0" applyFont="1" applyFill="1" applyBorder="1" applyAlignment="1">
      <alignment horizontal="left" vertical="top" wrapText="1"/>
    </xf>
    <xf numFmtId="0" fontId="8" fillId="10" borderId="47" xfId="0" applyFont="1" applyFill="1" applyBorder="1" applyAlignment="1">
      <alignment horizontal="left" vertical="top" wrapText="1"/>
    </xf>
    <xf numFmtId="0" fontId="12" fillId="12" borderId="48" xfId="0" applyFont="1" applyFill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 wrapText="1"/>
    </xf>
    <xf numFmtId="0" fontId="12" fillId="12" borderId="5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51" xfId="0" applyFont="1" applyBorder="1" applyAlignment="1">
      <alignment horizontal="left" vertical="center" wrapText="1"/>
    </xf>
    <xf numFmtId="0" fontId="13" fillId="13" borderId="35" xfId="0" applyFont="1" applyFill="1" applyBorder="1" applyAlignment="1">
      <alignment vertical="center" wrapText="1"/>
    </xf>
    <xf numFmtId="0" fontId="13" fillId="13" borderId="47" xfId="0" applyFont="1" applyFill="1" applyBorder="1" applyAlignment="1">
      <alignment vertical="center" wrapText="1"/>
    </xf>
    <xf numFmtId="0" fontId="12" fillId="12" borderId="46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2" borderId="47" xfId="0" applyFont="1" applyFill="1" applyBorder="1" applyAlignment="1">
      <alignment horizontal="center" vertical="center" wrapText="1"/>
    </xf>
    <xf numFmtId="0" fontId="13" fillId="14" borderId="35" xfId="0" applyFont="1" applyFill="1" applyBorder="1" applyAlignment="1">
      <alignment vertical="center" wrapText="1"/>
    </xf>
    <xf numFmtId="0" fontId="13" fillId="14" borderId="47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7" fillId="0" borderId="0" xfId="0" applyFont="1" applyAlignment="1">
      <alignment vertical="top"/>
    </xf>
  </cellXfs>
  <cellStyles count="9">
    <cellStyle name="Comma" xfId="1" builtinId="3"/>
    <cellStyle name="Comma [0]" xfId="8" builtinId="6"/>
    <cellStyle name="Comma [0] 2" xfId="3" xr:uid="{C51CC2DA-2372-493F-9B19-9E89398A0DBA}"/>
    <cellStyle name="Currency 2" xfId="5" xr:uid="{ACDDD905-F626-407C-A8AB-95AD3FCE1FDB}"/>
    <cellStyle name="Normal" xfId="0" builtinId="0"/>
    <cellStyle name="Normal 2" xfId="4" xr:uid="{2610DDF9-CA3E-4336-8D5E-6754D4A5D7ED}"/>
    <cellStyle name="Normal 4" xfId="6" xr:uid="{DF688C32-3C3A-4ADC-8C70-C8FB62CA3DB0}"/>
    <cellStyle name="Percent" xfId="2" builtinId="5"/>
    <cellStyle name="Percent 4" xfId="7" xr:uid="{7DAC601A-BF0E-4680-84D9-6DC2977A7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ius/Weston%20Team%20Dropbox/Models/Lawsuit%20Valuation%20Models/Options%20Model%20-%202022%20-%20Assets%20Valuation%20-%20March%202019%20to%20March%20202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olo/Weston%20Team%20Dropbox/Models/Lawsuit%20Valuation%20Models/Options%20Model%20-%202022%20-%20Assets%20Valuation%20-%20March%202019%20to%20March%20202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ius/Weston%20Team%20Dropbox/Models/Lawsuit%20Valuation%20Models/WICL%20-%20Lawsuit%20%23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ius/Weston%20Team%20Dropbox/Models/Lawsuit%20Valuation%20Models/WICL%20-%20Lawsuit%20%2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st.Rec. Active"/>
      <sheetName val="Est.Rec Backlog"/>
      <sheetName val="RLookup"/>
      <sheetName val="Interest accrual calcs"/>
    </sheetNames>
    <sheetDataSet>
      <sheetData sheetId="0"/>
      <sheetData sheetId="1"/>
      <sheetData sheetId="2"/>
      <sheetData sheetId="3"/>
      <sheetData sheetId="4">
        <row r="3">
          <cell r="B3">
            <v>41729</v>
          </cell>
          <cell r="C3">
            <v>0.08</v>
          </cell>
          <cell r="K3">
            <v>42094</v>
          </cell>
          <cell r="L3">
            <v>365</v>
          </cell>
          <cell r="M3">
            <v>0.08</v>
          </cell>
        </row>
        <row r="4">
          <cell r="B4">
            <v>43051</v>
          </cell>
          <cell r="C4">
            <v>3.5000000000000003E-2</v>
          </cell>
          <cell r="K4">
            <v>42460</v>
          </cell>
          <cell r="L4">
            <v>366</v>
          </cell>
          <cell r="M4">
            <v>0.08</v>
          </cell>
        </row>
        <row r="5">
          <cell r="B5">
            <v>43686</v>
          </cell>
          <cell r="C5">
            <v>3.3500000000000002E-2</v>
          </cell>
          <cell r="K5">
            <v>42825</v>
          </cell>
          <cell r="L5">
            <v>365</v>
          </cell>
          <cell r="M5">
            <v>0.08</v>
          </cell>
        </row>
        <row r="6">
          <cell r="B6">
            <v>43900</v>
          </cell>
          <cell r="C6">
            <v>2.8500000000000001E-2</v>
          </cell>
          <cell r="K6">
            <v>43051</v>
          </cell>
          <cell r="L6">
            <v>226</v>
          </cell>
          <cell r="M6">
            <v>0.08</v>
          </cell>
        </row>
        <row r="7">
          <cell r="B7">
            <v>43937</v>
          </cell>
          <cell r="C7">
            <v>1.8499999999999999E-2</v>
          </cell>
          <cell r="K7">
            <v>43190</v>
          </cell>
          <cell r="L7">
            <v>139</v>
          </cell>
          <cell r="M7">
            <v>3.5000000000000003E-2</v>
          </cell>
        </row>
        <row r="8">
          <cell r="B8">
            <v>44629</v>
          </cell>
          <cell r="C8">
            <v>0.02</v>
          </cell>
          <cell r="K8">
            <v>43555</v>
          </cell>
          <cell r="L8">
            <v>365</v>
          </cell>
          <cell r="M8">
            <v>3.5000000000000003E-2</v>
          </cell>
        </row>
        <row r="9">
          <cell r="B9">
            <v>44651</v>
          </cell>
          <cell r="C9">
            <v>0.02</v>
          </cell>
          <cell r="K9">
            <v>43686</v>
          </cell>
          <cell r="L9">
            <v>131</v>
          </cell>
          <cell r="M9">
            <v>3.5000000000000003E-2</v>
          </cell>
        </row>
        <row r="10">
          <cell r="B10">
            <v>44715</v>
          </cell>
          <cell r="C10">
            <v>2.2499999999999999E-2</v>
          </cell>
          <cell r="K10">
            <v>43900</v>
          </cell>
          <cell r="L10">
            <v>214</v>
          </cell>
          <cell r="M10">
            <v>3.3500000000000002E-2</v>
          </cell>
        </row>
        <row r="11">
          <cell r="B11">
            <v>45016</v>
          </cell>
          <cell r="C11">
            <v>2.2499999999999999E-2</v>
          </cell>
          <cell r="K11">
            <v>43921</v>
          </cell>
          <cell r="L11">
            <v>21</v>
          </cell>
          <cell r="M11">
            <v>2.8500000000000001E-2</v>
          </cell>
        </row>
        <row r="12">
          <cell r="B12">
            <v>45382</v>
          </cell>
          <cell r="C12">
            <v>2.2499999999999999E-2</v>
          </cell>
          <cell r="K12">
            <v>43937</v>
          </cell>
          <cell r="L12">
            <v>16</v>
          </cell>
          <cell r="M12">
            <v>2.8500000000000001E-2</v>
          </cell>
        </row>
        <row r="13">
          <cell r="B13">
            <v>45747</v>
          </cell>
          <cell r="C13">
            <v>2.2499999999999999E-2</v>
          </cell>
          <cell r="K13">
            <v>44286</v>
          </cell>
          <cell r="L13">
            <v>349</v>
          </cell>
          <cell r="M13">
            <v>1.8499999999999999E-2</v>
          </cell>
        </row>
        <row r="14">
          <cell r="B14">
            <v>46112</v>
          </cell>
          <cell r="C14">
            <v>2.2499999999999999E-2</v>
          </cell>
          <cell r="K14">
            <v>44629</v>
          </cell>
          <cell r="L14">
            <v>343</v>
          </cell>
          <cell r="M14">
            <v>1.8499999999999999E-2</v>
          </cell>
        </row>
        <row r="15">
          <cell r="B15">
            <v>46477</v>
          </cell>
          <cell r="C15">
            <v>2.2499999999999999E-2</v>
          </cell>
          <cell r="K15">
            <v>44651</v>
          </cell>
          <cell r="L15">
            <v>22</v>
          </cell>
          <cell r="M15">
            <v>0.02</v>
          </cell>
        </row>
        <row r="16">
          <cell r="B16">
            <v>46843</v>
          </cell>
          <cell r="C16">
            <v>2.2499999999999999E-2</v>
          </cell>
          <cell r="K16">
            <v>44715</v>
          </cell>
          <cell r="L16">
            <v>64</v>
          </cell>
          <cell r="M16">
            <v>0.02</v>
          </cell>
        </row>
        <row r="17">
          <cell r="B17">
            <v>47208</v>
          </cell>
          <cell r="C17">
            <v>2.2499999999999999E-2</v>
          </cell>
          <cell r="K17">
            <v>45016</v>
          </cell>
          <cell r="L17">
            <v>301</v>
          </cell>
          <cell r="M17">
            <v>2.2499999999999999E-2</v>
          </cell>
        </row>
        <row r="18">
          <cell r="B18">
            <v>47573</v>
          </cell>
          <cell r="C18">
            <v>2.2499999999999999E-2</v>
          </cell>
          <cell r="K18">
            <v>45382</v>
          </cell>
          <cell r="L18">
            <v>366</v>
          </cell>
          <cell r="M18">
            <v>2.2499999999999999E-2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st.Rec. Active"/>
      <sheetName val="Est.Rec Backlog"/>
      <sheetName val="RLookup"/>
      <sheetName val="Interest accrual calcs"/>
      <sheetName val="Options Model - 2022 - Assets V"/>
    </sheetNames>
    <sheetDataSet>
      <sheetData sheetId="0"/>
      <sheetData sheetId="1"/>
      <sheetData sheetId="2"/>
      <sheetData sheetId="3"/>
      <sheetData sheetId="4">
        <row r="3">
          <cell r="B3">
            <v>41729</v>
          </cell>
          <cell r="C3">
            <v>0.08</v>
          </cell>
          <cell r="F3">
            <v>42094</v>
          </cell>
          <cell r="G3">
            <v>365</v>
          </cell>
          <cell r="H3">
            <v>1.083277571792814</v>
          </cell>
        </row>
        <row r="4">
          <cell r="B4">
            <v>43051</v>
          </cell>
          <cell r="C4">
            <v>3.5000000000000003E-2</v>
          </cell>
          <cell r="F4">
            <v>42460</v>
          </cell>
          <cell r="G4">
            <v>366</v>
          </cell>
          <cell r="H4">
            <v>1.083515002493481</v>
          </cell>
        </row>
        <row r="5">
          <cell r="B5">
            <v>43686</v>
          </cell>
          <cell r="C5">
            <v>3.3500000000000002E-2</v>
          </cell>
          <cell r="F5">
            <v>42825</v>
          </cell>
          <cell r="G5">
            <v>365</v>
          </cell>
          <cell r="H5">
            <v>1.083277571792814</v>
          </cell>
        </row>
        <row r="6">
          <cell r="B6">
            <v>43900</v>
          </cell>
          <cell r="C6">
            <v>2.8500000000000001E-2</v>
          </cell>
          <cell r="F6">
            <v>43190</v>
          </cell>
          <cell r="G6">
            <v>365</v>
          </cell>
          <cell r="H6">
            <v>1.0648744949199238</v>
          </cell>
        </row>
        <row r="7">
          <cell r="B7">
            <v>43937</v>
          </cell>
          <cell r="C7">
            <v>1.8499999999999999E-2</v>
          </cell>
          <cell r="F7">
            <v>43555</v>
          </cell>
          <cell r="G7">
            <v>365</v>
          </cell>
          <cell r="H7">
            <v>1.0356179710572</v>
          </cell>
        </row>
        <row r="8">
          <cell r="B8">
            <v>44629</v>
          </cell>
          <cell r="C8">
            <v>0.02</v>
          </cell>
          <cell r="F8">
            <v>43921</v>
          </cell>
          <cell r="G8">
            <v>366</v>
          </cell>
          <cell r="H8">
            <v>1.0344200155746839</v>
          </cell>
        </row>
        <row r="9">
          <cell r="B9">
            <v>44651</v>
          </cell>
          <cell r="C9">
            <v>0.02</v>
          </cell>
          <cell r="F9">
            <v>44286</v>
          </cell>
          <cell r="G9">
            <v>365</v>
          </cell>
          <cell r="H9">
            <v>1.0191183177442655</v>
          </cell>
        </row>
        <row r="10">
          <cell r="B10">
            <v>44715</v>
          </cell>
          <cell r="C10">
            <v>2.2499999999999999E-2</v>
          </cell>
          <cell r="F10">
            <v>44651</v>
          </cell>
          <cell r="G10">
            <v>365</v>
          </cell>
          <cell r="H10">
            <v>1.0187638059880166</v>
          </cell>
        </row>
        <row r="11">
          <cell r="B11">
            <v>45016</v>
          </cell>
          <cell r="C11">
            <v>2.2499999999999999E-2</v>
          </cell>
          <cell r="F11">
            <v>44715</v>
          </cell>
          <cell r="G11">
            <v>64</v>
          </cell>
          <cell r="H11">
            <v>1.0035129090932442</v>
          </cell>
        </row>
        <row r="12">
          <cell r="B12">
            <v>45382</v>
          </cell>
          <cell r="C12">
            <v>2.2499999999999999E-2</v>
          </cell>
          <cell r="F12">
            <v>45016</v>
          </cell>
          <cell r="G12">
            <v>301</v>
          </cell>
          <cell r="H12">
            <v>1.0223061185956563</v>
          </cell>
        </row>
        <row r="13">
          <cell r="B13">
            <v>45747</v>
          </cell>
          <cell r="C13">
            <v>2.2499999999999999E-2</v>
          </cell>
          <cell r="F13">
            <v>45382</v>
          </cell>
          <cell r="G13">
            <v>366</v>
          </cell>
          <cell r="H13">
            <v>1.0228173714197373</v>
          </cell>
        </row>
        <row r="14">
          <cell r="B14">
            <v>46112</v>
          </cell>
          <cell r="C14">
            <v>2.2499999999999999E-2</v>
          </cell>
          <cell r="F14">
            <v>45747</v>
          </cell>
          <cell r="G14">
            <v>365</v>
          </cell>
          <cell r="H14">
            <v>1.0227543249202558</v>
          </cell>
        </row>
        <row r="15">
          <cell r="B15">
            <v>46477</v>
          </cell>
          <cell r="C15">
            <v>2.2499999999999999E-2</v>
          </cell>
          <cell r="F15">
            <v>46112</v>
          </cell>
          <cell r="G15">
            <v>365</v>
          </cell>
          <cell r="H15">
            <v>1.0227543249202558</v>
          </cell>
        </row>
        <row r="16">
          <cell r="B16">
            <v>46843</v>
          </cell>
          <cell r="C16">
            <v>2.2499999999999999E-2</v>
          </cell>
          <cell r="F16">
            <v>46477</v>
          </cell>
          <cell r="G16">
            <v>365</v>
          </cell>
          <cell r="H16">
            <v>1.0227543249202558</v>
          </cell>
        </row>
        <row r="17">
          <cell r="B17">
            <v>47208</v>
          </cell>
          <cell r="C17">
            <v>2.2499999999999999E-2</v>
          </cell>
          <cell r="F17">
            <v>46843</v>
          </cell>
          <cell r="G17">
            <v>366</v>
          </cell>
          <cell r="H17">
            <v>1.0228173714197373</v>
          </cell>
        </row>
        <row r="18">
          <cell r="B18">
            <v>47573</v>
          </cell>
          <cell r="C18">
            <v>2.2499999999999999E-2</v>
          </cell>
          <cell r="F18">
            <v>47208</v>
          </cell>
          <cell r="G18">
            <v>365</v>
          </cell>
          <cell r="H18">
            <v>1.0227543249202558</v>
          </cell>
        </row>
      </sheetData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2"/>
      <sheetName val="Notes"/>
      <sheetName val="M2"/>
      <sheetName val="M3"/>
      <sheetName val="Statutory Interest"/>
    </sheetNames>
    <sheetDataSet>
      <sheetData sheetId="0">
        <row r="4">
          <cell r="E4">
            <v>42460</v>
          </cell>
          <cell r="F4">
            <v>42825</v>
          </cell>
          <cell r="G4">
            <v>43190</v>
          </cell>
          <cell r="H4">
            <v>43555</v>
          </cell>
          <cell r="I4">
            <v>43921</v>
          </cell>
          <cell r="J4">
            <v>44286</v>
          </cell>
          <cell r="K4">
            <v>44651</v>
          </cell>
          <cell r="L4">
            <v>45016</v>
          </cell>
          <cell r="M4">
            <v>45382</v>
          </cell>
        </row>
        <row r="5">
          <cell r="E5" t="str">
            <v>LITIGATION
YR 1</v>
          </cell>
          <cell r="F5" t="str">
            <v>FILING/PLAN
YR 2</v>
          </cell>
          <cell r="G5" t="str">
            <v>LITIGATION
YR 3</v>
          </cell>
          <cell r="H5" t="str">
            <v>LITIGATION
YR 4</v>
          </cell>
          <cell r="I5" t="str">
            <v>LITIGATION
YR 5</v>
          </cell>
          <cell r="J5" t="str">
            <v>LITIGATION
YR 6</v>
          </cell>
          <cell r="K5" t="str">
            <v>LITIGATION
YR 7</v>
          </cell>
          <cell r="L5" t="str">
            <v>SUMMARY JUDGEMENT
YR 8</v>
          </cell>
          <cell r="M5" t="str">
            <v>SETTLEMENT 
/ TERMINAL
VALUE
YR 9</v>
          </cell>
        </row>
        <row r="6">
          <cell r="E6">
            <v>1596207.6175039639</v>
          </cell>
          <cell r="F6">
            <v>1729135.9119669155</v>
          </cell>
          <cell r="G6">
            <v>1841312.7309036811</v>
          </cell>
          <cell r="H6">
            <v>1906896.5544602345</v>
          </cell>
          <cell r="I6">
            <v>1972531.9635640569</v>
          </cell>
          <cell r="J6">
            <v>2010243.4564041544</v>
          </cell>
          <cell r="K6">
            <v>2047963.2746087613</v>
          </cell>
          <cell r="L6">
            <v>2093645.3862917072</v>
          </cell>
          <cell r="M6">
            <v>2141416.8706919062</v>
          </cell>
        </row>
        <row r="7">
          <cell r="E7">
            <v>100000</v>
          </cell>
          <cell r="F7">
            <v>200000</v>
          </cell>
          <cell r="G7">
            <v>300000</v>
          </cell>
          <cell r="H7">
            <v>400000</v>
          </cell>
          <cell r="I7">
            <v>500000</v>
          </cell>
          <cell r="J7">
            <v>600000</v>
          </cell>
          <cell r="K7">
            <v>700000</v>
          </cell>
          <cell r="L7">
            <v>800000</v>
          </cell>
          <cell r="M7">
            <v>900000</v>
          </cell>
        </row>
        <row r="8">
          <cell r="E8">
            <v>1496207.6175039639</v>
          </cell>
          <cell r="F8">
            <v>1529135.9119669155</v>
          </cell>
          <cell r="G8">
            <v>1541312.7309036811</v>
          </cell>
          <cell r="H8">
            <v>1506896.5544602345</v>
          </cell>
          <cell r="I8">
            <v>1472531.9635640569</v>
          </cell>
          <cell r="J8">
            <v>1410243.4564041544</v>
          </cell>
          <cell r="K8">
            <v>1347963.2746087613</v>
          </cell>
          <cell r="L8">
            <v>1293645.3862917072</v>
          </cell>
          <cell r="M8">
            <v>1241416.8706919062</v>
          </cell>
        </row>
        <row r="9">
          <cell r="E9">
            <v>1</v>
          </cell>
          <cell r="F9">
            <v>2</v>
          </cell>
          <cell r="G9">
            <v>3</v>
          </cell>
          <cell r="H9">
            <v>4</v>
          </cell>
          <cell r="I9">
            <v>5</v>
          </cell>
          <cell r="J9">
            <v>6</v>
          </cell>
          <cell r="K9">
            <v>7</v>
          </cell>
          <cell r="L9">
            <v>8</v>
          </cell>
          <cell r="M9">
            <v>9</v>
          </cell>
        </row>
        <row r="10">
          <cell r="E10">
            <v>0.25</v>
          </cell>
          <cell r="F10">
            <v>0.3</v>
          </cell>
          <cell r="G10">
            <v>0.35</v>
          </cell>
          <cell r="H10">
            <v>0.4</v>
          </cell>
          <cell r="I10">
            <v>0.45</v>
          </cell>
          <cell r="J10">
            <v>0.5</v>
          </cell>
          <cell r="K10">
            <v>0.55000000000000004</v>
          </cell>
          <cell r="L10">
            <v>0.6</v>
          </cell>
          <cell r="M10">
            <v>0.65</v>
          </cell>
        </row>
        <row r="11">
          <cell r="E11">
            <v>374051.90437599097</v>
          </cell>
          <cell r="F11">
            <v>458740.77359007462</v>
          </cell>
          <cell r="G11">
            <v>539459.45581628836</v>
          </cell>
          <cell r="H11">
            <v>602758.62178409379</v>
          </cell>
          <cell r="I11">
            <v>662639.38360382558</v>
          </cell>
          <cell r="J11">
            <v>705121.72820207721</v>
          </cell>
          <cell r="K11">
            <v>741379.80103481875</v>
          </cell>
          <cell r="L11">
            <v>776187.23177502432</v>
          </cell>
          <cell r="M11">
            <v>806920.9659497391</v>
          </cell>
        </row>
        <row r="12">
          <cell r="E12">
            <v>0.23433787702436026</v>
          </cell>
          <cell r="F12">
            <v>0.26530058766071823</v>
          </cell>
          <cell r="G12">
            <v>0.29297546623246989</v>
          </cell>
          <cell r="H12">
            <v>0.31609403267012059</v>
          </cell>
          <cell r="I12">
            <v>0.33593340733832255</v>
          </cell>
          <cell r="J12">
            <v>0.35076434446570548</v>
          </cell>
          <cell r="K12">
            <v>0.36200834762354339</v>
          </cell>
          <cell r="L12">
            <v>0.37073481347756682</v>
          </cell>
          <cell r="M12">
            <v>0.37681638591416228</v>
          </cell>
        </row>
        <row r="13">
          <cell r="E13"/>
          <cell r="F13"/>
          <cell r="G13"/>
          <cell r="H13"/>
          <cell r="I13"/>
          <cell r="J13"/>
          <cell r="K13"/>
          <cell r="L13"/>
          <cell r="M13"/>
        </row>
        <row r="14">
          <cell r="E14">
            <v>249367.93625066066</v>
          </cell>
          <cell r="F14"/>
          <cell r="G14"/>
          <cell r="H14"/>
          <cell r="I14"/>
          <cell r="J14"/>
          <cell r="K14"/>
          <cell r="L14"/>
          <cell r="M14"/>
        </row>
        <row r="15">
          <cell r="E15"/>
          <cell r="F15">
            <v>316372.94730349974</v>
          </cell>
          <cell r="G15"/>
          <cell r="H15"/>
          <cell r="I15"/>
          <cell r="J15"/>
          <cell r="K15"/>
          <cell r="L15"/>
          <cell r="M15"/>
        </row>
        <row r="16">
          <cell r="E16"/>
          <cell r="F16"/>
          <cell r="G16">
            <v>385328.18272592028</v>
          </cell>
          <cell r="H16"/>
          <cell r="I16"/>
          <cell r="J16"/>
          <cell r="K16"/>
          <cell r="L16"/>
          <cell r="M16"/>
        </row>
        <row r="17">
          <cell r="E17"/>
          <cell r="F17"/>
          <cell r="G17"/>
          <cell r="H17">
            <v>446487.86798821756</v>
          </cell>
          <cell r="I17"/>
          <cell r="J17"/>
          <cell r="K17"/>
          <cell r="L17"/>
          <cell r="M17"/>
        </row>
        <row r="18">
          <cell r="E18"/>
          <cell r="F18"/>
          <cell r="G18"/>
          <cell r="H18"/>
          <cell r="I18">
            <v>509722.60277217353</v>
          </cell>
          <cell r="J18"/>
          <cell r="K18"/>
          <cell r="L18"/>
          <cell r="M18"/>
        </row>
        <row r="19">
          <cell r="E19"/>
          <cell r="F19"/>
          <cell r="G19"/>
          <cell r="H19"/>
          <cell r="I19"/>
          <cell r="J19">
            <v>564097.38256166177</v>
          </cell>
          <cell r="K19"/>
          <cell r="L19"/>
          <cell r="M19"/>
        </row>
        <row r="20">
          <cell r="E20"/>
          <cell r="F20"/>
          <cell r="G20"/>
          <cell r="H20"/>
          <cell r="I20"/>
          <cell r="J20"/>
          <cell r="K20">
            <v>617816.50086234894</v>
          </cell>
          <cell r="L20"/>
          <cell r="M20"/>
        </row>
        <row r="21">
          <cell r="E21"/>
          <cell r="F21"/>
          <cell r="G21"/>
          <cell r="H21"/>
          <cell r="I21"/>
          <cell r="J21"/>
          <cell r="K21"/>
          <cell r="L21">
            <v>674945.41893480381</v>
          </cell>
          <cell r="M21"/>
        </row>
        <row r="22">
          <cell r="E22"/>
          <cell r="F22"/>
          <cell r="G22"/>
          <cell r="H22"/>
          <cell r="I22"/>
          <cell r="J22"/>
          <cell r="K22"/>
          <cell r="L22"/>
          <cell r="M22">
            <v>733564.51449976279</v>
          </cell>
        </row>
        <row r="23">
          <cell r="E23">
            <v>249367.93625066066</v>
          </cell>
          <cell r="F23">
            <v>316372.94730349974</v>
          </cell>
          <cell r="G23">
            <v>385328.18272592028</v>
          </cell>
          <cell r="H23">
            <v>446487.86798821756</v>
          </cell>
          <cell r="I23">
            <v>509722.60277217353</v>
          </cell>
          <cell r="J23">
            <v>564097.38256166177</v>
          </cell>
          <cell r="K23">
            <v>617816.50086234894</v>
          </cell>
          <cell r="L23">
            <v>674945.41893480381</v>
          </cell>
          <cell r="M23">
            <v>733564.51449976279</v>
          </cell>
        </row>
        <row r="24">
          <cell r="E24">
            <v>0.25</v>
          </cell>
          <cell r="F24">
            <v>0.3</v>
          </cell>
          <cell r="G24">
            <v>0.35</v>
          </cell>
          <cell r="H24">
            <v>0.4</v>
          </cell>
          <cell r="I24">
            <v>0.45</v>
          </cell>
          <cell r="J24">
            <v>0.5</v>
          </cell>
          <cell r="K24">
            <v>0.55000000000000004</v>
          </cell>
          <cell r="L24">
            <v>0.6</v>
          </cell>
          <cell r="M24">
            <v>0.65</v>
          </cell>
        </row>
        <row r="25">
          <cell r="E25">
            <v>62341.984062665164</v>
          </cell>
          <cell r="F25">
            <v>94911.884191049918</v>
          </cell>
          <cell r="G25">
            <v>134864.86395407209</v>
          </cell>
          <cell r="H25">
            <v>178595.14719528705</v>
          </cell>
          <cell r="I25">
            <v>229375.17124747808</v>
          </cell>
          <cell r="J25">
            <v>282048.69128083088</v>
          </cell>
          <cell r="K25">
            <v>339799.07547429192</v>
          </cell>
          <cell r="L25">
            <v>404967.25136088225</v>
          </cell>
          <cell r="M25">
            <v>476816.93442484585</v>
          </cell>
        </row>
        <row r="26">
          <cell r="E26">
            <v>0.15622525134957352</v>
          </cell>
          <cell r="F26">
            <v>0.18296592252463326</v>
          </cell>
          <cell r="G26">
            <v>0.20926819016604994</v>
          </cell>
          <cell r="H26">
            <v>0.23414372790379301</v>
          </cell>
          <cell r="I26">
            <v>0.25841031333717124</v>
          </cell>
          <cell r="J26">
            <v>0.28061147557256438</v>
          </cell>
          <cell r="K26">
            <v>0.30167362301961947</v>
          </cell>
          <cell r="L26">
            <v>0.32237809867614503</v>
          </cell>
          <cell r="M26">
            <v>0.34256035083105663</v>
          </cell>
        </row>
        <row r="27">
          <cell r="E27" t="str">
            <v>11 - 16</v>
          </cell>
          <cell r="F27" t="str">
            <v>17 - 20</v>
          </cell>
          <cell r="G27" t="str">
            <v>20 - 23</v>
          </cell>
          <cell r="H27" t="str">
            <v>23 - 25</v>
          </cell>
          <cell r="I27" t="str">
            <v>25 - 28</v>
          </cell>
          <cell r="J27" t="str">
            <v>28 - 30</v>
          </cell>
          <cell r="K27" t="str">
            <v>30 - 32</v>
          </cell>
          <cell r="L27" t="str">
            <v>32 - 34</v>
          </cell>
          <cell r="M27" t="str">
            <v>35 - 38</v>
          </cell>
        </row>
        <row r="28">
          <cell r="E28" t="str">
            <v xml:space="preserve">475% IRR 
P.A. / 4.75X </v>
          </cell>
          <cell r="F28" t="str">
            <v xml:space="preserve">450% IRR 
P.A. / 3X </v>
          </cell>
          <cell r="G28" t="str">
            <v>425% IRR
P.A./4.25X</v>
          </cell>
          <cell r="H28" t="str">
            <v>400% IRR
P.A./4X</v>
          </cell>
          <cell r="I28" t="str">
            <v>375% IRR
P.A./3.75X</v>
          </cell>
          <cell r="J28" t="str">
            <v>350% IRR
P.A./3.5X</v>
          </cell>
          <cell r="K28" t="str">
            <v>325% IRR
P.A./3.25X</v>
          </cell>
          <cell r="L28" t="str">
            <v>300% IRR
RRP.A./3X</v>
          </cell>
          <cell r="M28" t="str">
            <v>250% IRR
P.A./2.5X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E31">
            <v>3.2889526599910214E-2</v>
          </cell>
          <cell r="F31">
            <v>4.0659093894362945E-2</v>
          </cell>
          <cell r="G31">
            <v>4.9239574156717633E-2</v>
          </cell>
          <cell r="H31">
            <v>5.8535931975948252E-2</v>
          </cell>
          <cell r="I31">
            <v>6.8909416889912325E-2</v>
          </cell>
          <cell r="J31">
            <v>8.0174707306446963E-2</v>
          </cell>
          <cell r="K31">
            <v>9.2822653236805996E-2</v>
          </cell>
          <cell r="L31">
            <v>0.10745936622538167</v>
          </cell>
          <cell r="M31">
            <v>0.13702414033242266</v>
          </cell>
        </row>
        <row r="32">
          <cell r="E32">
            <v>8</v>
          </cell>
          <cell r="F32">
            <v>7</v>
          </cell>
          <cell r="G32">
            <v>6</v>
          </cell>
          <cell r="H32">
            <v>5</v>
          </cell>
          <cell r="I32">
            <v>4</v>
          </cell>
          <cell r="J32">
            <v>3</v>
          </cell>
          <cell r="K32">
            <v>2</v>
          </cell>
          <cell r="L32">
            <v>1</v>
          </cell>
          <cell r="M32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0"/>
      <sheetName val="Notes"/>
      <sheetName val="M2"/>
      <sheetName val="M3"/>
      <sheetName val="M4"/>
      <sheetName val="Statutory Interest"/>
    </sheetNames>
    <sheetDataSet>
      <sheetData sheetId="0">
        <row r="4">
          <cell r="E4">
            <v>43921</v>
          </cell>
          <cell r="F4">
            <v>44286</v>
          </cell>
          <cell r="G4">
            <v>44651</v>
          </cell>
          <cell r="H4">
            <v>45016</v>
          </cell>
          <cell r="I4">
            <v>45382</v>
          </cell>
          <cell r="J4">
            <v>45747</v>
          </cell>
          <cell r="K4">
            <v>46112</v>
          </cell>
          <cell r="L4">
            <v>46477</v>
          </cell>
        </row>
        <row r="5">
          <cell r="E5" t="str">
            <v>FILING/PLAN
YR1</v>
          </cell>
          <cell r="F5" t="str">
            <v>LITIGATION
YR2</v>
          </cell>
          <cell r="G5" t="str">
            <v>LITIGATION
YR3</v>
          </cell>
          <cell r="H5" t="str">
            <v>DISCOVERY
YR4</v>
          </cell>
          <cell r="I5" t="str">
            <v>SUMMARY JUDGMENT
YR5</v>
          </cell>
          <cell r="J5" t="str">
            <v>COLLECTION
YR6</v>
          </cell>
          <cell r="K5" t="str">
            <v>TERMINAL VALUE /
COLLECTION
YR7</v>
          </cell>
          <cell r="L5" t="str">
            <v>COLLECTION
YR8</v>
          </cell>
        </row>
        <row r="6">
          <cell r="E6">
            <v>239970885.37914997</v>
          </cell>
          <cell r="F6">
            <v>244558725.01519647</v>
          </cell>
          <cell r="G6">
            <v>249147577.48405343</v>
          </cell>
          <cell r="H6">
            <v>254705092.89523</v>
          </cell>
          <cell r="I6">
            <v>260516793.6023145</v>
          </cell>
          <cell r="J6">
            <v>266444677.37112004</v>
          </cell>
          <cell r="K6">
            <v>272507446.13329041</v>
          </cell>
          <cell r="L6">
            <v>278708169.10579145</v>
          </cell>
        </row>
        <row r="7">
          <cell r="E7">
            <v>1200000</v>
          </cell>
          <cell r="F7">
            <v>2400000</v>
          </cell>
          <cell r="G7">
            <v>3600000</v>
          </cell>
          <cell r="H7">
            <v>4800000</v>
          </cell>
          <cell r="I7">
            <v>6000000</v>
          </cell>
          <cell r="J7">
            <v>7200000</v>
          </cell>
          <cell r="K7">
            <v>8400000</v>
          </cell>
          <cell r="L7">
            <v>9600000</v>
          </cell>
        </row>
        <row r="8">
          <cell r="E8">
            <v>238770885.37914997</v>
          </cell>
          <cell r="F8">
            <v>242158725.01519647</v>
          </cell>
          <cell r="G8">
            <v>245547577.48405343</v>
          </cell>
          <cell r="H8">
            <v>249905092.89523</v>
          </cell>
          <cell r="I8">
            <v>254516793.6023145</v>
          </cell>
          <cell r="J8">
            <v>259244677.37112004</v>
          </cell>
          <cell r="K8">
            <v>264107446.13329041</v>
          </cell>
          <cell r="L8">
            <v>269108169.10579145</v>
          </cell>
        </row>
        <row r="9">
          <cell r="E9">
            <v>1</v>
          </cell>
          <cell r="F9">
            <v>2</v>
          </cell>
          <cell r="G9">
            <v>3</v>
          </cell>
          <cell r="H9">
            <v>4</v>
          </cell>
          <cell r="I9">
            <v>5</v>
          </cell>
          <cell r="J9">
            <v>6</v>
          </cell>
          <cell r="K9">
            <v>7</v>
          </cell>
          <cell r="L9">
            <v>8</v>
          </cell>
        </row>
        <row r="10">
          <cell r="E10">
            <v>0.2</v>
          </cell>
          <cell r="F10">
            <v>0.3</v>
          </cell>
          <cell r="G10">
            <v>0.35</v>
          </cell>
          <cell r="H10">
            <v>0.4</v>
          </cell>
          <cell r="I10">
            <v>0.45</v>
          </cell>
          <cell r="J10">
            <v>0.45</v>
          </cell>
          <cell r="K10">
            <v>0.5</v>
          </cell>
          <cell r="L10">
            <v>0.6</v>
          </cell>
        </row>
        <row r="11">
          <cell r="E11">
            <v>47994177.075829998</v>
          </cell>
          <cell r="F11">
            <v>73367617.504558936</v>
          </cell>
          <cell r="G11">
            <v>87201652.119418696</v>
          </cell>
          <cell r="H11">
            <v>101882037.15809201</v>
          </cell>
          <cell r="I11">
            <v>117232557.12104152</v>
          </cell>
          <cell r="J11">
            <v>119900104.81700402</v>
          </cell>
          <cell r="K11">
            <v>136253723.06664521</v>
          </cell>
          <cell r="L11">
            <v>167224901.46347487</v>
          </cell>
        </row>
        <row r="12">
          <cell r="E12">
            <v>0.2</v>
          </cell>
          <cell r="F12">
            <v>0.3</v>
          </cell>
          <cell r="G12">
            <v>0.35</v>
          </cell>
          <cell r="H12">
            <v>0.4</v>
          </cell>
          <cell r="I12">
            <v>0.44999999999999996</v>
          </cell>
          <cell r="J12">
            <v>0.45</v>
          </cell>
          <cell r="K12">
            <v>0.5</v>
          </cell>
          <cell r="L12">
            <v>0.6</v>
          </cell>
        </row>
        <row r="14">
          <cell r="E14">
            <v>31996118.050553333</v>
          </cell>
        </row>
        <row r="15">
          <cell r="F15">
            <v>50598356.899695821</v>
          </cell>
        </row>
        <row r="16">
          <cell r="G16">
            <v>62286894.371013358</v>
          </cell>
        </row>
        <row r="17">
          <cell r="H17">
            <v>75468175.672660738</v>
          </cell>
        </row>
        <row r="18">
          <cell r="I18">
            <v>90178890.093108863</v>
          </cell>
        </row>
        <row r="19">
          <cell r="J19">
            <v>95920083.853603214</v>
          </cell>
        </row>
        <row r="20">
          <cell r="K20">
            <v>113544769.22220434</v>
          </cell>
        </row>
        <row r="21">
          <cell r="L21">
            <v>145412957.79432598</v>
          </cell>
        </row>
        <row r="22">
          <cell r="E22">
            <v>31996118.050553333</v>
          </cell>
          <cell r="F22">
            <v>50598356.899695821</v>
          </cell>
          <cell r="G22">
            <v>62286894.371013358</v>
          </cell>
          <cell r="H22">
            <v>75468175.672660738</v>
          </cell>
          <cell r="I22">
            <v>90178890.093108863</v>
          </cell>
          <cell r="J22">
            <v>95920083.853603214</v>
          </cell>
          <cell r="K22">
            <v>113544769.22220434</v>
          </cell>
          <cell r="L22">
            <v>145412957.79432598</v>
          </cell>
        </row>
        <row r="23">
          <cell r="E23">
            <v>0.2</v>
          </cell>
          <cell r="F23">
            <v>0.3</v>
          </cell>
          <cell r="G23">
            <v>0.35</v>
          </cell>
          <cell r="H23">
            <v>0.4</v>
          </cell>
          <cell r="I23">
            <v>0.44999999999999996</v>
          </cell>
          <cell r="J23">
            <v>0.45</v>
          </cell>
          <cell r="K23">
            <v>0.5</v>
          </cell>
          <cell r="L23">
            <v>0.6</v>
          </cell>
        </row>
        <row r="24">
          <cell r="E24">
            <v>6399223.6101106666</v>
          </cell>
          <cell r="F24">
            <v>15179507.069908746</v>
          </cell>
          <cell r="G24">
            <v>21800413.029854674</v>
          </cell>
          <cell r="H24">
            <v>30187270.269064296</v>
          </cell>
          <cell r="I24">
            <v>40580500.541898981</v>
          </cell>
          <cell r="J24">
            <v>43164037.734121449</v>
          </cell>
          <cell r="K24">
            <v>56772384.611102171</v>
          </cell>
          <cell r="L24">
            <v>87247774.676595584</v>
          </cell>
        </row>
        <row r="25">
          <cell r="E25">
            <v>0.13333333333333336</v>
          </cell>
          <cell r="F25">
            <v>0.20689655172413793</v>
          </cell>
          <cell r="G25">
            <v>0.25</v>
          </cell>
          <cell r="H25">
            <v>0.29629629629629628</v>
          </cell>
          <cell r="I25">
            <v>0.34615384615384615</v>
          </cell>
          <cell r="J25">
            <v>0.36</v>
          </cell>
          <cell r="K25">
            <v>0.41666666666666669</v>
          </cell>
          <cell r="L25">
            <v>0.52173913043478259</v>
          </cell>
        </row>
        <row r="26">
          <cell r="E26" t="str">
            <v>12 - 20</v>
          </cell>
          <cell r="F26" t="str">
            <v>20 - 25</v>
          </cell>
          <cell r="G26" t="str">
            <v>25 - 30</v>
          </cell>
          <cell r="H26" t="str">
            <v>30 - 34</v>
          </cell>
          <cell r="I26" t="str">
            <v>34 - 38</v>
          </cell>
          <cell r="J26" t="str">
            <v>38 - 45</v>
          </cell>
          <cell r="K26" t="str">
            <v>45 - 52</v>
          </cell>
          <cell r="L26" t="str">
            <v>52 - 60</v>
          </cell>
        </row>
        <row r="27">
          <cell r="E27" t="str">
            <v>375% IRR
P.A./3.75X</v>
          </cell>
          <cell r="F27" t="str">
            <v>350% IRR
P.A./3.5X</v>
          </cell>
          <cell r="G27" t="str">
            <v>325% IRR
P.A./3.25X</v>
          </cell>
          <cell r="H27" t="str">
            <v>300% IRR
RRP.A./3X</v>
          </cell>
          <cell r="I27" t="str">
            <v>275% IRR
P.A./2.75X</v>
          </cell>
          <cell r="J27" t="str">
            <v>250% IRR
P.A./2.5X</v>
          </cell>
          <cell r="K27" t="str">
            <v>225% IRR
P.A./2.25X</v>
          </cell>
          <cell r="L27" t="str">
            <v>200% IRR
P.A./2X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E30">
            <v>3.5555555555555562E-2</v>
          </cell>
          <cell r="F30">
            <v>5.9113300492610835E-2</v>
          </cell>
          <cell r="G30">
            <v>7.6923076923076927E-2</v>
          </cell>
          <cell r="H30">
            <v>9.8765432098765427E-2</v>
          </cell>
          <cell r="I30">
            <v>0.12587412587412586</v>
          </cell>
          <cell r="J30">
            <v>0.14399999999999999</v>
          </cell>
          <cell r="K30">
            <v>0.1851851851851852</v>
          </cell>
          <cell r="L30">
            <v>0.2608695652173913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946A09-1C42-4F9B-BC2E-8E735C909EB7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_xldudf_SCRIPTLAB_FN_VRCALC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029F-C8B4-4EE2-8E2C-37E0DD1C1539}">
  <sheetPr codeName="Sheet4">
    <tabColor theme="9"/>
  </sheetPr>
  <dimension ref="A1:O33"/>
  <sheetViews>
    <sheetView view="pageBreakPreview" zoomScale="60" zoomScaleNormal="86" zoomScalePageLayoutView="55" workbookViewId="0">
      <selection activeCell="L23" sqref="L23"/>
    </sheetView>
  </sheetViews>
  <sheetFormatPr defaultColWidth="8.85546875" defaultRowHeight="23.25" x14ac:dyDescent="0.35"/>
  <cols>
    <col min="1" max="1" width="6.7109375" style="3" customWidth="1"/>
    <col min="2" max="2" width="42.140625" style="3" customWidth="1"/>
    <col min="3" max="3" width="62" style="2" customWidth="1"/>
    <col min="4" max="4" width="16.140625" style="2" customWidth="1"/>
    <col min="5" max="5" width="15" style="2" bestFit="1" customWidth="1"/>
    <col min="6" max="11" width="15" style="1" bestFit="1" customWidth="1"/>
    <col min="12" max="12" width="16.140625" style="1" bestFit="1" customWidth="1"/>
    <col min="13" max="13" width="16.42578125" style="1" bestFit="1" customWidth="1"/>
    <col min="14" max="14" width="17" style="1" bestFit="1" customWidth="1"/>
    <col min="15" max="15" width="32.85546875" style="1" bestFit="1" customWidth="1"/>
    <col min="16" max="16384" width="8.85546875" style="1"/>
  </cols>
  <sheetData>
    <row r="1" spans="1:15" ht="60" customHeight="1" x14ac:dyDescent="0.35">
      <c r="A1" s="57"/>
      <c r="B1" s="61"/>
      <c r="C1" s="61"/>
      <c r="D1" s="62"/>
      <c r="E1" s="62"/>
      <c r="F1" s="62"/>
      <c r="G1" s="62"/>
      <c r="H1" s="125"/>
      <c r="I1" s="62"/>
      <c r="J1" s="62"/>
      <c r="K1" s="62"/>
      <c r="L1" s="62"/>
      <c r="M1" s="63"/>
      <c r="N1" s="225"/>
      <c r="O1" s="50"/>
    </row>
    <row r="2" spans="1:15" s="4" customFormat="1" ht="29.25" x14ac:dyDescent="0.4">
      <c r="A2" s="58"/>
      <c r="B2" s="59"/>
      <c r="C2" s="59"/>
      <c r="D2" s="60"/>
      <c r="E2" s="60"/>
      <c r="G2" s="126"/>
      <c r="H2" s="126"/>
      <c r="I2" s="126"/>
      <c r="J2" s="126"/>
      <c r="K2" s="126"/>
      <c r="L2" s="127"/>
      <c r="M2" s="126"/>
      <c r="N2" s="226"/>
      <c r="O2" s="122"/>
    </row>
    <row r="3" spans="1:15" ht="45" customHeight="1" thickBot="1" x14ac:dyDescent="0.4">
      <c r="A3" s="85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3"/>
      <c r="N3" s="227"/>
      <c r="O3" s="123"/>
    </row>
    <row r="4" spans="1:15" ht="24" thickBot="1" x14ac:dyDescent="0.4">
      <c r="A4" s="228"/>
      <c r="B4" s="229"/>
      <c r="C4" s="229"/>
      <c r="D4" s="78"/>
      <c r="E4" s="108"/>
      <c r="F4" s="48"/>
      <c r="G4" s="48"/>
      <c r="H4" s="48"/>
      <c r="I4" s="48"/>
      <c r="J4" s="48"/>
      <c r="K4" s="49"/>
      <c r="L4" s="48"/>
      <c r="M4" s="48"/>
      <c r="N4" s="51"/>
      <c r="O4" s="75"/>
    </row>
    <row r="5" spans="1:15" s="5" customFormat="1" ht="19.5" thickBot="1" x14ac:dyDescent="0.3">
      <c r="A5" s="7"/>
      <c r="B5" s="230"/>
      <c r="C5" s="230"/>
      <c r="D5" s="230"/>
      <c r="E5" s="109"/>
      <c r="F5" s="8"/>
      <c r="G5" s="8"/>
      <c r="H5" s="8"/>
      <c r="I5" s="8"/>
      <c r="J5" s="8"/>
      <c r="K5" s="9"/>
      <c r="L5" s="8"/>
      <c r="M5" s="8"/>
      <c r="N5" s="10"/>
      <c r="O5" s="11"/>
    </row>
    <row r="6" spans="1:15" s="5" customFormat="1" ht="15" x14ac:dyDescent="0.25">
      <c r="A6" s="79"/>
      <c r="B6" s="231"/>
      <c r="C6" s="231"/>
      <c r="D6" s="231"/>
      <c r="E6" s="52"/>
      <c r="F6" s="74"/>
      <c r="G6" s="12"/>
      <c r="H6" s="12"/>
      <c r="I6" s="12"/>
      <c r="J6" s="12"/>
      <c r="K6" s="13"/>
      <c r="L6" s="14"/>
      <c r="M6" s="14"/>
      <c r="N6" s="15"/>
      <c r="O6" s="16"/>
    </row>
    <row r="7" spans="1:15" s="5" customFormat="1" ht="28.5" customHeight="1" x14ac:dyDescent="0.25">
      <c r="A7" s="80"/>
      <c r="B7" s="219"/>
      <c r="C7" s="219"/>
      <c r="D7" s="219"/>
      <c r="E7" s="69"/>
      <c r="F7" s="18"/>
      <c r="G7" s="18"/>
      <c r="H7" s="18"/>
      <c r="I7" s="18"/>
      <c r="J7" s="18"/>
      <c r="K7" s="18"/>
      <c r="L7" s="18"/>
      <c r="M7" s="18"/>
      <c r="N7" s="110"/>
      <c r="O7" s="16"/>
    </row>
    <row r="8" spans="1:15" s="5" customFormat="1" ht="15" x14ac:dyDescent="0.25">
      <c r="A8" s="81"/>
      <c r="B8" s="224"/>
      <c r="C8" s="224"/>
      <c r="D8" s="82"/>
      <c r="E8" s="111"/>
      <c r="F8" s="19"/>
      <c r="G8" s="19"/>
      <c r="H8" s="19"/>
      <c r="I8" s="19"/>
      <c r="J8" s="19"/>
      <c r="K8" s="19"/>
      <c r="L8" s="19"/>
      <c r="M8" s="19"/>
      <c r="N8" s="20"/>
      <c r="O8" s="21"/>
    </row>
    <row r="9" spans="1:15" s="5" customFormat="1" ht="15" customHeight="1" x14ac:dyDescent="0.25">
      <c r="A9" s="80"/>
      <c r="B9" s="219"/>
      <c r="C9" s="219"/>
      <c r="D9" s="219"/>
      <c r="E9" s="70"/>
      <c r="F9" s="22"/>
      <c r="G9" s="22"/>
      <c r="H9" s="22"/>
      <c r="I9" s="22"/>
      <c r="J9" s="22"/>
      <c r="K9" s="23"/>
      <c r="L9" s="22"/>
      <c r="M9" s="22"/>
      <c r="N9" s="53"/>
      <c r="O9" s="24"/>
    </row>
    <row r="10" spans="1:15" s="29" customFormat="1" ht="15" customHeight="1" x14ac:dyDescent="0.25">
      <c r="A10" s="80"/>
      <c r="B10" s="223"/>
      <c r="C10" s="223"/>
      <c r="D10" s="223"/>
      <c r="E10" s="71"/>
      <c r="F10" s="25"/>
      <c r="G10" s="25"/>
      <c r="H10" s="25"/>
      <c r="I10" s="25"/>
      <c r="J10" s="25"/>
      <c r="K10" s="26"/>
      <c r="L10" s="25"/>
      <c r="M10" s="25"/>
      <c r="N10" s="27"/>
      <c r="O10" s="28"/>
    </row>
    <row r="11" spans="1:15" s="5" customFormat="1" ht="28.5" customHeight="1" x14ac:dyDescent="0.25">
      <c r="A11" s="80"/>
      <c r="B11" s="219"/>
      <c r="C11" s="219"/>
      <c r="D11" s="105"/>
      <c r="E11" s="112"/>
      <c r="F11" s="64"/>
      <c r="G11" s="64"/>
      <c r="H11" s="64"/>
      <c r="I11" s="64"/>
      <c r="J11" s="64"/>
      <c r="K11" s="66"/>
      <c r="L11" s="64"/>
      <c r="M11" s="64"/>
      <c r="N11" s="65"/>
      <c r="O11" s="16"/>
    </row>
    <row r="12" spans="1:15" s="5" customFormat="1" ht="15" x14ac:dyDescent="0.25">
      <c r="A12" s="80"/>
      <c r="B12" s="221"/>
      <c r="C12" s="221"/>
      <c r="D12" s="105"/>
      <c r="E12" s="113"/>
      <c r="F12" s="30"/>
      <c r="G12" s="30"/>
      <c r="H12" s="30"/>
      <c r="I12" s="30"/>
      <c r="J12" s="30"/>
      <c r="K12" s="31"/>
      <c r="L12" s="30"/>
      <c r="M12" s="30"/>
      <c r="N12" s="32"/>
      <c r="O12" s="16"/>
    </row>
    <row r="13" spans="1:15" s="5" customFormat="1" ht="15" x14ac:dyDescent="0.25">
      <c r="A13" s="80"/>
      <c r="B13" s="219"/>
      <c r="C13" s="219"/>
      <c r="D13" s="219"/>
      <c r="E13" s="33"/>
      <c r="F13" s="35"/>
      <c r="G13" s="35"/>
      <c r="H13" s="35"/>
      <c r="I13" s="35"/>
      <c r="J13" s="35"/>
      <c r="K13" s="34"/>
      <c r="L13" s="35"/>
      <c r="M13" s="35"/>
      <c r="N13" s="36"/>
      <c r="O13" s="24"/>
    </row>
    <row r="14" spans="1:15" s="5" customFormat="1" ht="15" x14ac:dyDescent="0.25">
      <c r="A14" s="17"/>
      <c r="B14" s="67"/>
      <c r="C14" s="68"/>
      <c r="D14" s="106"/>
      <c r="E14" s="114"/>
      <c r="F14" s="35"/>
      <c r="G14" s="35"/>
      <c r="H14" s="35"/>
      <c r="I14" s="35"/>
      <c r="J14" s="35"/>
      <c r="K14" s="34"/>
      <c r="L14" s="35"/>
      <c r="M14" s="35"/>
      <c r="N14" s="36"/>
      <c r="O14" s="24"/>
    </row>
    <row r="15" spans="1:15" s="5" customFormat="1" ht="15" x14ac:dyDescent="0.25">
      <c r="A15" s="17"/>
      <c r="B15" s="67"/>
      <c r="C15" s="68"/>
      <c r="D15" s="106"/>
      <c r="E15" s="72"/>
      <c r="F15" s="37"/>
      <c r="G15" s="35"/>
      <c r="H15" s="35"/>
      <c r="I15" s="35"/>
      <c r="J15" s="35"/>
      <c r="K15" s="34"/>
      <c r="L15" s="35"/>
      <c r="M15" s="35"/>
      <c r="N15" s="36"/>
      <c r="O15" s="24"/>
    </row>
    <row r="16" spans="1:15" s="5" customFormat="1" ht="15" x14ac:dyDescent="0.25">
      <c r="A16" s="17"/>
      <c r="B16" s="67"/>
      <c r="C16" s="68"/>
      <c r="D16" s="106"/>
      <c r="E16" s="33"/>
      <c r="F16" s="35"/>
      <c r="G16" s="37"/>
      <c r="H16" s="37"/>
      <c r="I16" s="37"/>
      <c r="J16" s="37"/>
      <c r="K16" s="34"/>
      <c r="L16" s="35"/>
      <c r="M16" s="35"/>
      <c r="N16" s="36"/>
      <c r="O16" s="24"/>
    </row>
    <row r="17" spans="1:15" s="5" customFormat="1" ht="15" x14ac:dyDescent="0.25">
      <c r="A17" s="17"/>
      <c r="B17" s="67"/>
      <c r="C17" s="68"/>
      <c r="D17" s="106"/>
      <c r="E17" s="33"/>
      <c r="F17" s="35"/>
      <c r="G17" s="35"/>
      <c r="H17" s="37"/>
      <c r="I17" s="37"/>
      <c r="J17" s="37"/>
      <c r="K17" s="38"/>
      <c r="L17" s="35"/>
      <c r="M17" s="35"/>
      <c r="N17" s="36"/>
      <c r="O17" s="24"/>
    </row>
    <row r="18" spans="1:15" s="5" customFormat="1" ht="15" x14ac:dyDescent="0.25">
      <c r="A18" s="17"/>
      <c r="B18" s="67"/>
      <c r="C18" s="68"/>
      <c r="D18" s="106"/>
      <c r="E18" s="33"/>
      <c r="F18" s="35"/>
      <c r="G18" s="35"/>
      <c r="H18" s="35"/>
      <c r="I18" s="37"/>
      <c r="J18" s="35"/>
      <c r="K18" s="38"/>
      <c r="L18" s="35"/>
      <c r="M18" s="35"/>
      <c r="N18" s="36"/>
      <c r="O18" s="24"/>
    </row>
    <row r="19" spans="1:15" s="5" customFormat="1" ht="15" x14ac:dyDescent="0.25">
      <c r="A19" s="17"/>
      <c r="B19" s="67"/>
      <c r="C19" s="68"/>
      <c r="D19" s="106"/>
      <c r="E19" s="33"/>
      <c r="F19" s="35"/>
      <c r="G19" s="35"/>
      <c r="H19" s="35"/>
      <c r="I19" s="35"/>
      <c r="J19" s="37"/>
      <c r="K19" s="34"/>
      <c r="L19" s="37"/>
      <c r="M19" s="37"/>
      <c r="N19" s="39"/>
      <c r="O19" s="24"/>
    </row>
    <row r="20" spans="1:15" s="5" customFormat="1" ht="15" x14ac:dyDescent="0.25">
      <c r="A20" s="17"/>
      <c r="B20" s="67"/>
      <c r="C20" s="68"/>
      <c r="D20" s="106"/>
      <c r="E20" s="33"/>
      <c r="F20" s="35"/>
      <c r="G20" s="35"/>
      <c r="H20" s="35"/>
      <c r="I20" s="35"/>
      <c r="J20" s="35"/>
      <c r="K20" s="38"/>
      <c r="L20" s="35"/>
      <c r="M20" s="35"/>
      <c r="N20" s="36"/>
      <c r="O20" s="24"/>
    </row>
    <row r="21" spans="1:15" s="5" customFormat="1" ht="15" x14ac:dyDescent="0.25">
      <c r="A21" s="17"/>
      <c r="B21" s="67"/>
      <c r="C21" s="68"/>
      <c r="D21" s="106"/>
      <c r="E21" s="33"/>
      <c r="F21" s="35"/>
      <c r="G21" s="35"/>
      <c r="H21" s="35"/>
      <c r="I21" s="35"/>
      <c r="J21" s="35"/>
      <c r="K21" s="34"/>
      <c r="L21" s="37"/>
      <c r="M21" s="35"/>
      <c r="N21" s="36"/>
      <c r="O21" s="24"/>
    </row>
    <row r="22" spans="1:15" s="5" customFormat="1" ht="15" x14ac:dyDescent="0.25">
      <c r="A22" s="17"/>
      <c r="B22" s="67"/>
      <c r="C22" s="68"/>
      <c r="D22" s="106"/>
      <c r="E22" s="33"/>
      <c r="F22" s="35"/>
      <c r="G22" s="35"/>
      <c r="H22" s="35"/>
      <c r="I22" s="35"/>
      <c r="J22" s="35"/>
      <c r="K22" s="34"/>
      <c r="L22" s="35"/>
      <c r="M22" s="37"/>
      <c r="N22" s="54"/>
      <c r="O22" s="24"/>
    </row>
    <row r="23" spans="1:15" s="5" customFormat="1" ht="15" x14ac:dyDescent="0.25">
      <c r="A23" s="17"/>
      <c r="B23" s="67"/>
      <c r="C23" s="68"/>
      <c r="D23" s="106"/>
      <c r="E23" s="33"/>
      <c r="F23" s="35"/>
      <c r="G23" s="35"/>
      <c r="H23" s="35"/>
      <c r="I23" s="35"/>
      <c r="J23" s="35"/>
      <c r="K23" s="34"/>
      <c r="L23" s="35"/>
      <c r="M23" s="35"/>
      <c r="N23" s="39"/>
      <c r="O23" s="24"/>
    </row>
    <row r="24" spans="1:15" s="91" customFormat="1" ht="29.1" customHeight="1" x14ac:dyDescent="0.25">
      <c r="A24" s="80"/>
      <c r="B24" s="219"/>
      <c r="C24" s="219"/>
      <c r="D24" s="219"/>
      <c r="E24" s="115"/>
      <c r="F24" s="86"/>
      <c r="G24" s="86"/>
      <c r="H24" s="86"/>
      <c r="I24" s="87"/>
      <c r="J24" s="87"/>
      <c r="K24" s="87"/>
      <c r="L24" s="87"/>
      <c r="M24" s="88"/>
      <c r="N24" s="89"/>
      <c r="O24" s="90"/>
    </row>
    <row r="25" spans="1:15" s="91" customFormat="1" ht="29.1" customHeight="1" x14ac:dyDescent="0.25">
      <c r="A25" s="80"/>
      <c r="B25" s="219"/>
      <c r="C25" s="219"/>
      <c r="D25" s="219"/>
      <c r="E25" s="116"/>
      <c r="F25" s="92"/>
      <c r="G25" s="92"/>
      <c r="H25" s="92"/>
      <c r="I25" s="92"/>
      <c r="J25" s="92"/>
      <c r="K25" s="93"/>
      <c r="L25" s="92"/>
      <c r="M25" s="92"/>
      <c r="N25" s="94"/>
      <c r="O25" s="95"/>
    </row>
    <row r="26" spans="1:15" s="91" customFormat="1" ht="29.1" customHeight="1" x14ac:dyDescent="0.25">
      <c r="A26" s="80"/>
      <c r="B26" s="220"/>
      <c r="C26" s="220"/>
      <c r="D26" s="220"/>
      <c r="E26" s="124"/>
      <c r="F26" s="87"/>
      <c r="G26" s="87"/>
      <c r="H26" s="87"/>
      <c r="I26" s="96"/>
      <c r="J26" s="96"/>
      <c r="K26" s="97"/>
      <c r="L26" s="96"/>
      <c r="M26" s="96"/>
      <c r="N26" s="98"/>
      <c r="O26" s="90"/>
    </row>
    <row r="27" spans="1:15" s="6" customFormat="1" ht="29.1" customHeight="1" thickBot="1" x14ac:dyDescent="0.3">
      <c r="A27" s="80"/>
      <c r="B27" s="221"/>
      <c r="C27" s="221"/>
      <c r="D27" s="105"/>
      <c r="E27" s="117"/>
      <c r="F27" s="99"/>
      <c r="G27" s="99"/>
      <c r="H27" s="99"/>
      <c r="I27" s="99"/>
      <c r="J27" s="99"/>
      <c r="K27" s="99"/>
      <c r="L27" s="99"/>
      <c r="M27" s="99"/>
      <c r="N27" s="100"/>
      <c r="O27" s="101"/>
    </row>
    <row r="28" spans="1:15" s="6" customFormat="1" ht="29.1" customHeight="1" thickTop="1" x14ac:dyDescent="0.25">
      <c r="A28" s="80"/>
      <c r="B28" s="219"/>
      <c r="C28" s="219"/>
      <c r="D28" s="219"/>
      <c r="E28" s="118"/>
      <c r="F28" s="102"/>
      <c r="G28" s="102"/>
      <c r="H28" s="102"/>
      <c r="I28" s="102"/>
      <c r="J28" s="102"/>
      <c r="K28" s="102"/>
      <c r="L28" s="102"/>
      <c r="M28" s="102"/>
      <c r="N28" s="103"/>
      <c r="O28" s="104"/>
    </row>
    <row r="29" spans="1:15" s="5" customFormat="1" ht="30" customHeight="1" x14ac:dyDescent="0.25">
      <c r="A29" s="80"/>
      <c r="B29" s="219"/>
      <c r="C29" s="219"/>
      <c r="D29" s="219"/>
      <c r="E29" s="119"/>
      <c r="F29" s="43"/>
      <c r="G29" s="43"/>
      <c r="H29" s="43"/>
      <c r="I29" s="43"/>
      <c r="J29" s="43"/>
      <c r="K29" s="44"/>
      <c r="L29" s="43"/>
      <c r="M29" s="43"/>
      <c r="N29" s="45"/>
      <c r="O29" s="24"/>
    </row>
    <row r="30" spans="1:15" s="5" customFormat="1" ht="15" customHeight="1" x14ac:dyDescent="0.25">
      <c r="A30" s="80"/>
      <c r="B30" s="219"/>
      <c r="C30" s="219"/>
      <c r="D30" s="219"/>
      <c r="E30" s="73"/>
      <c r="F30" s="46"/>
      <c r="G30" s="46"/>
      <c r="H30" s="46"/>
      <c r="I30" s="46"/>
      <c r="J30" s="46"/>
      <c r="K30" s="47"/>
      <c r="L30" s="46"/>
      <c r="M30" s="46"/>
      <c r="N30" s="55"/>
      <c r="O30" s="24"/>
    </row>
    <row r="31" spans="1:15" s="5" customFormat="1" ht="15" x14ac:dyDescent="0.25">
      <c r="A31" s="80"/>
      <c r="B31" s="219"/>
      <c r="C31" s="219"/>
      <c r="D31" s="219"/>
      <c r="E31" s="73"/>
      <c r="F31" s="46"/>
      <c r="G31" s="46"/>
      <c r="H31" s="46"/>
      <c r="I31" s="46"/>
      <c r="J31" s="46"/>
      <c r="K31" s="47"/>
      <c r="L31" s="46"/>
      <c r="M31" s="46"/>
      <c r="N31" s="55"/>
      <c r="O31" s="24"/>
    </row>
    <row r="32" spans="1:15" s="5" customFormat="1" ht="15.75" thickBot="1" x14ac:dyDescent="0.3">
      <c r="A32" s="83"/>
      <c r="B32" s="222"/>
      <c r="C32" s="222"/>
      <c r="D32" s="107"/>
      <c r="E32" s="120"/>
      <c r="F32" s="40"/>
      <c r="G32" s="40"/>
      <c r="H32" s="40"/>
      <c r="I32" s="40"/>
      <c r="J32" s="40"/>
      <c r="K32" s="40"/>
      <c r="L32" s="40"/>
      <c r="M32" s="40"/>
      <c r="N32" s="41"/>
      <c r="O32" s="42"/>
    </row>
    <row r="33" spans="1:15" s="5" customFormat="1" ht="15.75" thickTop="1" x14ac:dyDescent="0.25">
      <c r="A33" s="84"/>
      <c r="B33" s="218"/>
      <c r="C33" s="218"/>
      <c r="D33" s="218"/>
      <c r="E33" s="76"/>
      <c r="F33" s="77"/>
      <c r="G33" s="77"/>
      <c r="H33" s="77"/>
      <c r="I33" s="77"/>
      <c r="J33" s="77"/>
      <c r="K33" s="77"/>
      <c r="L33" s="77"/>
      <c r="M33" s="77"/>
      <c r="N33" s="121"/>
      <c r="O33" s="56"/>
    </row>
  </sheetData>
  <mergeCells count="22">
    <mergeCell ref="N1:N3"/>
    <mergeCell ref="A4:C4"/>
    <mergeCell ref="B5:D5"/>
    <mergeCell ref="B6:D6"/>
    <mergeCell ref="B3:M3"/>
    <mergeCell ref="B12:C12"/>
    <mergeCell ref="B27:C27"/>
    <mergeCell ref="B32:C32"/>
    <mergeCell ref="B7:D7"/>
    <mergeCell ref="B9:D9"/>
    <mergeCell ref="B10:D10"/>
    <mergeCell ref="B8:C8"/>
    <mergeCell ref="B11:C11"/>
    <mergeCell ref="B13:D13"/>
    <mergeCell ref="B33:D33"/>
    <mergeCell ref="B31:D31"/>
    <mergeCell ref="B25:D25"/>
    <mergeCell ref="B24:D24"/>
    <mergeCell ref="B30:D30"/>
    <mergeCell ref="B29:D29"/>
    <mergeCell ref="B28:D28"/>
    <mergeCell ref="B26:D26"/>
  </mergeCells>
  <phoneticPr fontId="19" type="noConversion"/>
  <pageMargins left="0.23622047244094491" right="0.23622047244094491" top="1.1023622047244095" bottom="0.47244094488188981" header="0.23622047244094491" footer="0.23622047244094491"/>
  <pageSetup paperSize="9" scale="44" orientation="landscape" horizontalDpi="300" verticalDpi="300" r:id="rId1"/>
  <headerFooter scaleWithDoc="0">
    <oddHeader>&amp;LLeft Header&amp;CCenter Header&amp;RRight Header</oddHeader>
    <oddFooter>&amp;L&amp;"Times New Roman,Regular"Left Footer&amp;CCenter Footer&amp;RRight Footer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FA90-CB2B-4B24-A8B9-72B45CDC4C29}">
  <sheetPr>
    <tabColor theme="8"/>
    <pageSetUpPr fitToPage="1"/>
  </sheetPr>
  <dimension ref="A1:R17"/>
  <sheetViews>
    <sheetView tabSelected="1" view="pageBreakPreview" zoomScale="60" zoomScaleNormal="70" workbookViewId="0">
      <selection activeCell="G16" sqref="G16:G17"/>
    </sheetView>
  </sheetViews>
  <sheetFormatPr defaultColWidth="8.7109375" defaultRowHeight="15" x14ac:dyDescent="0.25"/>
  <cols>
    <col min="1" max="1" width="6.7109375" style="5" bestFit="1" customWidth="1"/>
    <col min="2" max="2" width="4.7109375" style="5" customWidth="1"/>
    <col min="3" max="3" width="13.42578125" style="5" customWidth="1"/>
    <col min="4" max="4" width="18.7109375" style="5" bestFit="1" customWidth="1"/>
    <col min="5" max="5" width="15" style="5" bestFit="1" customWidth="1"/>
    <col min="6" max="6" width="29" style="5" bestFit="1" customWidth="1"/>
    <col min="7" max="7" width="12.28515625" style="5" bestFit="1" customWidth="1"/>
    <col min="8" max="8" width="27.5703125" style="5" bestFit="1" customWidth="1"/>
    <col min="9" max="9" width="16.28515625" style="5" bestFit="1" customWidth="1"/>
    <col min="10" max="10" width="21.7109375" style="5" customWidth="1"/>
    <col min="11" max="11" width="17.140625" style="5" customWidth="1"/>
    <col min="12" max="12" width="15" style="5" bestFit="1" customWidth="1"/>
    <col min="13" max="13" width="14.85546875" style="5" bestFit="1" customWidth="1"/>
    <col min="14" max="14" width="14" style="5" bestFit="1" customWidth="1"/>
    <col min="15" max="16" width="14.5703125" style="5" bestFit="1" customWidth="1"/>
    <col min="17" max="17" width="16.28515625" style="5" bestFit="1" customWidth="1"/>
    <col min="18" max="18" width="7.42578125" style="5" bestFit="1" customWidth="1"/>
    <col min="19" max="16384" width="8.7109375" style="5"/>
  </cols>
  <sheetData>
    <row r="1" spans="1:18" ht="26.25" customHeight="1" x14ac:dyDescent="0.25">
      <c r="Q1" s="245"/>
      <c r="R1" s="246"/>
    </row>
    <row r="2" spans="1:18" ht="58.5" customHeight="1" x14ac:dyDescent="0.25">
      <c r="Q2" s="247"/>
      <c r="R2" s="248"/>
    </row>
    <row r="3" spans="1:18" ht="37.9" customHeight="1" x14ac:dyDescent="0.25">
      <c r="A3" s="200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50"/>
    </row>
    <row r="4" spans="1:18" s="202" customFormat="1" ht="18.75" x14ac:dyDescent="0.25">
      <c r="A4" s="251" t="s">
        <v>2</v>
      </c>
      <c r="B4" s="251"/>
      <c r="C4" s="251"/>
      <c r="D4" s="201" t="str">
        <f>CHAR(CODE(A4) + 1)</f>
        <v>B</v>
      </c>
      <c r="E4" s="201" t="str">
        <f t="shared" ref="E4:R4" si="0">CHAR(CODE(D4) + 1)</f>
        <v>C</v>
      </c>
      <c r="F4" s="201" t="str">
        <f t="shared" si="0"/>
        <v>D</v>
      </c>
      <c r="G4" s="201" t="str">
        <f t="shared" si="0"/>
        <v>E</v>
      </c>
      <c r="H4" s="201" t="str">
        <f t="shared" si="0"/>
        <v>F</v>
      </c>
      <c r="I4" s="201" t="str">
        <f t="shared" si="0"/>
        <v>G</v>
      </c>
      <c r="J4" s="201" t="str">
        <f t="shared" si="0"/>
        <v>H</v>
      </c>
      <c r="K4" s="201" t="str">
        <f t="shared" si="0"/>
        <v>I</v>
      </c>
      <c r="L4" s="201" t="str">
        <f t="shared" si="0"/>
        <v>J</v>
      </c>
      <c r="M4" s="201" t="str">
        <f t="shared" si="0"/>
        <v>K</v>
      </c>
      <c r="N4" s="201" t="str">
        <f t="shared" si="0"/>
        <v>L</v>
      </c>
      <c r="O4" s="201" t="str">
        <f t="shared" si="0"/>
        <v>M</v>
      </c>
      <c r="P4" s="201" t="str">
        <f t="shared" si="0"/>
        <v>N</v>
      </c>
      <c r="Q4" s="201" t="str">
        <f t="shared" si="0"/>
        <v>O</v>
      </c>
      <c r="R4" s="201" t="str">
        <f t="shared" si="0"/>
        <v>P</v>
      </c>
    </row>
    <row r="5" spans="1:18" s="204" customFormat="1" ht="114" customHeight="1" x14ac:dyDescent="0.2">
      <c r="A5" s="252"/>
      <c r="B5" s="252"/>
      <c r="C5" s="252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</row>
    <row r="6" spans="1:18" s="204" customFormat="1" ht="15" customHeight="1" x14ac:dyDescent="0.2">
      <c r="A6" s="205"/>
      <c r="B6" s="253"/>
      <c r="C6" s="254"/>
      <c r="D6" s="205"/>
      <c r="E6" s="205"/>
      <c r="F6" s="205"/>
      <c r="G6" s="205"/>
      <c r="H6" s="206"/>
      <c r="I6" s="206"/>
      <c r="J6" s="205"/>
      <c r="K6" s="205"/>
      <c r="L6" s="205"/>
      <c r="M6" s="205"/>
      <c r="N6" s="205"/>
      <c r="O6" s="205"/>
      <c r="P6" s="205"/>
      <c r="Q6" s="205"/>
      <c r="R6" s="205"/>
    </row>
    <row r="7" spans="1:18" x14ac:dyDescent="0.25">
      <c r="A7" s="207"/>
      <c r="B7" s="236"/>
      <c r="C7" s="237"/>
      <c r="D7" s="208"/>
      <c r="E7" s="209"/>
      <c r="F7" s="210"/>
      <c r="G7" s="211"/>
      <c r="H7" s="212"/>
      <c r="I7" s="211"/>
      <c r="J7" s="211"/>
      <c r="K7" s="208"/>
      <c r="L7" s="213"/>
      <c r="M7" s="213"/>
      <c r="N7" s="213"/>
      <c r="O7" s="214"/>
      <c r="P7" s="214"/>
      <c r="Q7" s="214"/>
      <c r="R7" s="215"/>
    </row>
    <row r="8" spans="1:18" x14ac:dyDescent="0.25">
      <c r="A8" s="207"/>
      <c r="B8" s="236"/>
      <c r="C8" s="237"/>
      <c r="D8" s="208"/>
      <c r="E8" s="209"/>
      <c r="F8" s="210"/>
      <c r="G8" s="211"/>
      <c r="H8" s="212"/>
      <c r="I8" s="211"/>
      <c r="J8" s="211"/>
      <c r="K8" s="208"/>
      <c r="L8" s="213"/>
      <c r="M8" s="213"/>
      <c r="N8" s="213"/>
      <c r="O8" s="214"/>
      <c r="P8" s="214"/>
      <c r="Q8" s="214"/>
      <c r="R8" s="215"/>
    </row>
    <row r="9" spans="1:18" x14ac:dyDescent="0.25">
      <c r="A9" s="207"/>
      <c r="B9" s="236"/>
      <c r="C9" s="237"/>
      <c r="D9" s="208"/>
      <c r="E9" s="209"/>
      <c r="F9" s="210"/>
      <c r="G9" s="211"/>
      <c r="H9" s="212"/>
      <c r="I9" s="211"/>
      <c r="J9" s="211"/>
      <c r="K9" s="208"/>
      <c r="L9" s="213"/>
      <c r="M9" s="213"/>
      <c r="N9" s="213"/>
      <c r="O9" s="214"/>
      <c r="P9" s="214"/>
      <c r="Q9" s="214"/>
      <c r="R9" s="215"/>
    </row>
    <row r="10" spans="1:18" x14ac:dyDescent="0.25">
      <c r="A10" s="207"/>
      <c r="B10" s="236"/>
      <c r="C10" s="237"/>
      <c r="D10" s="208"/>
      <c r="E10" s="209"/>
      <c r="F10" s="210"/>
      <c r="G10" s="211"/>
      <c r="H10" s="212"/>
      <c r="I10" s="211"/>
      <c r="J10" s="211"/>
      <c r="K10" s="208"/>
      <c r="L10" s="213"/>
      <c r="M10" s="213"/>
      <c r="N10" s="213"/>
      <c r="O10" s="214"/>
      <c r="P10" s="214"/>
      <c r="Q10" s="214"/>
      <c r="R10" s="215"/>
    </row>
    <row r="11" spans="1:18" x14ac:dyDescent="0.25">
      <c r="A11" s="207"/>
      <c r="B11" s="236"/>
      <c r="C11" s="237"/>
      <c r="D11" s="208"/>
      <c r="E11" s="209"/>
      <c r="F11" s="210"/>
      <c r="G11" s="211"/>
      <c r="H11" s="212"/>
      <c r="I11" s="211"/>
      <c r="J11" s="211"/>
      <c r="K11" s="208"/>
      <c r="L11" s="213"/>
      <c r="M11" s="213"/>
      <c r="N11" s="213"/>
      <c r="O11" s="214"/>
      <c r="P11" s="214"/>
      <c r="Q11" s="214"/>
      <c r="R11" s="215"/>
    </row>
    <row r="12" spans="1:18" x14ac:dyDescent="0.25">
      <c r="A12" s="207"/>
      <c r="B12" s="236"/>
      <c r="C12" s="237"/>
      <c r="D12" s="208"/>
      <c r="E12" s="209"/>
      <c r="F12" s="210"/>
      <c r="G12" s="211"/>
      <c r="H12" s="216"/>
      <c r="I12" s="211"/>
      <c r="J12" s="211"/>
      <c r="K12" s="208"/>
      <c r="L12" s="213"/>
      <c r="M12" s="213"/>
      <c r="N12" s="213"/>
      <c r="O12" s="214"/>
      <c r="P12" s="214"/>
      <c r="Q12" s="214"/>
      <c r="R12" s="215"/>
    </row>
    <row r="13" spans="1:18" x14ac:dyDescent="0.25">
      <c r="A13" s="207"/>
      <c r="B13" s="236"/>
      <c r="C13" s="237"/>
      <c r="D13" s="208"/>
      <c r="E13" s="209"/>
      <c r="F13" s="210"/>
      <c r="G13" s="211"/>
      <c r="H13" s="216"/>
      <c r="I13" s="211"/>
      <c r="J13" s="211"/>
      <c r="K13" s="208"/>
      <c r="L13" s="213"/>
      <c r="M13" s="213"/>
      <c r="N13" s="213"/>
      <c r="O13" s="214"/>
      <c r="P13" s="214"/>
      <c r="Q13" s="214"/>
      <c r="R13" s="215"/>
    </row>
    <row r="14" spans="1:18" x14ac:dyDescent="0.25">
      <c r="A14" s="207"/>
      <c r="B14" s="236"/>
      <c r="C14" s="237"/>
      <c r="D14" s="208"/>
      <c r="E14" s="209"/>
      <c r="F14" s="210"/>
      <c r="G14" s="211"/>
      <c r="H14" s="216"/>
      <c r="I14" s="211"/>
      <c r="J14" s="211"/>
      <c r="K14" s="208"/>
      <c r="L14" s="213"/>
      <c r="M14" s="213"/>
      <c r="N14" s="213"/>
      <c r="O14" s="214"/>
      <c r="P14" s="214"/>
      <c r="Q14" s="214"/>
      <c r="R14" s="215"/>
    </row>
    <row r="15" spans="1:18" x14ac:dyDescent="0.25">
      <c r="A15" s="217"/>
      <c r="B15" s="238"/>
      <c r="C15" s="239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</row>
    <row r="16" spans="1:18" s="155" customFormat="1" ht="409.5" customHeight="1" x14ac:dyDescent="0.25">
      <c r="A16" s="240"/>
      <c r="B16" s="241"/>
      <c r="C16" s="244"/>
      <c r="D16" s="244"/>
      <c r="E16" s="244"/>
      <c r="F16" s="234"/>
      <c r="G16" s="235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</row>
    <row r="17" spans="1:18" ht="106.5" customHeight="1" x14ac:dyDescent="0.25">
      <c r="A17" s="242"/>
      <c r="B17" s="243"/>
      <c r="C17" s="244"/>
      <c r="D17" s="244"/>
      <c r="E17" s="244"/>
      <c r="F17" s="234"/>
      <c r="G17" s="235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</row>
  </sheetData>
  <mergeCells count="31">
    <mergeCell ref="B13:C13"/>
    <mergeCell ref="Q1:R2"/>
    <mergeCell ref="B3:R3"/>
    <mergeCell ref="A4:C4"/>
    <mergeCell ref="A5:C5"/>
    <mergeCell ref="B6:C6"/>
    <mergeCell ref="B7:C7"/>
    <mergeCell ref="B8:C8"/>
    <mergeCell ref="B9:C9"/>
    <mergeCell ref="B10:C10"/>
    <mergeCell ref="B11:C11"/>
    <mergeCell ref="B12:C12"/>
    <mergeCell ref="K16:K17"/>
    <mergeCell ref="B14:C14"/>
    <mergeCell ref="B15:C15"/>
    <mergeCell ref="A16:B17"/>
    <mergeCell ref="C16:C17"/>
    <mergeCell ref="D16:D17"/>
    <mergeCell ref="E16:E17"/>
    <mergeCell ref="F16:F17"/>
    <mergeCell ref="G16:G17"/>
    <mergeCell ref="H16:H17"/>
    <mergeCell ref="I16:I17"/>
    <mergeCell ref="J16:J17"/>
    <mergeCell ref="R16:R17"/>
    <mergeCell ref="L16:L17"/>
    <mergeCell ref="M16:M17"/>
    <mergeCell ref="N16:N17"/>
    <mergeCell ref="O16:O17"/>
    <mergeCell ref="P16:P17"/>
    <mergeCell ref="Q16:Q17"/>
  </mergeCells>
  <pageMargins left="0.23622047244094491" right="0.23622047244094491" top="0.23622047244094491" bottom="0.47244094488188981" header="0" footer="0.23622047244094491"/>
  <pageSetup scale="49" orientation="landscape" horizontalDpi="300" verticalDpi="300" r:id="rId1"/>
  <headerFooter scaleWithDoc="0">
    <oddFooter>&amp;L&amp;"Times New Roman,Regular"&amp;A</oddFooter>
  </headerFooter>
  <rowBreaks count="1" manualBreakCount="1">
    <brk id="9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3EB3-0607-4FD3-B719-E55FE091C21C}">
  <sheetPr>
    <tabColor theme="9"/>
  </sheetPr>
  <dimension ref="A1:P61"/>
  <sheetViews>
    <sheetView workbookViewId="0">
      <selection activeCell="D59" sqref="D59:I59"/>
    </sheetView>
  </sheetViews>
  <sheetFormatPr defaultColWidth="29.140625" defaultRowHeight="15" x14ac:dyDescent="0.25"/>
  <cols>
    <col min="1" max="1" width="3.42578125" style="5" customWidth="1"/>
    <col min="2" max="2" width="3.85546875" style="5" customWidth="1"/>
    <col min="3" max="3" width="4.140625" style="5" bestFit="1" customWidth="1"/>
    <col min="4" max="4" width="4.140625" style="5" customWidth="1"/>
    <col min="5" max="5" width="113" style="5" customWidth="1"/>
    <col min="6" max="6" width="4.85546875" style="5" bestFit="1" customWidth="1"/>
    <col min="7" max="7" width="18" style="5" customWidth="1"/>
    <col min="8" max="8" width="62.85546875" style="5" bestFit="1" customWidth="1"/>
    <col min="9" max="9" width="2" style="5" bestFit="1" customWidth="1"/>
    <col min="10" max="10" width="2.7109375" style="193" customWidth="1"/>
    <col min="11" max="16384" width="29.140625" style="5"/>
  </cols>
  <sheetData>
    <row r="1" spans="1:11" ht="76.5" customHeight="1" thickBot="1" x14ac:dyDescent="0.3">
      <c r="A1" s="128"/>
      <c r="B1" s="128"/>
      <c r="C1" s="128"/>
      <c r="D1" s="128"/>
      <c r="E1" s="129"/>
      <c r="F1" s="129"/>
      <c r="G1" s="129"/>
      <c r="H1" s="129"/>
      <c r="I1" s="129"/>
      <c r="J1" s="130"/>
    </row>
    <row r="2" spans="1:11" ht="30" customHeight="1" thickBot="1" x14ac:dyDescent="0.3">
      <c r="A2" s="257"/>
      <c r="B2" s="258"/>
      <c r="C2" s="259"/>
      <c r="D2" s="259"/>
      <c r="E2" s="259"/>
      <c r="F2" s="259"/>
      <c r="G2" s="259"/>
      <c r="H2" s="259"/>
      <c r="I2" s="259"/>
      <c r="J2" s="260"/>
    </row>
    <row r="3" spans="1:11" ht="30" customHeight="1" thickBot="1" x14ac:dyDescent="0.3">
      <c r="A3" s="131"/>
      <c r="B3" s="132"/>
      <c r="C3" s="133"/>
      <c r="D3" s="132"/>
      <c r="E3" s="134"/>
      <c r="F3" s="261"/>
      <c r="G3" s="262"/>
      <c r="H3" s="262"/>
      <c r="I3" s="262"/>
      <c r="J3" s="263"/>
      <c r="K3" s="5" t="s">
        <v>0</v>
      </c>
    </row>
    <row r="4" spans="1:11" x14ac:dyDescent="0.25">
      <c r="A4" s="135"/>
      <c r="E4" s="136"/>
      <c r="F4" s="137"/>
      <c r="G4" s="138"/>
      <c r="H4" s="139"/>
      <c r="I4" s="139"/>
      <c r="J4" s="140"/>
    </row>
    <row r="5" spans="1:11" x14ac:dyDescent="0.25">
      <c r="A5" s="135"/>
      <c r="C5" s="141"/>
      <c r="D5" s="264"/>
      <c r="E5" s="265"/>
      <c r="F5" s="143"/>
      <c r="G5" s="144"/>
      <c r="H5" s="145"/>
      <c r="I5" s="145"/>
      <c r="J5" s="140"/>
    </row>
    <row r="6" spans="1:11" x14ac:dyDescent="0.25">
      <c r="A6" s="135"/>
      <c r="D6" s="146"/>
      <c r="E6" s="147"/>
      <c r="F6" s="148"/>
      <c r="G6" s="149"/>
      <c r="I6" s="150"/>
      <c r="J6" s="140"/>
    </row>
    <row r="7" spans="1:11" x14ac:dyDescent="0.25">
      <c r="A7" s="135"/>
      <c r="D7" s="146"/>
      <c r="E7" s="147"/>
      <c r="F7" s="148"/>
      <c r="G7" s="151"/>
      <c r="I7" s="152"/>
      <c r="J7" s="153"/>
    </row>
    <row r="8" spans="1:11" x14ac:dyDescent="0.25">
      <c r="A8" s="135"/>
      <c r="D8" s="146"/>
      <c r="E8" s="147"/>
      <c r="F8" s="148"/>
      <c r="G8" s="154"/>
      <c r="H8" s="155"/>
      <c r="I8" s="152"/>
      <c r="J8" s="140"/>
    </row>
    <row r="9" spans="1:11" x14ac:dyDescent="0.25">
      <c r="A9" s="135"/>
      <c r="D9" s="146"/>
      <c r="E9" s="147"/>
      <c r="F9" s="148"/>
      <c r="G9" s="149"/>
      <c r="I9" s="152"/>
      <c r="J9" s="140"/>
    </row>
    <row r="10" spans="1:11" ht="32.25" customHeight="1" x14ac:dyDescent="0.25">
      <c r="A10" s="135"/>
      <c r="D10" s="146"/>
      <c r="E10" s="156"/>
      <c r="F10" s="148"/>
      <c r="G10" s="157"/>
      <c r="H10" s="155"/>
      <c r="I10" s="158"/>
      <c r="J10" s="159"/>
    </row>
    <row r="11" spans="1:11" x14ac:dyDescent="0.25">
      <c r="A11" s="135"/>
      <c r="D11" s="146"/>
      <c r="E11" s="147"/>
      <c r="F11" s="148"/>
      <c r="G11" s="157"/>
      <c r="H11" s="155"/>
      <c r="I11" s="158"/>
      <c r="J11" s="159"/>
    </row>
    <row r="12" spans="1:11" x14ac:dyDescent="0.25">
      <c r="A12" s="135"/>
      <c r="F12" s="148"/>
      <c r="G12" s="157"/>
      <c r="H12" s="155"/>
      <c r="I12" s="158"/>
      <c r="J12" s="159"/>
    </row>
    <row r="13" spans="1:11" hidden="1" x14ac:dyDescent="0.25">
      <c r="A13" s="135"/>
      <c r="F13" s="148" t="str">
        <f t="shared" ref="F13:F15" si="0">LOWER(ROMAN(ROW(9:9)))</f>
        <v>ix</v>
      </c>
      <c r="G13" s="157">
        <v>101882037.15809201</v>
      </c>
      <c r="H13" s="155" t="s">
        <v>3</v>
      </c>
      <c r="I13" s="158"/>
      <c r="J13" s="159"/>
    </row>
    <row r="14" spans="1:11" hidden="1" x14ac:dyDescent="0.25">
      <c r="A14" s="135"/>
      <c r="E14" s="160"/>
      <c r="F14" s="148" t="str">
        <f t="shared" si="0"/>
        <v>x</v>
      </c>
      <c r="G14" s="157">
        <v>117232557.12104152</v>
      </c>
      <c r="H14" s="155" t="s">
        <v>4</v>
      </c>
      <c r="I14" s="158"/>
      <c r="J14" s="159"/>
    </row>
    <row r="15" spans="1:11" hidden="1" x14ac:dyDescent="0.25">
      <c r="A15" s="135"/>
      <c r="E15" s="160"/>
      <c r="F15" s="148" t="str">
        <f t="shared" si="0"/>
        <v>xi</v>
      </c>
      <c r="G15" s="157">
        <v>119900104.81700402</v>
      </c>
      <c r="H15" s="155" t="s">
        <v>5</v>
      </c>
      <c r="I15" s="158"/>
      <c r="J15" s="159"/>
    </row>
    <row r="16" spans="1:11" hidden="1" x14ac:dyDescent="0.25">
      <c r="A16" s="135"/>
      <c r="E16" s="160"/>
      <c r="F16" s="148" t="str">
        <f>LOWER(ROMAN(ROW(13:13)))</f>
        <v>xiii</v>
      </c>
      <c r="G16" s="157">
        <v>136253723.06664521</v>
      </c>
      <c r="H16" s="155" t="s">
        <v>6</v>
      </c>
      <c r="I16" s="158"/>
      <c r="J16" s="159"/>
    </row>
    <row r="17" spans="1:10" hidden="1" x14ac:dyDescent="0.25">
      <c r="A17" s="135"/>
      <c r="E17" s="160"/>
      <c r="F17" s="148" t="str">
        <f>LOWER(ROMAN(ROW(14:14)))</f>
        <v>xiv</v>
      </c>
      <c r="G17" s="157">
        <v>167224901.46347487</v>
      </c>
      <c r="H17" s="155" t="s">
        <v>7</v>
      </c>
      <c r="I17" s="158"/>
      <c r="J17" s="159"/>
    </row>
    <row r="18" spans="1:10" ht="15.75" thickBot="1" x14ac:dyDescent="0.3">
      <c r="A18" s="161"/>
      <c r="B18" s="162"/>
      <c r="C18" s="162"/>
      <c r="D18" s="162"/>
      <c r="E18" s="163"/>
      <c r="F18" s="164"/>
      <c r="G18" s="165"/>
      <c r="H18" s="166"/>
      <c r="I18" s="166"/>
      <c r="J18" s="167"/>
    </row>
    <row r="19" spans="1:10" ht="15.75" thickBot="1" x14ac:dyDescent="0.3">
      <c r="E19" s="168"/>
      <c r="F19" s="169"/>
      <c r="G19" s="169"/>
      <c r="H19" s="158"/>
      <c r="I19" s="158"/>
      <c r="J19" s="130"/>
    </row>
    <row r="20" spans="1:10" ht="30" customHeight="1" thickBot="1" x14ac:dyDescent="0.3">
      <c r="A20" s="170"/>
      <c r="B20" s="171"/>
      <c r="C20" s="171"/>
      <c r="D20" s="266"/>
      <c r="E20" s="267"/>
      <c r="F20" s="268"/>
      <c r="G20" s="269"/>
      <c r="H20" s="269"/>
      <c r="I20" s="269"/>
      <c r="J20" s="270"/>
    </row>
    <row r="21" spans="1:10" x14ac:dyDescent="0.25">
      <c r="A21" s="135"/>
      <c r="E21" s="172"/>
      <c r="F21" s="173"/>
      <c r="G21" s="174"/>
      <c r="H21" s="175"/>
      <c r="I21" s="175"/>
      <c r="J21" s="140"/>
    </row>
    <row r="22" spans="1:10" x14ac:dyDescent="0.25">
      <c r="A22" s="135"/>
      <c r="C22" s="176"/>
      <c r="D22" s="264"/>
      <c r="E22" s="265"/>
      <c r="F22" s="143"/>
      <c r="G22" s="144"/>
      <c r="H22" s="152"/>
      <c r="I22" s="152"/>
      <c r="J22" s="140"/>
    </row>
    <row r="23" spans="1:10" x14ac:dyDescent="0.25">
      <c r="A23" s="135"/>
      <c r="E23" s="147"/>
      <c r="F23" s="177"/>
      <c r="G23" s="157"/>
      <c r="I23" s="150"/>
      <c r="J23" s="153"/>
    </row>
    <row r="24" spans="1:10" x14ac:dyDescent="0.25">
      <c r="A24" s="135"/>
      <c r="E24" s="147"/>
      <c r="F24" s="177"/>
      <c r="G24" s="157"/>
      <c r="I24" s="150"/>
      <c r="J24" s="153"/>
    </row>
    <row r="25" spans="1:10" x14ac:dyDescent="0.25">
      <c r="A25" s="135"/>
      <c r="E25" s="147"/>
      <c r="F25" s="177"/>
      <c r="G25" s="178"/>
      <c r="I25" s="179"/>
      <c r="J25" s="140"/>
    </row>
    <row r="26" spans="1:10" x14ac:dyDescent="0.25">
      <c r="A26" s="135"/>
      <c r="F26" s="177"/>
      <c r="G26" s="157"/>
      <c r="I26" s="142"/>
      <c r="J26" s="140"/>
    </row>
    <row r="27" spans="1:10" x14ac:dyDescent="0.25">
      <c r="A27" s="135"/>
      <c r="E27" s="147"/>
      <c r="F27" s="180"/>
      <c r="G27" s="157"/>
      <c r="I27" s="150"/>
      <c r="J27" s="140"/>
    </row>
    <row r="28" spans="1:10" x14ac:dyDescent="0.25">
      <c r="A28" s="135"/>
      <c r="D28" s="155"/>
      <c r="E28" s="158"/>
      <c r="F28" s="181"/>
      <c r="G28" s="182"/>
      <c r="H28" s="155"/>
      <c r="I28" s="183"/>
      <c r="J28" s="140"/>
    </row>
    <row r="29" spans="1:10" x14ac:dyDescent="0.25">
      <c r="A29" s="135"/>
      <c r="E29" s="156"/>
      <c r="F29" s="177"/>
      <c r="G29" s="184"/>
      <c r="H29" s="150"/>
      <c r="I29" s="150"/>
      <c r="J29" s="140"/>
    </row>
    <row r="30" spans="1:10" x14ac:dyDescent="0.25">
      <c r="A30" s="135"/>
      <c r="E30" s="156"/>
      <c r="F30" s="148"/>
      <c r="G30" s="157"/>
      <c r="H30" s="6"/>
      <c r="I30" s="185"/>
      <c r="J30" s="140"/>
    </row>
    <row r="31" spans="1:10" x14ac:dyDescent="0.25">
      <c r="A31" s="135"/>
      <c r="E31" s="156"/>
      <c r="F31" s="148"/>
      <c r="G31" s="157"/>
      <c r="H31" s="6"/>
      <c r="I31" s="185"/>
      <c r="J31" s="140"/>
    </row>
    <row r="32" spans="1:10" x14ac:dyDescent="0.25">
      <c r="A32" s="135"/>
      <c r="E32" s="156"/>
      <c r="F32" s="148"/>
      <c r="G32" s="157"/>
      <c r="H32" s="6"/>
      <c r="I32" s="185"/>
      <c r="J32" s="140"/>
    </row>
    <row r="33" spans="1:16" x14ac:dyDescent="0.25">
      <c r="A33" s="135"/>
      <c r="E33" s="156"/>
      <c r="F33" s="148"/>
      <c r="G33" s="157"/>
      <c r="H33" s="6"/>
      <c r="I33" s="185"/>
      <c r="J33" s="140"/>
    </row>
    <row r="34" spans="1:16" x14ac:dyDescent="0.25">
      <c r="A34" s="135"/>
      <c r="E34" s="156"/>
      <c r="F34" s="148"/>
      <c r="G34" s="157"/>
      <c r="H34" s="6"/>
      <c r="I34" s="185"/>
      <c r="J34" s="140"/>
    </row>
    <row r="35" spans="1:16" x14ac:dyDescent="0.25">
      <c r="A35" s="135"/>
      <c r="E35" s="156"/>
      <c r="F35" s="148"/>
      <c r="G35" s="157"/>
      <c r="H35" s="6"/>
      <c r="I35" s="185"/>
      <c r="J35" s="140"/>
    </row>
    <row r="36" spans="1:16" x14ac:dyDescent="0.25">
      <c r="A36" s="135"/>
      <c r="E36" s="156"/>
      <c r="F36" s="148"/>
      <c r="G36" s="157"/>
      <c r="H36" s="6"/>
      <c r="I36" s="185"/>
      <c r="J36" s="140"/>
    </row>
    <row r="37" spans="1:16" x14ac:dyDescent="0.25">
      <c r="A37" s="135"/>
      <c r="E37" s="156"/>
      <c r="F37" s="148"/>
      <c r="G37" s="157"/>
      <c r="H37" s="6"/>
      <c r="I37" s="185"/>
      <c r="J37" s="140"/>
    </row>
    <row r="38" spans="1:16" ht="15.75" thickBot="1" x14ac:dyDescent="0.3">
      <c r="A38" s="161"/>
      <c r="B38" s="162"/>
      <c r="C38" s="162"/>
      <c r="D38" s="162"/>
      <c r="E38" s="186"/>
      <c r="F38" s="187"/>
      <c r="G38" s="166"/>
      <c r="H38" s="188"/>
      <c r="I38" s="188"/>
      <c r="J38" s="167"/>
    </row>
    <row r="39" spans="1:16" ht="15.75" thickBot="1" x14ac:dyDescent="0.3">
      <c r="E39" s="158"/>
      <c r="F39" s="158"/>
      <c r="G39" s="158"/>
      <c r="H39" s="189" t="s">
        <v>1</v>
      </c>
      <c r="I39" s="189"/>
      <c r="J39" s="5"/>
    </row>
    <row r="40" spans="1:16" ht="30" customHeight="1" thickBot="1" x14ac:dyDescent="0.3">
      <c r="A40" s="190"/>
      <c r="B40" s="191"/>
      <c r="C40" s="191"/>
      <c r="D40" s="271"/>
      <c r="E40" s="272"/>
      <c r="F40" s="268"/>
      <c r="G40" s="269"/>
      <c r="H40" s="269"/>
      <c r="I40" s="269"/>
      <c r="J40" s="270"/>
    </row>
    <row r="41" spans="1:16" x14ac:dyDescent="0.25">
      <c r="A41" s="135"/>
      <c r="E41" s="174"/>
      <c r="F41" s="173"/>
      <c r="G41" s="174"/>
      <c r="H41" s="139"/>
      <c r="I41" s="139"/>
      <c r="J41" s="140"/>
    </row>
    <row r="42" spans="1:16" x14ac:dyDescent="0.25">
      <c r="A42" s="135"/>
      <c r="C42" s="141"/>
      <c r="D42" s="264"/>
      <c r="E42" s="265"/>
      <c r="F42" s="143"/>
      <c r="G42" s="144"/>
      <c r="H42" s="139"/>
      <c r="I42" s="139"/>
      <c r="J42" s="140"/>
    </row>
    <row r="43" spans="1:16" x14ac:dyDescent="0.25">
      <c r="A43" s="135"/>
      <c r="D43" s="273"/>
      <c r="E43" s="274"/>
      <c r="F43" s="148"/>
      <c r="G43" s="192"/>
      <c r="H43" s="185"/>
      <c r="I43" s="185"/>
      <c r="J43" s="140"/>
    </row>
    <row r="44" spans="1:16" x14ac:dyDescent="0.25">
      <c r="A44" s="135"/>
      <c r="D44" s="255"/>
      <c r="E44" s="256"/>
      <c r="F44" s="148"/>
      <c r="G44" s="192"/>
      <c r="H44" s="185"/>
      <c r="I44" s="185"/>
      <c r="J44" s="153"/>
    </row>
    <row r="45" spans="1:16" x14ac:dyDescent="0.25">
      <c r="A45" s="135"/>
      <c r="D45" s="255"/>
      <c r="E45" s="256"/>
      <c r="F45" s="148"/>
      <c r="G45" s="192"/>
      <c r="H45" s="185"/>
      <c r="I45" s="185"/>
      <c r="J45" s="153"/>
    </row>
    <row r="46" spans="1:16" x14ac:dyDescent="0.25">
      <c r="A46" s="135"/>
      <c r="D46" s="255"/>
      <c r="E46" s="256"/>
      <c r="F46" s="148"/>
      <c r="G46" s="192"/>
      <c r="H46" s="185"/>
      <c r="I46" s="185"/>
      <c r="J46" s="153"/>
    </row>
    <row r="47" spans="1:16" x14ac:dyDescent="0.25">
      <c r="A47" s="135"/>
      <c r="D47" s="255"/>
      <c r="E47" s="256"/>
      <c r="F47" s="148"/>
      <c r="G47" s="192"/>
      <c r="H47" s="185"/>
      <c r="I47" s="185"/>
      <c r="J47" s="153"/>
      <c r="M47" s="193"/>
      <c r="N47" s="193"/>
      <c r="O47" s="193"/>
      <c r="P47" s="193"/>
    </row>
    <row r="48" spans="1:16" x14ac:dyDescent="0.25">
      <c r="A48" s="135"/>
      <c r="D48" s="273"/>
      <c r="E48" s="274"/>
      <c r="F48" s="148"/>
      <c r="G48" s="192"/>
      <c r="H48" s="185"/>
      <c r="I48" s="185"/>
      <c r="J48" s="153"/>
      <c r="M48" s="193"/>
      <c r="N48" s="193"/>
      <c r="O48" s="193"/>
      <c r="P48" s="193"/>
    </row>
    <row r="49" spans="1:16" x14ac:dyDescent="0.25">
      <c r="A49" s="135"/>
      <c r="D49" s="273"/>
      <c r="E49" s="274"/>
      <c r="F49" s="148"/>
      <c r="G49" s="192"/>
      <c r="H49" s="185"/>
      <c r="I49" s="185"/>
      <c r="J49" s="153"/>
      <c r="M49" s="193"/>
      <c r="N49" s="193"/>
      <c r="O49" s="193"/>
      <c r="P49" s="193"/>
    </row>
    <row r="50" spans="1:16" x14ac:dyDescent="0.25">
      <c r="A50" s="135"/>
      <c r="D50" s="152"/>
      <c r="E50" s="152"/>
      <c r="F50" s="148"/>
      <c r="G50" s="192"/>
      <c r="H50" s="185"/>
      <c r="I50" s="185"/>
      <c r="J50" s="153"/>
      <c r="M50" s="193"/>
      <c r="N50" s="193"/>
      <c r="O50" s="193"/>
      <c r="P50" s="193"/>
    </row>
    <row r="51" spans="1:16" ht="15.75" thickBot="1" x14ac:dyDescent="0.3">
      <c r="A51" s="161"/>
      <c r="B51" s="162"/>
      <c r="C51" s="162"/>
      <c r="D51" s="162"/>
      <c r="E51" s="194"/>
      <c r="F51" s="195"/>
      <c r="G51" s="194"/>
      <c r="H51" s="166"/>
      <c r="I51" s="166"/>
      <c r="J51" s="167"/>
    </row>
    <row r="52" spans="1:16" ht="15.75" thickBot="1" x14ac:dyDescent="0.3"/>
    <row r="53" spans="1:16" x14ac:dyDescent="0.25">
      <c r="A53" s="196"/>
      <c r="B53" s="197"/>
      <c r="C53" s="197"/>
      <c r="D53" s="197"/>
      <c r="E53" s="197"/>
      <c r="F53" s="197"/>
      <c r="G53" s="197"/>
      <c r="H53" s="197"/>
      <c r="I53" s="197"/>
      <c r="J53" s="198"/>
    </row>
    <row r="54" spans="1:16" x14ac:dyDescent="0.25">
      <c r="A54" s="135"/>
      <c r="C54" s="276"/>
      <c r="D54" s="276"/>
      <c r="E54" s="276"/>
      <c r="F54" s="276"/>
      <c r="G54" s="276"/>
      <c r="H54" s="276"/>
      <c r="I54" s="276"/>
      <c r="J54" s="140"/>
    </row>
    <row r="55" spans="1:16" x14ac:dyDescent="0.25">
      <c r="A55" s="135"/>
      <c r="C55" s="155"/>
      <c r="D55" s="277"/>
      <c r="E55" s="277"/>
      <c r="F55" s="277"/>
      <c r="G55" s="277"/>
      <c r="H55" s="277"/>
      <c r="I55" s="277"/>
      <c r="J55" s="140"/>
    </row>
    <row r="56" spans="1:16" x14ac:dyDescent="0.25">
      <c r="A56" s="135"/>
      <c r="C56" s="155"/>
      <c r="D56" s="277"/>
      <c r="E56" s="277"/>
      <c r="F56" s="277"/>
      <c r="G56" s="277"/>
      <c r="H56" s="277"/>
      <c r="I56" s="277"/>
      <c r="J56" s="140"/>
    </row>
    <row r="57" spans="1:16" x14ac:dyDescent="0.25">
      <c r="A57" s="135"/>
      <c r="C57" s="155"/>
      <c r="D57" s="275"/>
      <c r="E57" s="275"/>
      <c r="F57" s="275"/>
      <c r="G57" s="275"/>
      <c r="H57" s="275"/>
      <c r="I57" s="275"/>
      <c r="J57" s="140"/>
    </row>
    <row r="58" spans="1:16" x14ac:dyDescent="0.25">
      <c r="A58" s="135"/>
      <c r="C58" s="155"/>
      <c r="D58" s="277"/>
      <c r="E58" s="277"/>
      <c r="F58" s="277"/>
      <c r="G58" s="277"/>
      <c r="H58" s="277"/>
      <c r="I58" s="277"/>
      <c r="J58" s="140"/>
    </row>
    <row r="59" spans="1:16" s="193" customFormat="1" ht="46.5" customHeight="1" x14ac:dyDescent="0.25">
      <c r="A59" s="135"/>
      <c r="B59" s="5"/>
      <c r="C59" s="155"/>
      <c r="D59" s="275"/>
      <c r="E59" s="275"/>
      <c r="F59" s="275"/>
      <c r="G59" s="275"/>
      <c r="H59" s="275"/>
      <c r="I59" s="275"/>
      <c r="J59" s="140"/>
      <c r="M59" s="5"/>
      <c r="N59" s="5"/>
      <c r="O59" s="5"/>
      <c r="P59" s="5"/>
    </row>
    <row r="60" spans="1:16" s="193" customFormat="1" ht="31.5" customHeight="1" x14ac:dyDescent="0.25">
      <c r="A60" s="135"/>
      <c r="B60" s="5"/>
      <c r="C60" s="155"/>
      <c r="D60" s="275"/>
      <c r="E60" s="275"/>
      <c r="F60" s="275"/>
      <c r="G60" s="275"/>
      <c r="H60" s="275"/>
      <c r="I60" s="275"/>
      <c r="J60" s="140"/>
      <c r="M60" s="5"/>
      <c r="N60" s="5"/>
      <c r="O60" s="5"/>
      <c r="P60" s="5"/>
    </row>
    <row r="61" spans="1:16" s="193" customFormat="1" ht="15.75" thickBot="1" x14ac:dyDescent="0.3">
      <c r="A61" s="161"/>
      <c r="B61" s="162"/>
      <c r="C61" s="162"/>
      <c r="D61" s="162"/>
      <c r="E61" s="199"/>
      <c r="F61" s="199"/>
      <c r="G61" s="199"/>
      <c r="H61" s="199"/>
      <c r="I61" s="199"/>
      <c r="J61" s="167"/>
      <c r="M61" s="5"/>
      <c r="N61" s="5"/>
      <c r="O61" s="5"/>
      <c r="P61" s="5"/>
    </row>
  </sheetData>
  <mergeCells count="24">
    <mergeCell ref="D60:I60"/>
    <mergeCell ref="D45:E45"/>
    <mergeCell ref="D46:E46"/>
    <mergeCell ref="D47:E47"/>
    <mergeCell ref="D48:E48"/>
    <mergeCell ref="D49:E49"/>
    <mergeCell ref="C54:I54"/>
    <mergeCell ref="D55:I55"/>
    <mergeCell ref="D56:I56"/>
    <mergeCell ref="D57:I57"/>
    <mergeCell ref="D58:I58"/>
    <mergeCell ref="D59:I59"/>
    <mergeCell ref="D44:E44"/>
    <mergeCell ref="A2:B2"/>
    <mergeCell ref="C2:J2"/>
    <mergeCell ref="F3:J3"/>
    <mergeCell ref="D5:E5"/>
    <mergeCell ref="D20:E20"/>
    <mergeCell ref="F20:J20"/>
    <mergeCell ref="D22:E22"/>
    <mergeCell ref="D40:E40"/>
    <mergeCell ref="F40:J40"/>
    <mergeCell ref="D42:E42"/>
    <mergeCell ref="D43:E43"/>
  </mergeCells>
  <pageMargins left="0.23622047244094491" right="0.23622047244094491" top="0.23622047244094491" bottom="0.47244094488188981" header="0" footer="0.23622047244094491"/>
  <pageSetup scale="60" fitToHeight="2" orientation="landscape" horizontalDpi="300" verticalDpi="300" r:id="rId1"/>
  <headerFooter scaleWithDoc="0">
    <oddFooter>&amp;L&amp;"Times New Roman,Regular"&amp;A</oddFooter>
  </headerFooter>
  <rowBreaks count="1" manualBreakCount="1">
    <brk id="3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#1</vt:lpstr>
      <vt:lpstr>M2</vt:lpstr>
      <vt:lpstr>M3</vt:lpstr>
      <vt:lpstr>m_1</vt:lpstr>
      <vt:lpstr>'#1'!Print_Area</vt:lpstr>
      <vt:lpstr>'M2'!Print_Area</vt:lpstr>
      <vt:lpstr>'M3'!Print_Area</vt:lpstr>
      <vt:lpstr>'M3'!Print_Titles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Andrius Solopovas</dc:creator>
  <cp:lastModifiedBy>Andrius</cp:lastModifiedBy>
  <cp:lastPrinted>2022-10-04T12:05:03Z</cp:lastPrinted>
  <dcterms:created xsi:type="dcterms:W3CDTF">2022-05-06T17:09:07Z</dcterms:created>
  <dcterms:modified xsi:type="dcterms:W3CDTF">2022-10-04T12:05:11Z</dcterms:modified>
</cp:coreProperties>
</file>