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heets/sheet1.xml" ContentType="application/vnd.openxmlformats-officedocument.spreadsheetml.chart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drawings/drawing3.xml" ContentType="application/vnd.openxmlformats-officedocument.drawingml.chartshapes+xml"/>
  <Override PartName="/xl/drawings/drawing4.xml" ContentType="application/vnd.openxmlformats-officedocument.drawing+xml"/>
  <Override PartName="/xl/charts/chart6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7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1570" windowHeight="8145" activeTab="1"/>
  </bookViews>
  <sheets>
    <sheet name="copy to eclipse" sheetId="2" r:id="rId1"/>
    <sheet name="excel calculations" sheetId="1" r:id="rId2"/>
    <sheet name="fw" sheetId="4" r:id="rId3"/>
    <sheet name="eclipse result" sheetId="5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26" i="1" l="1"/>
  <c r="U26" i="1"/>
  <c r="B12" i="1" l="1"/>
  <c r="B14" i="1"/>
  <c r="J63" i="1" l="1"/>
  <c r="L63" i="1" s="1"/>
  <c r="J64" i="1"/>
  <c r="L64" i="1" s="1"/>
  <c r="J65" i="1"/>
  <c r="K65" i="1" s="1"/>
  <c r="J66" i="1"/>
  <c r="J67" i="1"/>
  <c r="L67" i="1" s="1"/>
  <c r="J68" i="1"/>
  <c r="L68" i="1" s="1"/>
  <c r="J69" i="1"/>
  <c r="K69" i="1" s="1"/>
  <c r="J70" i="1"/>
  <c r="K70" i="1" s="1"/>
  <c r="J71" i="1"/>
  <c r="L71" i="1" s="1"/>
  <c r="J72" i="1"/>
  <c r="L72" i="1" s="1"/>
  <c r="J73" i="1"/>
  <c r="L73" i="1" s="1"/>
  <c r="J74" i="1"/>
  <c r="L74" i="1" s="1"/>
  <c r="J75" i="1"/>
  <c r="L75" i="1" s="1"/>
  <c r="J76" i="1"/>
  <c r="K76" i="1" s="1"/>
  <c r="J77" i="1"/>
  <c r="J78" i="1"/>
  <c r="L78" i="1" s="1"/>
  <c r="J79" i="1"/>
  <c r="L79" i="1" s="1"/>
  <c r="J80" i="1"/>
  <c r="L80" i="1" s="1"/>
  <c r="J81" i="1"/>
  <c r="K81" i="1" s="1"/>
  <c r="J82" i="1"/>
  <c r="J83" i="1"/>
  <c r="L83" i="1" s="1"/>
  <c r="J84" i="1"/>
  <c r="L84" i="1" s="1"/>
  <c r="J85" i="1"/>
  <c r="L85" i="1" s="1"/>
  <c r="J86" i="1"/>
  <c r="K86" i="1" s="1"/>
  <c r="J87" i="1"/>
  <c r="L87" i="1" s="1"/>
  <c r="J88" i="1"/>
  <c r="L88" i="1" s="1"/>
  <c r="J89" i="1"/>
  <c r="L89" i="1" s="1"/>
  <c r="J90" i="1"/>
  <c r="K90" i="1" s="1"/>
  <c r="J91" i="1"/>
  <c r="L91" i="1" s="1"/>
  <c r="J92" i="1"/>
  <c r="K92" i="1" s="1"/>
  <c r="J93" i="1"/>
  <c r="J94" i="1"/>
  <c r="L94" i="1" s="1"/>
  <c r="J95" i="1"/>
  <c r="L95" i="1" s="1"/>
  <c r="J96" i="1"/>
  <c r="L96" i="1" s="1"/>
  <c r="J97" i="1"/>
  <c r="K97" i="1" s="1"/>
  <c r="J98" i="1"/>
  <c r="J99" i="1"/>
  <c r="L99" i="1" s="1"/>
  <c r="J100" i="1"/>
  <c r="L100" i="1" s="1"/>
  <c r="J101" i="1"/>
  <c r="K101" i="1" s="1"/>
  <c r="J102" i="1"/>
  <c r="K102" i="1" s="1"/>
  <c r="J103" i="1"/>
  <c r="L103" i="1" s="1"/>
  <c r="J104" i="1"/>
  <c r="L104" i="1" s="1"/>
  <c r="J105" i="1"/>
  <c r="L105" i="1" s="1"/>
  <c r="J106" i="1"/>
  <c r="L106" i="1" s="1"/>
  <c r="J107" i="1"/>
  <c r="L107" i="1" s="1"/>
  <c r="J108" i="1"/>
  <c r="K108" i="1" s="1"/>
  <c r="J109" i="1"/>
  <c r="J110" i="1"/>
  <c r="L110" i="1" s="1"/>
  <c r="J111" i="1"/>
  <c r="L111" i="1" s="1"/>
  <c r="J112" i="1"/>
  <c r="L112" i="1" s="1"/>
  <c r="J113" i="1"/>
  <c r="K113" i="1" s="1"/>
  <c r="J114" i="1"/>
  <c r="J115" i="1"/>
  <c r="L115" i="1" s="1"/>
  <c r="J116" i="1"/>
  <c r="L116" i="1" s="1"/>
  <c r="J117" i="1"/>
  <c r="L117" i="1" s="1"/>
  <c r="J118" i="1"/>
  <c r="K118" i="1" s="1"/>
  <c r="J119" i="1"/>
  <c r="L119" i="1" s="1"/>
  <c r="J120" i="1"/>
  <c r="L120" i="1" s="1"/>
  <c r="J121" i="1"/>
  <c r="L121" i="1" s="1"/>
  <c r="J122" i="1"/>
  <c r="K122" i="1" s="1"/>
  <c r="J10" i="1"/>
  <c r="L10" i="1" s="1"/>
  <c r="J11" i="1"/>
  <c r="L11" i="1" s="1"/>
  <c r="J12" i="1"/>
  <c r="L12" i="1" s="1"/>
  <c r="J13" i="1"/>
  <c r="L13" i="1" s="1"/>
  <c r="J14" i="1"/>
  <c r="L14" i="1" s="1"/>
  <c r="J15" i="1"/>
  <c r="K15" i="1" s="1"/>
  <c r="J16" i="1"/>
  <c r="L16" i="1" s="1"/>
  <c r="J17" i="1"/>
  <c r="L17" i="1" s="1"/>
  <c r="J18" i="1"/>
  <c r="L18" i="1" s="1"/>
  <c r="J19" i="1"/>
  <c r="L19" i="1" s="1"/>
  <c r="J20" i="1"/>
  <c r="L20" i="1" s="1"/>
  <c r="J21" i="1"/>
  <c r="L21" i="1" s="1"/>
  <c r="J22" i="1"/>
  <c r="L22" i="1" s="1"/>
  <c r="J23" i="1"/>
  <c r="K23" i="1" s="1"/>
  <c r="J24" i="1"/>
  <c r="K24" i="1" s="1"/>
  <c r="J25" i="1"/>
  <c r="L25" i="1" s="1"/>
  <c r="J26" i="1"/>
  <c r="L26" i="1" s="1"/>
  <c r="J27" i="1"/>
  <c r="K27" i="1" s="1"/>
  <c r="J28" i="1"/>
  <c r="K28" i="1" s="1"/>
  <c r="J29" i="1"/>
  <c r="L29" i="1" s="1"/>
  <c r="J30" i="1"/>
  <c r="L30" i="1" s="1"/>
  <c r="J31" i="1"/>
  <c r="L31" i="1" s="1"/>
  <c r="J32" i="1"/>
  <c r="L32" i="1" s="1"/>
  <c r="J33" i="1"/>
  <c r="L33" i="1" s="1"/>
  <c r="J34" i="1"/>
  <c r="L34" i="1" s="1"/>
  <c r="J35" i="1"/>
  <c r="K35" i="1" s="1"/>
  <c r="J36" i="1"/>
  <c r="L36" i="1" s="1"/>
  <c r="J37" i="1"/>
  <c r="L37" i="1" s="1"/>
  <c r="J38" i="1"/>
  <c r="L38" i="1" s="1"/>
  <c r="J39" i="1"/>
  <c r="K39" i="1" s="1"/>
  <c r="J40" i="1"/>
  <c r="K40" i="1" s="1"/>
  <c r="J41" i="1"/>
  <c r="L41" i="1" s="1"/>
  <c r="J42" i="1"/>
  <c r="K42" i="1" s="1"/>
  <c r="J43" i="1"/>
  <c r="K43" i="1" s="1"/>
  <c r="J44" i="1"/>
  <c r="K44" i="1" s="1"/>
  <c r="J45" i="1"/>
  <c r="L45" i="1" s="1"/>
  <c r="J46" i="1"/>
  <c r="L46" i="1" s="1"/>
  <c r="J47" i="1"/>
  <c r="K47" i="1" s="1"/>
  <c r="J48" i="1"/>
  <c r="K48" i="1" s="1"/>
  <c r="J49" i="1"/>
  <c r="L49" i="1" s="1"/>
  <c r="J50" i="1"/>
  <c r="L50" i="1" s="1"/>
  <c r="J51" i="1"/>
  <c r="L51" i="1" s="1"/>
  <c r="J52" i="1"/>
  <c r="K52" i="1" s="1"/>
  <c r="J53" i="1"/>
  <c r="L53" i="1" s="1"/>
  <c r="J54" i="1"/>
  <c r="K54" i="1" s="1"/>
  <c r="J55" i="1"/>
  <c r="K55" i="1" s="1"/>
  <c r="J56" i="1"/>
  <c r="K56" i="1" s="1"/>
  <c r="J57" i="1"/>
  <c r="L57" i="1" s="1"/>
  <c r="J58" i="1"/>
  <c r="K58" i="1" s="1"/>
  <c r="J59" i="1"/>
  <c r="K59" i="1" s="1"/>
  <c r="J60" i="1"/>
  <c r="K60" i="1" s="1"/>
  <c r="J61" i="1"/>
  <c r="L61" i="1" s="1"/>
  <c r="J62" i="1"/>
  <c r="K62" i="1" s="1"/>
  <c r="J3" i="1"/>
  <c r="L3" i="1" s="1"/>
  <c r="J2" i="1"/>
  <c r="L44" i="1" l="1"/>
  <c r="N44" i="1" s="1"/>
  <c r="L35" i="1"/>
  <c r="N35" i="1" s="1"/>
  <c r="L15" i="1"/>
  <c r="N15" i="1" s="1"/>
  <c r="K112" i="1"/>
  <c r="N112" i="1" s="1"/>
  <c r="K96" i="1"/>
  <c r="K80" i="1"/>
  <c r="N80" i="1" s="1"/>
  <c r="T79" i="1" s="1"/>
  <c r="K64" i="1"/>
  <c r="N64" i="1" s="1"/>
  <c r="T63" i="1" s="1"/>
  <c r="L108" i="1"/>
  <c r="N108" i="1" s="1"/>
  <c r="L92" i="1"/>
  <c r="N92" i="1" s="1"/>
  <c r="L76" i="1"/>
  <c r="N76" i="1" s="1"/>
  <c r="T75" i="1" s="1"/>
  <c r="K51" i="1"/>
  <c r="N51" i="1" s="1"/>
  <c r="T50" i="1" s="1"/>
  <c r="L43" i="1"/>
  <c r="N43" i="1" s="1"/>
  <c r="L28" i="1"/>
  <c r="N28" i="1" s="1"/>
  <c r="K106" i="1"/>
  <c r="N106" i="1" s="1"/>
  <c r="K94" i="1"/>
  <c r="N94" i="1" s="1"/>
  <c r="K74" i="1"/>
  <c r="N74" i="1" s="1"/>
  <c r="T73" i="1" s="1"/>
  <c r="L122" i="1"/>
  <c r="N122" i="1" s="1"/>
  <c r="L102" i="1"/>
  <c r="N102" i="1" s="1"/>
  <c r="L90" i="1"/>
  <c r="N90" i="1" s="1"/>
  <c r="L70" i="1"/>
  <c r="N70" i="1" s="1"/>
  <c r="T69" i="1" s="1"/>
  <c r="L48" i="1"/>
  <c r="N48" i="1" s="1"/>
  <c r="L40" i="1"/>
  <c r="N40" i="1" s="1"/>
  <c r="L24" i="1"/>
  <c r="N24" i="1" s="1"/>
  <c r="K117" i="1"/>
  <c r="N117" i="1" s="1"/>
  <c r="K105" i="1"/>
  <c r="N105" i="1" s="1"/>
  <c r="K85" i="1"/>
  <c r="N85" i="1" s="1"/>
  <c r="K73" i="1"/>
  <c r="N73" i="1" s="1"/>
  <c r="T72" i="1" s="1"/>
  <c r="L113" i="1"/>
  <c r="N113" i="1" s="1"/>
  <c r="L101" i="1"/>
  <c r="N101" i="1" s="1"/>
  <c r="L81" i="1"/>
  <c r="N81" i="1" s="1"/>
  <c r="T80" i="1" s="1"/>
  <c r="L69" i="1"/>
  <c r="N69" i="1" s="1"/>
  <c r="T68" i="1" s="1"/>
  <c r="L47" i="1"/>
  <c r="N47" i="1" s="1"/>
  <c r="L39" i="1"/>
  <c r="N39" i="1" s="1"/>
  <c r="L23" i="1"/>
  <c r="N23" i="1" s="1"/>
  <c r="K116" i="1"/>
  <c r="N116" i="1" s="1"/>
  <c r="K100" i="1"/>
  <c r="N100" i="1" s="1"/>
  <c r="K84" i="1"/>
  <c r="N84" i="1" s="1"/>
  <c r="K68" i="1"/>
  <c r="N68" i="1" s="1"/>
  <c r="T67" i="1" s="1"/>
  <c r="K46" i="1"/>
  <c r="N46" i="1" s="1"/>
  <c r="K38" i="1"/>
  <c r="N38" i="1" s="1"/>
  <c r="K30" i="1"/>
  <c r="N30" i="1" s="1"/>
  <c r="K22" i="1"/>
  <c r="N22" i="1" s="1"/>
  <c r="K14" i="1"/>
  <c r="N14" i="1" s="1"/>
  <c r="K10" i="1"/>
  <c r="N10" i="1" s="1"/>
  <c r="K61" i="1"/>
  <c r="N61" i="1" s="1"/>
  <c r="T60" i="1" s="1"/>
  <c r="K45" i="1"/>
  <c r="N45" i="1" s="1"/>
  <c r="K37" i="1"/>
  <c r="N37" i="1" s="1"/>
  <c r="K29" i="1"/>
  <c r="N29" i="1" s="1"/>
  <c r="O28" i="1" s="1"/>
  <c r="K21" i="1"/>
  <c r="N21" i="1" s="1"/>
  <c r="K13" i="1"/>
  <c r="N13" i="1" s="1"/>
  <c r="K3" i="1"/>
  <c r="N3" i="1" s="1"/>
  <c r="K57" i="1"/>
  <c r="N57" i="1" s="1"/>
  <c r="T56" i="1" s="1"/>
  <c r="K36" i="1"/>
  <c r="N36" i="1" s="1"/>
  <c r="K32" i="1"/>
  <c r="N32" i="1" s="1"/>
  <c r="K20" i="1"/>
  <c r="N20" i="1" s="1"/>
  <c r="K16" i="1"/>
  <c r="N16" i="1" s="1"/>
  <c r="K12" i="1"/>
  <c r="N12" i="1" s="1"/>
  <c r="L42" i="1"/>
  <c r="N42" i="1" s="1"/>
  <c r="L27" i="1"/>
  <c r="N27" i="1" s="1"/>
  <c r="L114" i="1"/>
  <c r="K114" i="1"/>
  <c r="L98" i="1"/>
  <c r="K98" i="1"/>
  <c r="L82" i="1"/>
  <c r="K82" i="1"/>
  <c r="L66" i="1"/>
  <c r="K66" i="1"/>
  <c r="L118" i="1"/>
  <c r="N118" i="1" s="1"/>
  <c r="L97" i="1"/>
  <c r="N97" i="1" s="1"/>
  <c r="L86" i="1"/>
  <c r="N86" i="1" s="1"/>
  <c r="L65" i="1"/>
  <c r="N65" i="1" s="1"/>
  <c r="T64" i="1" s="1"/>
  <c r="K34" i="1"/>
  <c r="N34" i="1" s="1"/>
  <c r="K26" i="1"/>
  <c r="N26" i="1" s="1"/>
  <c r="K18" i="1"/>
  <c r="N18" i="1" s="1"/>
  <c r="K50" i="1"/>
  <c r="N50" i="1" s="1"/>
  <c r="K41" i="1"/>
  <c r="N41" i="1" s="1"/>
  <c r="K33" i="1"/>
  <c r="N33" i="1" s="1"/>
  <c r="K25" i="1"/>
  <c r="N25" i="1" s="1"/>
  <c r="K17" i="1"/>
  <c r="N17" i="1" s="1"/>
  <c r="K53" i="1"/>
  <c r="N53" i="1" s="1"/>
  <c r="T52" i="1" s="1"/>
  <c r="K31" i="1"/>
  <c r="N31" i="1" s="1"/>
  <c r="K19" i="1"/>
  <c r="N19" i="1" s="1"/>
  <c r="K11" i="1"/>
  <c r="N11" i="1" s="1"/>
  <c r="L109" i="1"/>
  <c r="K109" i="1"/>
  <c r="L93" i="1"/>
  <c r="K93" i="1"/>
  <c r="L77" i="1"/>
  <c r="K77" i="1"/>
  <c r="K121" i="1"/>
  <c r="N121" i="1" s="1"/>
  <c r="K110" i="1"/>
  <c r="N110" i="1" s="1"/>
  <c r="K89" i="1"/>
  <c r="N89" i="1" s="1"/>
  <c r="K78" i="1"/>
  <c r="N78" i="1" s="1"/>
  <c r="T77" i="1" s="1"/>
  <c r="N96" i="1"/>
  <c r="K120" i="1"/>
  <c r="N120" i="1" s="1"/>
  <c r="K104" i="1"/>
  <c r="N104" i="1" s="1"/>
  <c r="K88" i="1"/>
  <c r="N88" i="1" s="1"/>
  <c r="K72" i="1"/>
  <c r="N72" i="1" s="1"/>
  <c r="T71" i="1" s="1"/>
  <c r="K119" i="1"/>
  <c r="N119" i="1" s="1"/>
  <c r="K115" i="1"/>
  <c r="N115" i="1" s="1"/>
  <c r="K111" i="1"/>
  <c r="N111" i="1" s="1"/>
  <c r="K107" i="1"/>
  <c r="N107" i="1" s="1"/>
  <c r="K103" i="1"/>
  <c r="N103" i="1" s="1"/>
  <c r="K99" i="1"/>
  <c r="N99" i="1" s="1"/>
  <c r="K95" i="1"/>
  <c r="N95" i="1" s="1"/>
  <c r="K91" i="1"/>
  <c r="N91" i="1" s="1"/>
  <c r="K87" i="1"/>
  <c r="N87" i="1" s="1"/>
  <c r="K83" i="1"/>
  <c r="N83" i="1" s="1"/>
  <c r="T82" i="1" s="1"/>
  <c r="K79" i="1"/>
  <c r="N79" i="1" s="1"/>
  <c r="T78" i="1" s="1"/>
  <c r="K75" i="1"/>
  <c r="N75" i="1" s="1"/>
  <c r="T74" i="1" s="1"/>
  <c r="K71" i="1"/>
  <c r="N71" i="1" s="1"/>
  <c r="T70" i="1" s="1"/>
  <c r="K67" i="1"/>
  <c r="N67" i="1" s="1"/>
  <c r="T66" i="1" s="1"/>
  <c r="K63" i="1"/>
  <c r="N63" i="1" s="1"/>
  <c r="T62" i="1" s="1"/>
  <c r="L60" i="1"/>
  <c r="N60" i="1" s="1"/>
  <c r="T59" i="1" s="1"/>
  <c r="L56" i="1"/>
  <c r="N56" i="1" s="1"/>
  <c r="T55" i="1" s="1"/>
  <c r="L52" i="1"/>
  <c r="N52" i="1" s="1"/>
  <c r="T51" i="1" s="1"/>
  <c r="L59" i="1"/>
  <c r="N59" i="1" s="1"/>
  <c r="T58" i="1" s="1"/>
  <c r="L55" i="1"/>
  <c r="N55" i="1" s="1"/>
  <c r="T54" i="1" s="1"/>
  <c r="L62" i="1"/>
  <c r="N62" i="1" s="1"/>
  <c r="T61" i="1" s="1"/>
  <c r="L58" i="1"/>
  <c r="N58" i="1" s="1"/>
  <c r="T57" i="1" s="1"/>
  <c r="L54" i="1"/>
  <c r="N54" i="1" s="1"/>
  <c r="T53" i="1" s="1"/>
  <c r="K49" i="1"/>
  <c r="N49" i="1" s="1"/>
  <c r="L2" i="1"/>
  <c r="K2" i="1"/>
  <c r="O35" i="1" l="1"/>
  <c r="O44" i="1"/>
  <c r="O43" i="1"/>
  <c r="O69" i="1"/>
  <c r="Q69" i="1" s="1"/>
  <c r="S69" i="1" s="1"/>
  <c r="O84" i="1"/>
  <c r="P84" i="1" s="1"/>
  <c r="R84" i="1" s="1"/>
  <c r="O50" i="1"/>
  <c r="P50" i="1" s="1"/>
  <c r="R50" i="1" s="1"/>
  <c r="O12" i="1"/>
  <c r="O15" i="1"/>
  <c r="O80" i="1"/>
  <c r="P80" i="1" s="1"/>
  <c r="R80" i="1" s="1"/>
  <c r="O51" i="1"/>
  <c r="P51" i="1" s="1"/>
  <c r="R51" i="1" s="1"/>
  <c r="N114" i="1"/>
  <c r="O113" i="1" s="1"/>
  <c r="O56" i="1"/>
  <c r="Q56" i="1" s="1"/>
  <c r="S56" i="1" s="1"/>
  <c r="O23" i="1"/>
  <c r="O112" i="1"/>
  <c r="Q112" i="1" s="1"/>
  <c r="S112" i="1" s="1"/>
  <c r="O47" i="1"/>
  <c r="O48" i="1"/>
  <c r="P48" i="1" s="1"/>
  <c r="R48" i="1" s="1"/>
  <c r="O105" i="1"/>
  <c r="Q105" i="1" s="1"/>
  <c r="S105" i="1" s="1"/>
  <c r="O16" i="1"/>
  <c r="O60" i="1"/>
  <c r="Q60" i="1" s="1"/>
  <c r="S60" i="1" s="1"/>
  <c r="N98" i="1"/>
  <c r="O26" i="1"/>
  <c r="O29" i="1"/>
  <c r="O18" i="1"/>
  <c r="O24" i="1"/>
  <c r="O116" i="1"/>
  <c r="Q116" i="1" s="1"/>
  <c r="S116" i="1" s="1"/>
  <c r="O39" i="1"/>
  <c r="O41" i="1"/>
  <c r="N109" i="1"/>
  <c r="O108" i="1" s="1"/>
  <c r="O32" i="1"/>
  <c r="Q50" i="1"/>
  <c r="S50" i="1" s="1"/>
  <c r="O21" i="1"/>
  <c r="O22" i="1"/>
  <c r="O74" i="1"/>
  <c r="O75" i="1"/>
  <c r="O90" i="1"/>
  <c r="Q90" i="1" s="1"/>
  <c r="S90" i="1" s="1"/>
  <c r="O91" i="1"/>
  <c r="O106" i="1"/>
  <c r="O107" i="1"/>
  <c r="Q107" i="1" s="1"/>
  <c r="S107" i="1" s="1"/>
  <c r="O33" i="1"/>
  <c r="O34" i="1"/>
  <c r="O31" i="1"/>
  <c r="O37" i="1"/>
  <c r="O38" i="1"/>
  <c r="O103" i="1"/>
  <c r="Q103" i="1" s="1"/>
  <c r="S103" i="1" s="1"/>
  <c r="O119" i="1"/>
  <c r="Q119" i="1" s="1"/>
  <c r="S119" i="1" s="1"/>
  <c r="O88" i="1"/>
  <c r="Q88" i="1" s="1"/>
  <c r="S88" i="1" s="1"/>
  <c r="O62" i="1"/>
  <c r="O78" i="1"/>
  <c r="O79" i="1"/>
  <c r="O94" i="1"/>
  <c r="Q94" i="1" s="1"/>
  <c r="S94" i="1" s="1"/>
  <c r="O110" i="1"/>
  <c r="O111" i="1"/>
  <c r="O30" i="1"/>
  <c r="O36" i="1"/>
  <c r="O13" i="1"/>
  <c r="O14" i="1"/>
  <c r="O45" i="1"/>
  <c r="O46" i="1"/>
  <c r="O98" i="1"/>
  <c r="Q98" i="1" s="1"/>
  <c r="S98" i="1" s="1"/>
  <c r="O72" i="1"/>
  <c r="O89" i="1"/>
  <c r="O87" i="1"/>
  <c r="Q87" i="1" s="1"/>
  <c r="S87" i="1" s="1"/>
  <c r="O17" i="1"/>
  <c r="O70" i="1"/>
  <c r="O102" i="1"/>
  <c r="O120" i="1"/>
  <c r="O20" i="1"/>
  <c r="O64" i="1"/>
  <c r="Q64" i="1" s="1"/>
  <c r="S64" i="1" s="1"/>
  <c r="O10" i="1"/>
  <c r="O59" i="1"/>
  <c r="Q59" i="1" s="1"/>
  <c r="S59" i="1" s="1"/>
  <c r="O63" i="1"/>
  <c r="N77" i="1"/>
  <c r="T76" i="1" s="1"/>
  <c r="O104" i="1"/>
  <c r="O83" i="1"/>
  <c r="O85" i="1"/>
  <c r="N66" i="1"/>
  <c r="O11" i="1"/>
  <c r="O117" i="1"/>
  <c r="O97" i="1"/>
  <c r="Q97" i="1" s="1"/>
  <c r="S97" i="1" s="1"/>
  <c r="O19" i="1"/>
  <c r="O122" i="1"/>
  <c r="Q122" i="1" s="1"/>
  <c r="S122" i="1" s="1"/>
  <c r="O121" i="1"/>
  <c r="O67" i="1"/>
  <c r="O27" i="1"/>
  <c r="O61" i="1"/>
  <c r="Q61" i="1" s="1"/>
  <c r="S61" i="1" s="1"/>
  <c r="O86" i="1"/>
  <c r="O118" i="1"/>
  <c r="Q118" i="1" s="1"/>
  <c r="S118" i="1" s="1"/>
  <c r="N93" i="1"/>
  <c r="N82" i="1"/>
  <c r="O109" i="1"/>
  <c r="O115" i="1"/>
  <c r="O40" i="1"/>
  <c r="O42" i="1"/>
  <c r="O71" i="1"/>
  <c r="Q71" i="1" s="1"/>
  <c r="S71" i="1" s="1"/>
  <c r="O25" i="1"/>
  <c r="O95" i="1"/>
  <c r="P69" i="1"/>
  <c r="R69" i="1" s="1"/>
  <c r="O68" i="1"/>
  <c r="O99" i="1"/>
  <c r="O96" i="1"/>
  <c r="O100" i="1"/>
  <c r="O73" i="1"/>
  <c r="O101" i="1"/>
  <c r="O54" i="1"/>
  <c r="Q54" i="1" s="1"/>
  <c r="S54" i="1" s="1"/>
  <c r="O53" i="1"/>
  <c r="O58" i="1"/>
  <c r="O57" i="1"/>
  <c r="O52" i="1"/>
  <c r="O55" i="1"/>
  <c r="O49" i="1"/>
  <c r="N2" i="1"/>
  <c r="O2" i="1" s="1"/>
  <c r="J4" i="1"/>
  <c r="L4" i="1" s="1"/>
  <c r="J5" i="1"/>
  <c r="L5" i="1" s="1"/>
  <c r="J6" i="1"/>
  <c r="L6" i="1" s="1"/>
  <c r="J7" i="1"/>
  <c r="L7" i="1" s="1"/>
  <c r="J8" i="1"/>
  <c r="L8" i="1" s="1"/>
  <c r="J9" i="1"/>
  <c r="L9" i="1" s="1"/>
  <c r="O81" i="1" l="1"/>
  <c r="Q81" i="1" s="1"/>
  <c r="S81" i="1" s="1"/>
  <c r="T81" i="1"/>
  <c r="O66" i="1"/>
  <c r="Q66" i="1" s="1"/>
  <c r="S66" i="1" s="1"/>
  <c r="T65" i="1"/>
  <c r="P119" i="1"/>
  <c r="R119" i="1" s="1"/>
  <c r="Q84" i="1"/>
  <c r="S84" i="1" s="1"/>
  <c r="P56" i="1"/>
  <c r="R56" i="1" s="1"/>
  <c r="P60" i="1"/>
  <c r="R60" i="1" s="1"/>
  <c r="Q51" i="1"/>
  <c r="S51" i="1" s="1"/>
  <c r="O114" i="1"/>
  <c r="Q48" i="1"/>
  <c r="S48" i="1" s="1"/>
  <c r="P103" i="1"/>
  <c r="R103" i="1" s="1"/>
  <c r="Q80" i="1"/>
  <c r="S80" i="1" s="1"/>
  <c r="P98" i="1"/>
  <c r="R98" i="1" s="1"/>
  <c r="P116" i="1"/>
  <c r="R116" i="1" s="1"/>
  <c r="P90" i="1"/>
  <c r="R90" i="1" s="1"/>
  <c r="P88" i="1"/>
  <c r="R88" i="1" s="1"/>
  <c r="P59" i="1"/>
  <c r="R59" i="1" s="1"/>
  <c r="P105" i="1"/>
  <c r="R105" i="1" s="1"/>
  <c r="P112" i="1"/>
  <c r="R112" i="1" s="1"/>
  <c r="P64" i="1"/>
  <c r="R64" i="1" s="1"/>
  <c r="P87" i="1"/>
  <c r="R87" i="1" s="1"/>
  <c r="O82" i="1"/>
  <c r="Q82" i="1" s="1"/>
  <c r="S82" i="1" s="1"/>
  <c r="P99" i="1"/>
  <c r="R99" i="1" s="1"/>
  <c r="Q99" i="1"/>
  <c r="S99" i="1" s="1"/>
  <c r="P115" i="1"/>
  <c r="R115" i="1" s="1"/>
  <c r="Q115" i="1"/>
  <c r="S115" i="1" s="1"/>
  <c r="P110" i="1"/>
  <c r="R110" i="1" s="1"/>
  <c r="Q110" i="1"/>
  <c r="S110" i="1" s="1"/>
  <c r="P91" i="1"/>
  <c r="R91" i="1" s="1"/>
  <c r="Q91" i="1"/>
  <c r="S91" i="1" s="1"/>
  <c r="P58" i="1"/>
  <c r="R58" i="1" s="1"/>
  <c r="Q58" i="1"/>
  <c r="S58" i="1" s="1"/>
  <c r="P113" i="1"/>
  <c r="R113" i="1" s="1"/>
  <c r="Q113" i="1"/>
  <c r="S113" i="1" s="1"/>
  <c r="P109" i="1"/>
  <c r="R109" i="1" s="1"/>
  <c r="Q109" i="1"/>
  <c r="S109" i="1" s="1"/>
  <c r="P122" i="1"/>
  <c r="R122" i="1" s="1"/>
  <c r="P118" i="1"/>
  <c r="R118" i="1" s="1"/>
  <c r="P83" i="1"/>
  <c r="R83" i="1" s="1"/>
  <c r="Q83" i="1"/>
  <c r="S83" i="1" s="1"/>
  <c r="P108" i="1"/>
  <c r="R108" i="1" s="1"/>
  <c r="Q108" i="1"/>
  <c r="S108" i="1" s="1"/>
  <c r="P49" i="1"/>
  <c r="R49" i="1" s="1"/>
  <c r="Q49" i="1"/>
  <c r="S49" i="1" s="1"/>
  <c r="P52" i="1"/>
  <c r="R52" i="1" s="1"/>
  <c r="Q52" i="1"/>
  <c r="S52" i="1" s="1"/>
  <c r="P54" i="1"/>
  <c r="R54" i="1" s="1"/>
  <c r="P101" i="1"/>
  <c r="R101" i="1" s="1"/>
  <c r="Q101" i="1"/>
  <c r="S101" i="1" s="1"/>
  <c r="P97" i="1"/>
  <c r="R97" i="1" s="1"/>
  <c r="P86" i="1"/>
  <c r="R86" i="1" s="1"/>
  <c r="Q86" i="1"/>
  <c r="S86" i="1" s="1"/>
  <c r="P67" i="1"/>
  <c r="R67" i="1" s="1"/>
  <c r="Q67" i="1"/>
  <c r="S67" i="1" s="1"/>
  <c r="P117" i="1"/>
  <c r="R117" i="1" s="1"/>
  <c r="Q117" i="1"/>
  <c r="S117" i="1" s="1"/>
  <c r="P94" i="1"/>
  <c r="R94" i="1" s="1"/>
  <c r="P104" i="1"/>
  <c r="R104" i="1" s="1"/>
  <c r="Q104" i="1"/>
  <c r="S104" i="1" s="1"/>
  <c r="P63" i="1"/>
  <c r="R63" i="1" s="1"/>
  <c r="Q63" i="1"/>
  <c r="S63" i="1" s="1"/>
  <c r="P70" i="1"/>
  <c r="R70" i="1" s="1"/>
  <c r="Q70" i="1"/>
  <c r="S70" i="1" s="1"/>
  <c r="P72" i="1"/>
  <c r="R72" i="1" s="1"/>
  <c r="Q72" i="1"/>
  <c r="S72" i="1" s="1"/>
  <c r="P79" i="1"/>
  <c r="R79" i="1" s="1"/>
  <c r="Q79" i="1"/>
  <c r="S79" i="1" s="1"/>
  <c r="P106" i="1"/>
  <c r="R106" i="1" s="1"/>
  <c r="Q106" i="1"/>
  <c r="S106" i="1" s="1"/>
  <c r="P75" i="1"/>
  <c r="R75" i="1" s="1"/>
  <c r="Q75" i="1"/>
  <c r="S75" i="1" s="1"/>
  <c r="P100" i="1"/>
  <c r="R100" i="1" s="1"/>
  <c r="Q100" i="1"/>
  <c r="S100" i="1" s="1"/>
  <c r="P85" i="1"/>
  <c r="R85" i="1" s="1"/>
  <c r="Q85" i="1"/>
  <c r="S85" i="1" s="1"/>
  <c r="P102" i="1"/>
  <c r="R102" i="1" s="1"/>
  <c r="Q102" i="1"/>
  <c r="S102" i="1" s="1"/>
  <c r="P62" i="1"/>
  <c r="R62" i="1" s="1"/>
  <c r="Q62" i="1"/>
  <c r="S62" i="1" s="1"/>
  <c r="P61" i="1"/>
  <c r="R61" i="1" s="1"/>
  <c r="P68" i="1"/>
  <c r="R68" i="1" s="1"/>
  <c r="Q68" i="1"/>
  <c r="S68" i="1" s="1"/>
  <c r="P55" i="1"/>
  <c r="R55" i="1" s="1"/>
  <c r="Q55" i="1"/>
  <c r="S55" i="1" s="1"/>
  <c r="P57" i="1"/>
  <c r="R57" i="1" s="1"/>
  <c r="Q57" i="1"/>
  <c r="S57" i="1" s="1"/>
  <c r="P53" i="1"/>
  <c r="R53" i="1" s="1"/>
  <c r="Q53" i="1"/>
  <c r="S53" i="1" s="1"/>
  <c r="P73" i="1"/>
  <c r="R73" i="1" s="1"/>
  <c r="Q73" i="1"/>
  <c r="S73" i="1" s="1"/>
  <c r="P96" i="1"/>
  <c r="R96" i="1" s="1"/>
  <c r="Q96" i="1"/>
  <c r="S96" i="1" s="1"/>
  <c r="P95" i="1"/>
  <c r="R95" i="1" s="1"/>
  <c r="Q95" i="1"/>
  <c r="S95" i="1" s="1"/>
  <c r="P121" i="1"/>
  <c r="R121" i="1" s="1"/>
  <c r="Q121" i="1"/>
  <c r="S121" i="1" s="1"/>
  <c r="P114" i="1"/>
  <c r="R114" i="1" s="1"/>
  <c r="Q114" i="1"/>
  <c r="S114" i="1" s="1"/>
  <c r="P120" i="1"/>
  <c r="R120" i="1" s="1"/>
  <c r="Q120" i="1"/>
  <c r="S120" i="1" s="1"/>
  <c r="P71" i="1"/>
  <c r="R71" i="1" s="1"/>
  <c r="P89" i="1"/>
  <c r="R89" i="1" s="1"/>
  <c r="Q89" i="1"/>
  <c r="S89" i="1" s="1"/>
  <c r="P111" i="1"/>
  <c r="R111" i="1" s="1"/>
  <c r="Q111" i="1"/>
  <c r="S111" i="1" s="1"/>
  <c r="P78" i="1"/>
  <c r="R78" i="1" s="1"/>
  <c r="Q78" i="1"/>
  <c r="S78" i="1" s="1"/>
  <c r="P107" i="1"/>
  <c r="R107" i="1" s="1"/>
  <c r="P74" i="1"/>
  <c r="R74" i="1" s="1"/>
  <c r="Q74" i="1"/>
  <c r="S74" i="1" s="1"/>
  <c r="P81" i="1"/>
  <c r="R81" i="1" s="1"/>
  <c r="O65" i="1"/>
  <c r="O92" i="1"/>
  <c r="O93" i="1"/>
  <c r="Q93" i="1" s="1"/>
  <c r="S93" i="1" s="1"/>
  <c r="O76" i="1"/>
  <c r="O77" i="1"/>
  <c r="K6" i="1"/>
  <c r="N6" i="1" s="1"/>
  <c r="K9" i="1"/>
  <c r="N9" i="1" s="1"/>
  <c r="K5" i="1"/>
  <c r="N5" i="1" s="1"/>
  <c r="K8" i="1"/>
  <c r="N8" i="1" s="1"/>
  <c r="K4" i="1"/>
  <c r="N4" i="1" s="1"/>
  <c r="O3" i="1" s="1"/>
  <c r="K7" i="1"/>
  <c r="N7" i="1" s="1"/>
  <c r="P66" i="1" l="1"/>
  <c r="R66" i="1" s="1"/>
  <c r="P82" i="1"/>
  <c r="R82" i="1" s="1"/>
  <c r="O7" i="1"/>
  <c r="O4" i="1"/>
  <c r="O6" i="1"/>
  <c r="P65" i="1"/>
  <c r="R65" i="1" s="1"/>
  <c r="Q65" i="1"/>
  <c r="S65" i="1" s="1"/>
  <c r="P77" i="1"/>
  <c r="R77" i="1" s="1"/>
  <c r="Q77" i="1"/>
  <c r="S77" i="1" s="1"/>
  <c r="P93" i="1"/>
  <c r="R93" i="1" s="1"/>
  <c r="P76" i="1"/>
  <c r="R76" i="1" s="1"/>
  <c r="Q76" i="1"/>
  <c r="S76" i="1" s="1"/>
  <c r="P92" i="1"/>
  <c r="R92" i="1" s="1"/>
  <c r="Q92" i="1"/>
  <c r="S92" i="1" s="1"/>
  <c r="O8" i="1"/>
  <c r="O9" i="1"/>
  <c r="O5" i="1"/>
</calcChain>
</file>

<file path=xl/sharedStrings.xml><?xml version="1.0" encoding="utf-8"?>
<sst xmlns="http://schemas.openxmlformats.org/spreadsheetml/2006/main" count="280" uniqueCount="50">
  <si>
    <t>Sw</t>
  </si>
  <si>
    <t>krw end</t>
  </si>
  <si>
    <t>kro end</t>
  </si>
  <si>
    <t>krw</t>
  </si>
  <si>
    <t>kro</t>
  </si>
  <si>
    <t>nw</t>
  </si>
  <si>
    <t>no</t>
  </si>
  <si>
    <t>S</t>
  </si>
  <si>
    <t>swi</t>
  </si>
  <si>
    <t>sor</t>
  </si>
  <si>
    <t>Pc</t>
  </si>
  <si>
    <t>fw</t>
  </si>
  <si>
    <t>fw'</t>
  </si>
  <si>
    <t>Sw bar</t>
  </si>
  <si>
    <t>vp</t>
  </si>
  <si>
    <t xml:space="preserve"> </t>
  </si>
  <si>
    <t>td bt (days)</t>
  </si>
  <si>
    <t>NPd</t>
  </si>
  <si>
    <t>t (days )</t>
  </si>
  <si>
    <t xml:space="preserve">q injected(ft^3) </t>
  </si>
  <si>
    <t xml:space="preserve">                                                        </t>
  </si>
  <si>
    <t>Summary Of Run ASP_E100 TIME</t>
  </si>
  <si>
    <t>TIME</t>
  </si>
  <si>
    <t>YEARS</t>
  </si>
  <si>
    <t>STB/DAY</t>
  </si>
  <si>
    <t>WOPR</t>
  </si>
  <si>
    <t>WOPT</t>
  </si>
  <si>
    <t>WWCT</t>
  </si>
  <si>
    <t>WWPR</t>
  </si>
  <si>
    <t>prod-1</t>
  </si>
  <si>
    <t xml:space="preserve">   STB/DAY                                                     </t>
  </si>
  <si>
    <t>DAYS</t>
  </si>
  <si>
    <t>qo[bbls]</t>
  </si>
  <si>
    <t>q inj:</t>
  </si>
  <si>
    <t>[bbls]</t>
  </si>
  <si>
    <t>[ft^3]</t>
  </si>
  <si>
    <t>visco:</t>
  </si>
  <si>
    <t>[cp]</t>
  </si>
  <si>
    <t>viscw:</t>
  </si>
  <si>
    <t>Mo:</t>
  </si>
  <si>
    <t>porosity</t>
  </si>
  <si>
    <t>height</t>
  </si>
  <si>
    <t>width</t>
  </si>
  <si>
    <t>length</t>
  </si>
  <si>
    <t xml:space="preserve">breakthrough Time </t>
  </si>
  <si>
    <t>days</t>
  </si>
  <si>
    <t xml:space="preserve">waterflood Duration </t>
  </si>
  <si>
    <t>[days]</t>
  </si>
  <si>
    <t>Cumulative oil production</t>
  </si>
  <si>
    <t>[bbs]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</si>
</sst>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0" fillId="0" borderId="0" xfId="0" applyBorder="1"/>
    <xf numFmtId="0" fontId="0" fillId="2" borderId="0" xfId="0" applyFill="1" applyBorder="1"/>
    <xf numFmtId="0" fontId="0" fillId="2" borderId="0" xfId="0" applyFill="1"/>
    <xf numFmtId="0" fontId="0" fillId="3" borderId="0" xfId="0" applyFill="1" applyBorder="1"/>
    <xf numFmtId="0" fontId="0" fillId="3" borderId="0" xfId="0" applyFill="1"/>
    <xf numFmtId="0" fontId="0" fillId="4" borderId="0" xfId="0" applyFill="1" applyBorder="1"/>
    <xf numFmtId="0" fontId="0" fillId="4" borderId="0" xfId="0" applyFill="1"/>
    <xf numFmtId="1" fontId="0" fillId="0" borderId="0" xfId="0" applyNumberFormat="1"/>
    <xf numFmtId="0" fontId="0" fillId="2" borderId="0" xfId="0" applyFill="1" applyAlignment="1">
      <alignment horizontal="center"/>
    </xf>
    <xf numFmtId="0" fontId="0" fillId="0" borderId="0" xfId="0" applyAlignment="1">
      <alignment horizontal="center"/>
    </xf>
    <xf numFmtId="1" fontId="0" fillId="4" borderId="0" xfId="0" applyNumberFormat="1" applyFill="1"/>
    <xf numFmtId="164" fontId="0" fillId="0" borderId="0" xfId="0" applyNumberFormat="1" applyAlignment="1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3" xfId="0" applyBorder="1" applyAlignment="1">
      <alignment horizontal="center"/>
    </xf>
    <xf numFmtId="0" fontId="0" fillId="0" borderId="3" xfId="0" applyBorder="1"/>
    <xf numFmtId="0" fontId="0" fillId="0" borderId="4" xfId="0" applyBorder="1"/>
    <xf numFmtId="1" fontId="0" fillId="0" borderId="8" xfId="0" applyNumberFormat="1" applyBorder="1" applyAlignment="1">
      <alignment horizontal="center"/>
    </xf>
    <xf numFmtId="0" fontId="0" fillId="0" borderId="8" xfId="0" applyBorder="1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164" fontId="0" fillId="0" borderId="8" xfId="0" applyNumberFormat="1" applyBorder="1" applyAlignment="1">
      <alignment horizontal="center"/>
    </xf>
    <xf numFmtId="164" fontId="0" fillId="0" borderId="9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2" borderId="1" xfId="0" applyFill="1" applyBorder="1"/>
    <xf numFmtId="11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chartsheet" Target="chartsheets/sheet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Real</a:t>
            </a:r>
            <a:r>
              <a:rPr lang="en-US" baseline="0"/>
              <a:t> perm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0"/>
            <c:dispEq val="0"/>
          </c:trendline>
          <c:xVal>
            <c:numRef>
              <c:f>'excel calculations'!$I$2:$I$122</c:f>
              <c:numCache>
                <c:formatCode>General</c:formatCode>
                <c:ptCount val="12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0.46999999999999897</c:v>
                </c:pt>
                <c:pt idx="28">
                  <c:v>0.47999999999999898</c:v>
                </c:pt>
                <c:pt idx="29">
                  <c:v>0.48999999999999899</c:v>
                </c:pt>
                <c:pt idx="30">
                  <c:v>0.499999999999999</c:v>
                </c:pt>
                <c:pt idx="31">
                  <c:v>0.50999999999999901</c:v>
                </c:pt>
                <c:pt idx="32">
                  <c:v>0.51999999999999902</c:v>
                </c:pt>
                <c:pt idx="33">
                  <c:v>0.52999999999999903</c:v>
                </c:pt>
                <c:pt idx="34">
                  <c:v>0.53999999999999904</c:v>
                </c:pt>
                <c:pt idx="35">
                  <c:v>0.54999999999999905</c:v>
                </c:pt>
                <c:pt idx="36">
                  <c:v>0.55999999999999905</c:v>
                </c:pt>
                <c:pt idx="37">
                  <c:v>0.56999999999999895</c:v>
                </c:pt>
                <c:pt idx="38">
                  <c:v>0.57999999999999896</c:v>
                </c:pt>
                <c:pt idx="39">
                  <c:v>0.58999999999999897</c:v>
                </c:pt>
                <c:pt idx="40">
                  <c:v>0.59999999999999898</c:v>
                </c:pt>
                <c:pt idx="41">
                  <c:v>0.60999999999999899</c:v>
                </c:pt>
                <c:pt idx="42">
                  <c:v>0.619999999999999</c:v>
                </c:pt>
                <c:pt idx="43">
                  <c:v>0.62999999999999901</c:v>
                </c:pt>
                <c:pt idx="44">
                  <c:v>0.63999999999999901</c:v>
                </c:pt>
                <c:pt idx="45">
                  <c:v>0.64999999999999902</c:v>
                </c:pt>
                <c:pt idx="46">
                  <c:v>0.65200000000000002</c:v>
                </c:pt>
                <c:pt idx="47">
                  <c:v>0.65400000000000003</c:v>
                </c:pt>
                <c:pt idx="48">
                  <c:v>0.65600000000000003</c:v>
                </c:pt>
                <c:pt idx="49">
                  <c:v>0.65800000000000003</c:v>
                </c:pt>
                <c:pt idx="50">
                  <c:v>0.66000000000000403</c:v>
                </c:pt>
                <c:pt idx="51">
                  <c:v>0.67</c:v>
                </c:pt>
                <c:pt idx="52">
                  <c:v>0.68</c:v>
                </c:pt>
                <c:pt idx="53">
                  <c:v>0.69</c:v>
                </c:pt>
                <c:pt idx="54">
                  <c:v>0.66800000000000803</c:v>
                </c:pt>
                <c:pt idx="55">
                  <c:v>0.67000000000000903</c:v>
                </c:pt>
                <c:pt idx="56">
                  <c:v>0.67200000000001003</c:v>
                </c:pt>
                <c:pt idx="57">
                  <c:v>0.67400000000001103</c:v>
                </c:pt>
                <c:pt idx="58">
                  <c:v>0.67600000000001204</c:v>
                </c:pt>
                <c:pt idx="59">
                  <c:v>0.67800000000001304</c:v>
                </c:pt>
                <c:pt idx="60">
                  <c:v>0.68000000000001404</c:v>
                </c:pt>
                <c:pt idx="61">
                  <c:v>0.68200000000001504</c:v>
                </c:pt>
                <c:pt idx="62">
                  <c:v>0.68400000000001604</c:v>
                </c:pt>
                <c:pt idx="63">
                  <c:v>0.68600000000001704</c:v>
                </c:pt>
                <c:pt idx="64">
                  <c:v>0.68800000000001804</c:v>
                </c:pt>
                <c:pt idx="65">
                  <c:v>0.69000000000001904</c:v>
                </c:pt>
                <c:pt idx="66">
                  <c:v>0.69200000000002004</c:v>
                </c:pt>
                <c:pt idx="67">
                  <c:v>0.69400000000002104</c:v>
                </c:pt>
                <c:pt idx="68">
                  <c:v>0.69600000000002205</c:v>
                </c:pt>
                <c:pt idx="69">
                  <c:v>0.69800000000002305</c:v>
                </c:pt>
                <c:pt idx="70">
                  <c:v>0.70000000000002405</c:v>
                </c:pt>
                <c:pt idx="71">
                  <c:v>0.70200000000002505</c:v>
                </c:pt>
                <c:pt idx="72">
                  <c:v>0.70400000000002605</c:v>
                </c:pt>
                <c:pt idx="73">
                  <c:v>0.70600000000002705</c:v>
                </c:pt>
                <c:pt idx="74">
                  <c:v>0.70800000000002805</c:v>
                </c:pt>
                <c:pt idx="75">
                  <c:v>0.71000000000002905</c:v>
                </c:pt>
                <c:pt idx="76">
                  <c:v>0.71200000000003005</c:v>
                </c:pt>
                <c:pt idx="77">
                  <c:v>0.71400000000003105</c:v>
                </c:pt>
                <c:pt idx="78">
                  <c:v>0.71600000000003206</c:v>
                </c:pt>
                <c:pt idx="79">
                  <c:v>0.71800000000003295</c:v>
                </c:pt>
                <c:pt idx="80">
                  <c:v>0.72000000000003395</c:v>
                </c:pt>
                <c:pt idx="81">
                  <c:v>0.72200000000003495</c:v>
                </c:pt>
                <c:pt idx="82">
                  <c:v>0.72400000000003595</c:v>
                </c:pt>
                <c:pt idx="83">
                  <c:v>0.72600000000003695</c:v>
                </c:pt>
                <c:pt idx="84">
                  <c:v>0.72800000000003795</c:v>
                </c:pt>
                <c:pt idx="85">
                  <c:v>0.73000000000003895</c:v>
                </c:pt>
                <c:pt idx="86">
                  <c:v>0.73200000000003995</c:v>
                </c:pt>
                <c:pt idx="87">
                  <c:v>0.73400000000004095</c:v>
                </c:pt>
                <c:pt idx="88">
                  <c:v>0.73600000000004195</c:v>
                </c:pt>
                <c:pt idx="89">
                  <c:v>0.73800000000004295</c:v>
                </c:pt>
                <c:pt idx="90">
                  <c:v>0.74000000000004396</c:v>
                </c:pt>
                <c:pt idx="91">
                  <c:v>0.74200000000004496</c:v>
                </c:pt>
                <c:pt idx="92">
                  <c:v>0.74400000000004596</c:v>
                </c:pt>
                <c:pt idx="93">
                  <c:v>0.74600000000004696</c:v>
                </c:pt>
                <c:pt idx="94">
                  <c:v>0.74800000000004796</c:v>
                </c:pt>
                <c:pt idx="95">
                  <c:v>0.75000000000004896</c:v>
                </c:pt>
                <c:pt idx="96">
                  <c:v>0.75200000000004996</c:v>
                </c:pt>
                <c:pt idx="97">
                  <c:v>0.75400000000005096</c:v>
                </c:pt>
                <c:pt idx="98">
                  <c:v>0.75600000000005196</c:v>
                </c:pt>
                <c:pt idx="99">
                  <c:v>0.75800000000005296</c:v>
                </c:pt>
                <c:pt idx="100">
                  <c:v>0.76000000000005397</c:v>
                </c:pt>
                <c:pt idx="101">
                  <c:v>0.76200000000005497</c:v>
                </c:pt>
                <c:pt idx="102">
                  <c:v>0.76400000000005597</c:v>
                </c:pt>
                <c:pt idx="103">
                  <c:v>0.76600000000005697</c:v>
                </c:pt>
                <c:pt idx="104">
                  <c:v>0.76800000000005797</c:v>
                </c:pt>
                <c:pt idx="105">
                  <c:v>0.77000000000005897</c:v>
                </c:pt>
                <c:pt idx="106">
                  <c:v>0.77200000000005997</c:v>
                </c:pt>
                <c:pt idx="107">
                  <c:v>0.77400000000006097</c:v>
                </c:pt>
                <c:pt idx="108">
                  <c:v>0.77600000000006197</c:v>
                </c:pt>
                <c:pt idx="109">
                  <c:v>0.77800000000006297</c:v>
                </c:pt>
                <c:pt idx="110">
                  <c:v>0.78000000000006398</c:v>
                </c:pt>
                <c:pt idx="111">
                  <c:v>0.78200000000006498</c:v>
                </c:pt>
                <c:pt idx="112">
                  <c:v>0.78400000000006598</c:v>
                </c:pt>
                <c:pt idx="113">
                  <c:v>0.78600000000006698</c:v>
                </c:pt>
                <c:pt idx="114">
                  <c:v>0.78800000000006798</c:v>
                </c:pt>
                <c:pt idx="115">
                  <c:v>0.79000000000006898</c:v>
                </c:pt>
                <c:pt idx="116">
                  <c:v>0.79200000000006998</c:v>
                </c:pt>
                <c:pt idx="117">
                  <c:v>0.79400000000007098</c:v>
                </c:pt>
                <c:pt idx="118">
                  <c:v>0.79600000000007198</c:v>
                </c:pt>
                <c:pt idx="119">
                  <c:v>0.79800000000007298</c:v>
                </c:pt>
                <c:pt idx="120">
                  <c:v>0.80000000000007399</c:v>
                </c:pt>
              </c:numCache>
            </c:numRef>
          </c:xVal>
          <c:yVal>
            <c:numRef>
              <c:f>'excel calculations'!$K$2:$K$122</c:f>
              <c:numCache>
                <c:formatCode>General</c:formatCode>
                <c:ptCount val="121"/>
                <c:pt idx="0">
                  <c:v>0</c:v>
                </c:pt>
                <c:pt idx="1">
                  <c:v>6.1728395061727895E-8</c:v>
                </c:pt>
                <c:pt idx="2">
                  <c:v>9.8765432098765162E-7</c:v>
                </c:pt>
                <c:pt idx="3">
                  <c:v>4.9999999999999953E-6</c:v>
                </c:pt>
                <c:pt idx="4">
                  <c:v>1.5802469135802426E-5</c:v>
                </c:pt>
                <c:pt idx="5">
                  <c:v>3.8580246913580185E-5</c:v>
                </c:pt>
                <c:pt idx="6">
                  <c:v>7.9999999999999925E-5</c:v>
                </c:pt>
                <c:pt idx="7">
                  <c:v>1.4820987654320982E-4</c:v>
                </c:pt>
                <c:pt idx="8">
                  <c:v>2.5283950617283952E-4</c:v>
                </c:pt>
                <c:pt idx="9">
                  <c:v>4.0499999999999938E-4</c:v>
                </c:pt>
                <c:pt idx="10">
                  <c:v>6.1728395061728296E-4</c:v>
                </c:pt>
                <c:pt idx="11">
                  <c:v>9.0376543209876471E-4</c:v>
                </c:pt>
                <c:pt idx="12">
                  <c:v>1.2799999999999988E-3</c:v>
                </c:pt>
                <c:pt idx="13">
                  <c:v>1.763024691358024E-3</c:v>
                </c:pt>
                <c:pt idx="14">
                  <c:v>2.3713580246913571E-3</c:v>
                </c:pt>
                <c:pt idx="15">
                  <c:v>3.1249999999999958E-3</c:v>
                </c:pt>
                <c:pt idx="16">
                  <c:v>4.0454320987654288E-3</c:v>
                </c:pt>
                <c:pt idx="17">
                  <c:v>5.1556172839506125E-3</c:v>
                </c:pt>
                <c:pt idx="18">
                  <c:v>6.4799999999999944E-3</c:v>
                </c:pt>
                <c:pt idx="19">
                  <c:v>8.0445061728394978E-3</c:v>
                </c:pt>
                <c:pt idx="20">
                  <c:v>9.876543209876543E-3</c:v>
                </c:pt>
                <c:pt idx="21">
                  <c:v>1.2004999999999981E-2</c:v>
                </c:pt>
                <c:pt idx="22">
                  <c:v>1.4460246913580235E-2</c:v>
                </c:pt>
                <c:pt idx="23">
                  <c:v>1.7274135802469122E-2</c:v>
                </c:pt>
                <c:pt idx="24">
                  <c:v>2.0479999999999981E-2</c:v>
                </c:pt>
                <c:pt idx="25">
                  <c:v>2.4112654320987647E-2</c:v>
                </c:pt>
                <c:pt idx="26">
                  <c:v>2.8208395061728384E-2</c:v>
                </c:pt>
                <c:pt idx="27">
                  <c:v>3.2804999999999467E-2</c:v>
                </c:pt>
                <c:pt idx="28">
                  <c:v>3.7941728395061158E-2</c:v>
                </c:pt>
                <c:pt idx="29">
                  <c:v>4.3659320987653683E-2</c:v>
                </c:pt>
                <c:pt idx="30">
                  <c:v>4.9999999999999295E-2</c:v>
                </c:pt>
                <c:pt idx="31">
                  <c:v>5.7007469135801708E-2</c:v>
                </c:pt>
                <c:pt idx="32">
                  <c:v>6.4726913580246057E-2</c:v>
                </c:pt>
                <c:pt idx="33">
                  <c:v>7.320499999999909E-2</c:v>
                </c:pt>
                <c:pt idx="34">
                  <c:v>8.2489876543208884E-2</c:v>
                </c:pt>
                <c:pt idx="35">
                  <c:v>9.263117283950506E-2</c:v>
                </c:pt>
                <c:pt idx="36">
                  <c:v>0.10367999999999884</c:v>
                </c:pt>
                <c:pt idx="37">
                  <c:v>0.11568895061728257</c:v>
                </c:pt>
                <c:pt idx="38">
                  <c:v>0.12871209876543063</c:v>
                </c:pt>
                <c:pt idx="39">
                  <c:v>0.14280499999999838</c:v>
                </c:pt>
                <c:pt idx="40">
                  <c:v>0.158024691358023</c:v>
                </c:pt>
                <c:pt idx="41">
                  <c:v>0.17442969135802291</c:v>
                </c:pt>
                <c:pt idx="42">
                  <c:v>0.192079999999998</c:v>
                </c:pt>
                <c:pt idx="43">
                  <c:v>0.21103709876543003</c:v>
                </c:pt>
                <c:pt idx="44">
                  <c:v>0.23136395061728177</c:v>
                </c:pt>
                <c:pt idx="45">
                  <c:v>0.2531249999999976</c:v>
                </c:pt>
                <c:pt idx="46">
                  <c:v>0.2576550889876541</c:v>
                </c:pt>
                <c:pt idx="47">
                  <c:v>0.26224571269135794</c:v>
                </c:pt>
                <c:pt idx="48">
                  <c:v>0.26689740799999989</c:v>
                </c:pt>
                <c:pt idx="49">
                  <c:v>0.27161071417283927</c:v>
                </c:pt>
                <c:pt idx="50">
                  <c:v>0.27638617283951578</c:v>
                </c:pt>
                <c:pt idx="51">
                  <c:v>0.30121487654320966</c:v>
                </c:pt>
                <c:pt idx="52">
                  <c:v>0.32767999999999992</c:v>
                </c:pt>
                <c:pt idx="53">
                  <c:v>0.35585191358024648</c:v>
                </c:pt>
                <c:pt idx="54">
                  <c:v>0.29612044800002013</c:v>
                </c:pt>
                <c:pt idx="55">
                  <c:v>0.30121487654323276</c:v>
                </c:pt>
                <c:pt idx="56">
                  <c:v>0.3063747571358284</c:v>
                </c:pt>
                <c:pt idx="57">
                  <c:v>0.31160064800002885</c:v>
                </c:pt>
                <c:pt idx="58">
                  <c:v>0.31689310972842688</c:v>
                </c:pt>
                <c:pt idx="59">
                  <c:v>0.32225270528398564</c:v>
                </c:pt>
                <c:pt idx="60">
                  <c:v>0.32768000000003816</c:v>
                </c:pt>
                <c:pt idx="61">
                  <c:v>0.33317556158028827</c:v>
                </c:pt>
                <c:pt idx="62">
                  <c:v>0.33873996009881019</c:v>
                </c:pt>
                <c:pt idx="63">
                  <c:v>0.34437376800004804</c:v>
                </c:pt>
                <c:pt idx="64">
                  <c:v>0.35007756009881685</c:v>
                </c:pt>
                <c:pt idx="65">
                  <c:v>0.35585191358030199</c:v>
                </c:pt>
                <c:pt idx="66">
                  <c:v>0.36169740800005867</c:v>
                </c:pt>
                <c:pt idx="67">
                  <c:v>0.3676146252840129</c:v>
                </c:pt>
                <c:pt idx="68">
                  <c:v>0.37360414972846134</c:v>
                </c:pt>
                <c:pt idx="69">
                  <c:v>0.37966656800006998</c:v>
                </c:pt>
                <c:pt idx="70">
                  <c:v>0.38580246913587635</c:v>
                </c:pt>
                <c:pt idx="71">
                  <c:v>0.39201244454328815</c:v>
                </c:pt>
                <c:pt idx="72">
                  <c:v>0.39829708800008184</c:v>
                </c:pt>
                <c:pt idx="73">
                  <c:v>0.40465699565440744</c:v>
                </c:pt>
                <c:pt idx="74">
                  <c:v>0.41109276602478179</c:v>
                </c:pt>
                <c:pt idx="75">
                  <c:v>0.41760500000009515</c:v>
                </c:pt>
                <c:pt idx="76">
                  <c:v>0.42419430083960546</c:v>
                </c:pt>
                <c:pt idx="77">
                  <c:v>0.43086127417294362</c:v>
                </c:pt>
                <c:pt idx="78">
                  <c:v>0.43760652800010819</c:v>
                </c:pt>
                <c:pt idx="79">
                  <c:v>0.44443067269147063</c:v>
                </c:pt>
                <c:pt idx="80">
                  <c:v>0.45133432098777204</c:v>
                </c:pt>
                <c:pt idx="81">
                  <c:v>0.45831808800012236</c:v>
                </c:pt>
                <c:pt idx="82">
                  <c:v>0.4653825912100043</c:v>
                </c:pt>
                <c:pt idx="83">
                  <c:v>0.472528450469268</c:v>
                </c:pt>
                <c:pt idx="84">
                  <c:v>0.47975628800013781</c:v>
                </c:pt>
                <c:pt idx="85">
                  <c:v>0.48706672839520443</c:v>
                </c:pt>
                <c:pt idx="86">
                  <c:v>0.49446039861743235</c:v>
                </c:pt>
                <c:pt idx="87">
                  <c:v>0.50193792800015335</c:v>
                </c:pt>
                <c:pt idx="88">
                  <c:v>0.50949994824707279</c:v>
                </c:pt>
                <c:pt idx="89">
                  <c:v>0.51714709343226328</c:v>
                </c:pt>
                <c:pt idx="90">
                  <c:v>0.52488000000017077</c:v>
                </c:pt>
                <c:pt idx="91">
                  <c:v>0.53269930676560839</c:v>
                </c:pt>
                <c:pt idx="92">
                  <c:v>0.54060565491376289</c:v>
                </c:pt>
                <c:pt idx="93">
                  <c:v>0.5485996880001881</c:v>
                </c:pt>
                <c:pt idx="94">
                  <c:v>0.55668205195081188</c:v>
                </c:pt>
                <c:pt idx="95">
                  <c:v>0.56485339506192889</c:v>
                </c:pt>
                <c:pt idx="96">
                  <c:v>0.57311436800020732</c:v>
                </c:pt>
                <c:pt idx="97">
                  <c:v>0.58146562380268252</c:v>
                </c:pt>
                <c:pt idx="98">
                  <c:v>0.58990781787676361</c:v>
                </c:pt>
                <c:pt idx="99">
                  <c:v>0.5984416080002265</c:v>
                </c:pt>
                <c:pt idx="100">
                  <c:v>0.60706765432122145</c:v>
                </c:pt>
                <c:pt idx="101">
                  <c:v>0.61578661935826495</c:v>
                </c:pt>
                <c:pt idx="102">
                  <c:v>0.62459916800024784</c:v>
                </c:pt>
                <c:pt idx="103">
                  <c:v>0.6335059675064274</c:v>
                </c:pt>
                <c:pt idx="104">
                  <c:v>0.64250768750643505</c:v>
                </c:pt>
                <c:pt idx="105">
                  <c:v>0.65160500000026889</c:v>
                </c:pt>
                <c:pt idx="106">
                  <c:v>0.66079857935830155</c:v>
                </c:pt>
                <c:pt idx="107">
                  <c:v>0.67008910232127172</c:v>
                </c:pt>
                <c:pt idx="108">
                  <c:v>0.67947724800029219</c:v>
                </c:pt>
                <c:pt idx="109">
                  <c:v>0.68896369787684275</c:v>
                </c:pt>
                <c:pt idx="110">
                  <c:v>0.69854913580277722</c:v>
                </c:pt>
                <c:pt idx="111">
                  <c:v>0.70823424800031554</c:v>
                </c:pt>
                <c:pt idx="112">
                  <c:v>0.71801972306205253</c:v>
                </c:pt>
                <c:pt idx="113">
                  <c:v>0.72790625195094938</c:v>
                </c:pt>
                <c:pt idx="114">
                  <c:v>0.73789452800034105</c:v>
                </c:pt>
                <c:pt idx="115">
                  <c:v>0.74798524691392942</c:v>
                </c:pt>
                <c:pt idx="116">
                  <c:v>0.75817910676579059</c:v>
                </c:pt>
                <c:pt idx="117">
                  <c:v>0.76847680800036644</c:v>
                </c:pt>
                <c:pt idx="118">
                  <c:v>0.77887905343247477</c:v>
                </c:pt>
                <c:pt idx="119">
                  <c:v>0.78938654824729815</c:v>
                </c:pt>
                <c:pt idx="120">
                  <c:v>0.8000000000003944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F3B8-41CC-8545-77627667E190}"/>
            </c:ext>
          </c:extLst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dispRSqr val="0"/>
            <c:dispEq val="0"/>
          </c:trendline>
          <c:xVal>
            <c:numRef>
              <c:f>'excel calculations'!$I$2:$I$122</c:f>
              <c:numCache>
                <c:formatCode>General</c:formatCode>
                <c:ptCount val="12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0.46999999999999897</c:v>
                </c:pt>
                <c:pt idx="28">
                  <c:v>0.47999999999999898</c:v>
                </c:pt>
                <c:pt idx="29">
                  <c:v>0.48999999999999899</c:v>
                </c:pt>
                <c:pt idx="30">
                  <c:v>0.499999999999999</c:v>
                </c:pt>
                <c:pt idx="31">
                  <c:v>0.50999999999999901</c:v>
                </c:pt>
                <c:pt idx="32">
                  <c:v>0.51999999999999902</c:v>
                </c:pt>
                <c:pt idx="33">
                  <c:v>0.52999999999999903</c:v>
                </c:pt>
                <c:pt idx="34">
                  <c:v>0.53999999999999904</c:v>
                </c:pt>
                <c:pt idx="35">
                  <c:v>0.54999999999999905</c:v>
                </c:pt>
                <c:pt idx="36">
                  <c:v>0.55999999999999905</c:v>
                </c:pt>
                <c:pt idx="37">
                  <c:v>0.56999999999999895</c:v>
                </c:pt>
                <c:pt idx="38">
                  <c:v>0.57999999999999896</c:v>
                </c:pt>
                <c:pt idx="39">
                  <c:v>0.58999999999999897</c:v>
                </c:pt>
                <c:pt idx="40">
                  <c:v>0.59999999999999898</c:v>
                </c:pt>
                <c:pt idx="41">
                  <c:v>0.60999999999999899</c:v>
                </c:pt>
                <c:pt idx="42">
                  <c:v>0.619999999999999</c:v>
                </c:pt>
                <c:pt idx="43">
                  <c:v>0.62999999999999901</c:v>
                </c:pt>
                <c:pt idx="44">
                  <c:v>0.63999999999999901</c:v>
                </c:pt>
                <c:pt idx="45">
                  <c:v>0.64999999999999902</c:v>
                </c:pt>
                <c:pt idx="46">
                  <c:v>0.65200000000000002</c:v>
                </c:pt>
                <c:pt idx="47">
                  <c:v>0.65400000000000003</c:v>
                </c:pt>
                <c:pt idx="48">
                  <c:v>0.65600000000000003</c:v>
                </c:pt>
                <c:pt idx="49">
                  <c:v>0.65800000000000003</c:v>
                </c:pt>
                <c:pt idx="50">
                  <c:v>0.66000000000000403</c:v>
                </c:pt>
                <c:pt idx="51">
                  <c:v>0.67</c:v>
                </c:pt>
                <c:pt idx="52">
                  <c:v>0.68</c:v>
                </c:pt>
                <c:pt idx="53">
                  <c:v>0.69</c:v>
                </c:pt>
                <c:pt idx="54">
                  <c:v>0.66800000000000803</c:v>
                </c:pt>
                <c:pt idx="55">
                  <c:v>0.67000000000000903</c:v>
                </c:pt>
                <c:pt idx="56">
                  <c:v>0.67200000000001003</c:v>
                </c:pt>
                <c:pt idx="57">
                  <c:v>0.67400000000001103</c:v>
                </c:pt>
                <c:pt idx="58">
                  <c:v>0.67600000000001204</c:v>
                </c:pt>
                <c:pt idx="59">
                  <c:v>0.67800000000001304</c:v>
                </c:pt>
                <c:pt idx="60">
                  <c:v>0.68000000000001404</c:v>
                </c:pt>
                <c:pt idx="61">
                  <c:v>0.68200000000001504</c:v>
                </c:pt>
                <c:pt idx="62">
                  <c:v>0.68400000000001604</c:v>
                </c:pt>
                <c:pt idx="63">
                  <c:v>0.68600000000001704</c:v>
                </c:pt>
                <c:pt idx="64">
                  <c:v>0.68800000000001804</c:v>
                </c:pt>
                <c:pt idx="65">
                  <c:v>0.69000000000001904</c:v>
                </c:pt>
                <c:pt idx="66">
                  <c:v>0.69200000000002004</c:v>
                </c:pt>
                <c:pt idx="67">
                  <c:v>0.69400000000002104</c:v>
                </c:pt>
                <c:pt idx="68">
                  <c:v>0.69600000000002205</c:v>
                </c:pt>
                <c:pt idx="69">
                  <c:v>0.69800000000002305</c:v>
                </c:pt>
                <c:pt idx="70">
                  <c:v>0.70000000000002405</c:v>
                </c:pt>
                <c:pt idx="71">
                  <c:v>0.70200000000002505</c:v>
                </c:pt>
                <c:pt idx="72">
                  <c:v>0.70400000000002605</c:v>
                </c:pt>
                <c:pt idx="73">
                  <c:v>0.70600000000002705</c:v>
                </c:pt>
                <c:pt idx="74">
                  <c:v>0.70800000000002805</c:v>
                </c:pt>
                <c:pt idx="75">
                  <c:v>0.71000000000002905</c:v>
                </c:pt>
                <c:pt idx="76">
                  <c:v>0.71200000000003005</c:v>
                </c:pt>
                <c:pt idx="77">
                  <c:v>0.71400000000003105</c:v>
                </c:pt>
                <c:pt idx="78">
                  <c:v>0.71600000000003206</c:v>
                </c:pt>
                <c:pt idx="79">
                  <c:v>0.71800000000003295</c:v>
                </c:pt>
                <c:pt idx="80">
                  <c:v>0.72000000000003395</c:v>
                </c:pt>
                <c:pt idx="81">
                  <c:v>0.72200000000003495</c:v>
                </c:pt>
                <c:pt idx="82">
                  <c:v>0.72400000000003595</c:v>
                </c:pt>
                <c:pt idx="83">
                  <c:v>0.72600000000003695</c:v>
                </c:pt>
                <c:pt idx="84">
                  <c:v>0.72800000000003795</c:v>
                </c:pt>
                <c:pt idx="85">
                  <c:v>0.73000000000003895</c:v>
                </c:pt>
                <c:pt idx="86">
                  <c:v>0.73200000000003995</c:v>
                </c:pt>
                <c:pt idx="87">
                  <c:v>0.73400000000004095</c:v>
                </c:pt>
                <c:pt idx="88">
                  <c:v>0.73600000000004195</c:v>
                </c:pt>
                <c:pt idx="89">
                  <c:v>0.73800000000004295</c:v>
                </c:pt>
                <c:pt idx="90">
                  <c:v>0.74000000000004396</c:v>
                </c:pt>
                <c:pt idx="91">
                  <c:v>0.74200000000004496</c:v>
                </c:pt>
                <c:pt idx="92">
                  <c:v>0.74400000000004596</c:v>
                </c:pt>
                <c:pt idx="93">
                  <c:v>0.74600000000004696</c:v>
                </c:pt>
                <c:pt idx="94">
                  <c:v>0.74800000000004796</c:v>
                </c:pt>
                <c:pt idx="95">
                  <c:v>0.75000000000004896</c:v>
                </c:pt>
                <c:pt idx="96">
                  <c:v>0.75200000000004996</c:v>
                </c:pt>
                <c:pt idx="97">
                  <c:v>0.75400000000005096</c:v>
                </c:pt>
                <c:pt idx="98">
                  <c:v>0.75600000000005196</c:v>
                </c:pt>
                <c:pt idx="99">
                  <c:v>0.75800000000005296</c:v>
                </c:pt>
                <c:pt idx="100">
                  <c:v>0.76000000000005397</c:v>
                </c:pt>
                <c:pt idx="101">
                  <c:v>0.76200000000005497</c:v>
                </c:pt>
                <c:pt idx="102">
                  <c:v>0.76400000000005597</c:v>
                </c:pt>
                <c:pt idx="103">
                  <c:v>0.76600000000005697</c:v>
                </c:pt>
                <c:pt idx="104">
                  <c:v>0.76800000000005797</c:v>
                </c:pt>
                <c:pt idx="105">
                  <c:v>0.77000000000005897</c:v>
                </c:pt>
                <c:pt idx="106">
                  <c:v>0.77200000000005997</c:v>
                </c:pt>
                <c:pt idx="107">
                  <c:v>0.77400000000006097</c:v>
                </c:pt>
                <c:pt idx="108">
                  <c:v>0.77600000000006197</c:v>
                </c:pt>
                <c:pt idx="109">
                  <c:v>0.77800000000006297</c:v>
                </c:pt>
                <c:pt idx="110">
                  <c:v>0.78000000000006398</c:v>
                </c:pt>
                <c:pt idx="111">
                  <c:v>0.78200000000006498</c:v>
                </c:pt>
                <c:pt idx="112">
                  <c:v>0.78400000000006598</c:v>
                </c:pt>
                <c:pt idx="113">
                  <c:v>0.78600000000006698</c:v>
                </c:pt>
                <c:pt idx="114">
                  <c:v>0.78800000000006798</c:v>
                </c:pt>
                <c:pt idx="115">
                  <c:v>0.79000000000006898</c:v>
                </c:pt>
                <c:pt idx="116">
                  <c:v>0.79200000000006998</c:v>
                </c:pt>
                <c:pt idx="117">
                  <c:v>0.79400000000007098</c:v>
                </c:pt>
                <c:pt idx="118">
                  <c:v>0.79600000000007198</c:v>
                </c:pt>
                <c:pt idx="119">
                  <c:v>0.79800000000007298</c:v>
                </c:pt>
                <c:pt idx="120">
                  <c:v>0.80000000000007399</c:v>
                </c:pt>
              </c:numCache>
            </c:numRef>
          </c:xVal>
          <c:yVal>
            <c:numRef>
              <c:f>'excel calculations'!$L$2:$L$122</c:f>
              <c:numCache>
                <c:formatCode>General</c:formatCode>
                <c:ptCount val="121"/>
                <c:pt idx="0">
                  <c:v>1</c:v>
                </c:pt>
                <c:pt idx="1">
                  <c:v>0.96694444444444461</c:v>
                </c:pt>
                <c:pt idx="2">
                  <c:v>0.93444444444444441</c:v>
                </c:pt>
                <c:pt idx="3">
                  <c:v>0.90249999999999997</c:v>
                </c:pt>
                <c:pt idx="4">
                  <c:v>0.87111111111111117</c:v>
                </c:pt>
                <c:pt idx="5">
                  <c:v>0.8402777777777779</c:v>
                </c:pt>
                <c:pt idx="6">
                  <c:v>0.81</c:v>
                </c:pt>
                <c:pt idx="7">
                  <c:v>0.78027777777777774</c:v>
                </c:pt>
                <c:pt idx="8">
                  <c:v>0.75111111111111117</c:v>
                </c:pt>
                <c:pt idx="9">
                  <c:v>0.72250000000000014</c:v>
                </c:pt>
                <c:pt idx="10">
                  <c:v>0.69444444444444453</c:v>
                </c:pt>
                <c:pt idx="11">
                  <c:v>0.66694444444444445</c:v>
                </c:pt>
                <c:pt idx="12">
                  <c:v>0.64000000000000012</c:v>
                </c:pt>
                <c:pt idx="13">
                  <c:v>0.61361111111111111</c:v>
                </c:pt>
                <c:pt idx="14">
                  <c:v>0.58777777777777784</c:v>
                </c:pt>
                <c:pt idx="15">
                  <c:v>0.56250000000000022</c:v>
                </c:pt>
                <c:pt idx="16">
                  <c:v>0.53777777777777791</c:v>
                </c:pt>
                <c:pt idx="17">
                  <c:v>0.51361111111111124</c:v>
                </c:pt>
                <c:pt idx="18">
                  <c:v>0.4900000000000001</c:v>
                </c:pt>
                <c:pt idx="19">
                  <c:v>0.46694444444444444</c:v>
                </c:pt>
                <c:pt idx="20">
                  <c:v>0.44444444444444453</c:v>
                </c:pt>
                <c:pt idx="21">
                  <c:v>0.42250000000000015</c:v>
                </c:pt>
                <c:pt idx="22">
                  <c:v>0.4011111111111112</c:v>
                </c:pt>
                <c:pt idx="23">
                  <c:v>0.38027777777777783</c:v>
                </c:pt>
                <c:pt idx="24">
                  <c:v>0.3600000000000001</c:v>
                </c:pt>
                <c:pt idx="25">
                  <c:v>0.34027777777777785</c:v>
                </c:pt>
                <c:pt idx="26">
                  <c:v>0.32111111111111107</c:v>
                </c:pt>
                <c:pt idx="27">
                  <c:v>0.30250000000000199</c:v>
                </c:pt>
                <c:pt idx="28">
                  <c:v>0.28444444444444633</c:v>
                </c:pt>
                <c:pt idx="29">
                  <c:v>0.26694444444444621</c:v>
                </c:pt>
                <c:pt idx="30">
                  <c:v>0.25000000000000178</c:v>
                </c:pt>
                <c:pt idx="31">
                  <c:v>0.23361111111111277</c:v>
                </c:pt>
                <c:pt idx="32">
                  <c:v>0.21777777777777943</c:v>
                </c:pt>
                <c:pt idx="33">
                  <c:v>0.20250000000000157</c:v>
                </c:pt>
                <c:pt idx="34">
                  <c:v>0.18777777777777924</c:v>
                </c:pt>
                <c:pt idx="35">
                  <c:v>0.17361111111111255</c:v>
                </c:pt>
                <c:pt idx="36">
                  <c:v>0.16000000000000136</c:v>
                </c:pt>
                <c:pt idx="37">
                  <c:v>0.14694444444444588</c:v>
                </c:pt>
                <c:pt idx="38">
                  <c:v>0.13444444444444578</c:v>
                </c:pt>
                <c:pt idx="39">
                  <c:v>0.1225000000000013</c:v>
                </c:pt>
                <c:pt idx="40">
                  <c:v>0.11111111111111233</c:v>
                </c:pt>
                <c:pt idx="41">
                  <c:v>0.1002777777777789</c:v>
                </c:pt>
                <c:pt idx="42">
                  <c:v>9.0000000000001093E-2</c:v>
                </c:pt>
                <c:pt idx="43">
                  <c:v>8.027777777777878E-2</c:v>
                </c:pt>
                <c:pt idx="44">
                  <c:v>7.1111111111112027E-2</c:v>
                </c:pt>
                <c:pt idx="45">
                  <c:v>6.2500000000000888E-2</c:v>
                </c:pt>
                <c:pt idx="46">
                  <c:v>6.0844444444444513E-2</c:v>
                </c:pt>
                <c:pt idx="47">
                  <c:v>5.9211111111111145E-2</c:v>
                </c:pt>
                <c:pt idx="48">
                  <c:v>5.7600000000000047E-2</c:v>
                </c:pt>
                <c:pt idx="49">
                  <c:v>5.6011111111111178E-2</c:v>
                </c:pt>
                <c:pt idx="50">
                  <c:v>5.444444444444136E-2</c:v>
                </c:pt>
                <c:pt idx="51">
                  <c:v>4.6944444444444497E-2</c:v>
                </c:pt>
                <c:pt idx="52">
                  <c:v>4.0000000000000029E-2</c:v>
                </c:pt>
                <c:pt idx="53">
                  <c:v>3.3611111111111196E-2</c:v>
                </c:pt>
                <c:pt idx="54">
                  <c:v>4.8399999999994177E-2</c:v>
                </c:pt>
                <c:pt idx="55">
                  <c:v>4.6944444444438002E-2</c:v>
                </c:pt>
                <c:pt idx="56">
                  <c:v>4.5511111111104022E-2</c:v>
                </c:pt>
                <c:pt idx="57">
                  <c:v>4.409999999999234E-2</c:v>
                </c:pt>
                <c:pt idx="58">
                  <c:v>4.2711111111102894E-2</c:v>
                </c:pt>
                <c:pt idx="59">
                  <c:v>4.1344444444435656E-2</c:v>
                </c:pt>
                <c:pt idx="60">
                  <c:v>3.9999999999990703E-2</c:v>
                </c:pt>
                <c:pt idx="61">
                  <c:v>3.8677777777767992E-2</c:v>
                </c:pt>
                <c:pt idx="62">
                  <c:v>3.7377777777767483E-2</c:v>
                </c:pt>
                <c:pt idx="63">
                  <c:v>3.6099999999989266E-2</c:v>
                </c:pt>
                <c:pt idx="64">
                  <c:v>3.4844444444433291E-2</c:v>
                </c:pt>
                <c:pt idx="65">
                  <c:v>3.3611111111099518E-2</c:v>
                </c:pt>
                <c:pt idx="66">
                  <c:v>3.2399999999988029E-2</c:v>
                </c:pt>
                <c:pt idx="67">
                  <c:v>3.1211111111098783E-2</c:v>
                </c:pt>
                <c:pt idx="68">
                  <c:v>3.0044444444431745E-2</c:v>
                </c:pt>
                <c:pt idx="69">
                  <c:v>2.8899999999986992E-2</c:v>
                </c:pt>
                <c:pt idx="70">
                  <c:v>2.7777777777764481E-2</c:v>
                </c:pt>
                <c:pt idx="71">
                  <c:v>2.6677777777764141E-2</c:v>
                </c:pt>
                <c:pt idx="72">
                  <c:v>2.5599999999986189E-2</c:v>
                </c:pt>
                <c:pt idx="73">
                  <c:v>2.4544444444430342E-2</c:v>
                </c:pt>
                <c:pt idx="74">
                  <c:v>2.3511111111096841E-2</c:v>
                </c:pt>
                <c:pt idx="75">
                  <c:v>2.2499999999985486E-2</c:v>
                </c:pt>
                <c:pt idx="76">
                  <c:v>2.1511111111096472E-2</c:v>
                </c:pt>
                <c:pt idx="77">
                  <c:v>2.0544444444429606E-2</c:v>
                </c:pt>
                <c:pt idx="78">
                  <c:v>1.9599999999985112E-2</c:v>
                </c:pt>
                <c:pt idx="79">
                  <c:v>1.8677777777762829E-2</c:v>
                </c:pt>
                <c:pt idx="80">
                  <c:v>1.77777777777627E-2</c:v>
                </c:pt>
                <c:pt idx="81">
                  <c:v>1.6899999999984903E-2</c:v>
                </c:pt>
                <c:pt idx="82">
                  <c:v>1.6044444444429266E-2</c:v>
                </c:pt>
                <c:pt idx="83">
                  <c:v>1.5211111111095984E-2</c:v>
                </c:pt>
                <c:pt idx="84">
                  <c:v>1.4399999999984838E-2</c:v>
                </c:pt>
                <c:pt idx="85">
                  <c:v>1.3611111111096015E-2</c:v>
                </c:pt>
                <c:pt idx="86">
                  <c:v>1.284444444442936E-2</c:v>
                </c:pt>
                <c:pt idx="87">
                  <c:v>1.209999999998505E-2</c:v>
                </c:pt>
                <c:pt idx="88">
                  <c:v>1.1377777777762884E-2</c:v>
                </c:pt>
                <c:pt idx="89">
                  <c:v>1.0677777777763036E-2</c:v>
                </c:pt>
                <c:pt idx="90">
                  <c:v>9.9999999999853626E-3</c:v>
                </c:pt>
                <c:pt idx="91">
                  <c:v>9.3444444444300018E-3</c:v>
                </c:pt>
                <c:pt idx="92">
                  <c:v>8.7111111110968198E-3</c:v>
                </c:pt>
                <c:pt idx="93">
                  <c:v>8.0999999999859656E-3</c:v>
                </c:pt>
                <c:pt idx="94">
                  <c:v>7.5111111110972755E-3</c:v>
                </c:pt>
                <c:pt idx="95">
                  <c:v>6.9444444444308872E-3</c:v>
                </c:pt>
                <c:pt idx="96">
                  <c:v>6.3999999999866889E-3</c:v>
                </c:pt>
                <c:pt idx="97">
                  <c:v>5.8777777777647882E-3</c:v>
                </c:pt>
                <c:pt idx="98">
                  <c:v>5.3777777777650809E-3</c:v>
                </c:pt>
                <c:pt idx="99">
                  <c:v>4.8999999999876833E-3</c:v>
                </c:pt>
                <c:pt idx="100">
                  <c:v>4.444444444432467E-3</c:v>
                </c:pt>
                <c:pt idx="101">
                  <c:v>4.0111111110995397E-3</c:v>
                </c:pt>
                <c:pt idx="102">
                  <c:v>3.5999999999888153E-3</c:v>
                </c:pt>
                <c:pt idx="103">
                  <c:v>3.2111111111003754E-3</c:v>
                </c:pt>
                <c:pt idx="104">
                  <c:v>2.8444444444341425E-3</c:v>
                </c:pt>
                <c:pt idx="105">
                  <c:v>2.499999999990201E-3</c:v>
                </c:pt>
                <c:pt idx="106">
                  <c:v>2.1777777777684591E-3</c:v>
                </c:pt>
                <c:pt idx="107">
                  <c:v>1.8777777777689931E-3</c:v>
                </c:pt>
                <c:pt idx="108">
                  <c:v>1.5999999999917428E-3</c:v>
                </c:pt>
                <c:pt idx="109">
                  <c:v>1.3444444444367638E-3</c:v>
                </c:pt>
                <c:pt idx="110">
                  <c:v>1.1111111111040052E-3</c:v>
                </c:pt>
                <c:pt idx="111">
                  <c:v>8.9999999999352013E-4</c:v>
                </c:pt>
                <c:pt idx="112">
                  <c:v>7.1111111110525233E-4</c:v>
                </c:pt>
                <c:pt idx="113">
                  <c:v>5.4444444443924706E-4</c:v>
                </c:pt>
                <c:pt idx="114">
                  <c:v>3.9999999999547098E-4</c:v>
                </c:pt>
                <c:pt idx="115">
                  <c:v>2.7777777777395293E-4</c:v>
                </c:pt>
                <c:pt idx="116">
                  <c:v>1.7777777777466848E-4</c:v>
                </c:pt>
                <c:pt idx="117">
                  <c:v>9.9999999997639846E-5</c:v>
                </c:pt>
                <c:pt idx="118">
                  <c:v>4.4444444442846299E-5</c:v>
                </c:pt>
                <c:pt idx="119">
                  <c:v>1.1111111110301902E-5</c:v>
                </c:pt>
                <c:pt idx="120">
                  <c:v>1.5186805020668885E-26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F3B8-41CC-8545-77627667E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05572816"/>
        <c:axId val="-1305578800"/>
      </c:scatterChart>
      <c:valAx>
        <c:axId val="-1305572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>
            <c:manualLayout>
              <c:xMode val="edge"/>
              <c:yMode val="edge"/>
              <c:x val="0.47935301837270339"/>
              <c:y val="0.7727770487022455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578800"/>
        <c:crosses val="autoZero"/>
        <c:crossBetween val="midCat"/>
      </c:valAx>
      <c:valAx>
        <c:axId val="-1305578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PERM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55728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</a:t>
            </a:r>
          </a:p>
        </c:rich>
      </c:tx>
      <c:layout>
        <c:manualLayout>
          <c:xMode val="edge"/>
          <c:yMode val="edge"/>
          <c:x val="0.46567548766871847"/>
          <c:y val="3.707939615160937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'excel calculations'!$I$2:$I$62</c:f>
              <c:numCache>
                <c:formatCode>General</c:formatCode>
                <c:ptCount val="6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0.46999999999999897</c:v>
                </c:pt>
                <c:pt idx="28">
                  <c:v>0.47999999999999898</c:v>
                </c:pt>
                <c:pt idx="29">
                  <c:v>0.48999999999999899</c:v>
                </c:pt>
                <c:pt idx="30">
                  <c:v>0.499999999999999</c:v>
                </c:pt>
                <c:pt idx="31">
                  <c:v>0.50999999999999901</c:v>
                </c:pt>
                <c:pt idx="32">
                  <c:v>0.51999999999999902</c:v>
                </c:pt>
                <c:pt idx="33">
                  <c:v>0.52999999999999903</c:v>
                </c:pt>
                <c:pt idx="34">
                  <c:v>0.53999999999999904</c:v>
                </c:pt>
                <c:pt idx="35">
                  <c:v>0.54999999999999905</c:v>
                </c:pt>
                <c:pt idx="36">
                  <c:v>0.55999999999999905</c:v>
                </c:pt>
                <c:pt idx="37">
                  <c:v>0.56999999999999895</c:v>
                </c:pt>
                <c:pt idx="38">
                  <c:v>0.57999999999999896</c:v>
                </c:pt>
                <c:pt idx="39">
                  <c:v>0.58999999999999897</c:v>
                </c:pt>
                <c:pt idx="40">
                  <c:v>0.59999999999999898</c:v>
                </c:pt>
                <c:pt idx="41">
                  <c:v>0.60999999999999899</c:v>
                </c:pt>
                <c:pt idx="42">
                  <c:v>0.619999999999999</c:v>
                </c:pt>
                <c:pt idx="43">
                  <c:v>0.62999999999999901</c:v>
                </c:pt>
                <c:pt idx="44">
                  <c:v>0.63999999999999901</c:v>
                </c:pt>
                <c:pt idx="45">
                  <c:v>0.64999999999999902</c:v>
                </c:pt>
                <c:pt idx="46">
                  <c:v>0.65200000000000002</c:v>
                </c:pt>
                <c:pt idx="47">
                  <c:v>0.65400000000000003</c:v>
                </c:pt>
                <c:pt idx="48">
                  <c:v>0.65600000000000003</c:v>
                </c:pt>
                <c:pt idx="49">
                  <c:v>0.65800000000000003</c:v>
                </c:pt>
                <c:pt idx="50">
                  <c:v>0.66000000000000403</c:v>
                </c:pt>
                <c:pt idx="51">
                  <c:v>0.67</c:v>
                </c:pt>
                <c:pt idx="52">
                  <c:v>0.68</c:v>
                </c:pt>
                <c:pt idx="53">
                  <c:v>0.69</c:v>
                </c:pt>
                <c:pt idx="54">
                  <c:v>0.66800000000000803</c:v>
                </c:pt>
                <c:pt idx="55">
                  <c:v>0.67000000000000903</c:v>
                </c:pt>
                <c:pt idx="56">
                  <c:v>0.67200000000001003</c:v>
                </c:pt>
                <c:pt idx="57">
                  <c:v>0.67400000000001103</c:v>
                </c:pt>
                <c:pt idx="58">
                  <c:v>0.67600000000001204</c:v>
                </c:pt>
                <c:pt idx="59">
                  <c:v>0.67800000000001304</c:v>
                </c:pt>
                <c:pt idx="60">
                  <c:v>0.68000000000001404</c:v>
                </c:pt>
              </c:numCache>
            </c:numRef>
          </c:xVal>
          <c:yVal>
            <c:numRef>
              <c:f>'excel calculations'!$N$2:$N$62</c:f>
              <c:numCache>
                <c:formatCode>General</c:formatCode>
                <c:ptCount val="61"/>
                <c:pt idx="0">
                  <c:v>0</c:v>
                </c:pt>
                <c:pt idx="1">
                  <c:v>1.2767721565613663E-7</c:v>
                </c:pt>
                <c:pt idx="2">
                  <c:v>2.1138811174398305E-6</c:v>
                </c:pt>
                <c:pt idx="3">
                  <c:v>1.1080209637566332E-5</c:v>
                </c:pt>
                <c:pt idx="4">
                  <c:v>3.627986286211828E-5</c:v>
                </c:pt>
                <c:pt idx="5">
                  <c:v>9.1818933063997642E-5</c:v>
                </c:pt>
                <c:pt idx="6">
                  <c:v>1.9749185346104451E-4</c:v>
                </c:pt>
                <c:pt idx="7">
                  <c:v>3.7974577435952091E-4</c:v>
                </c:pt>
                <c:pt idx="8">
                  <c:v>6.7278833973708689E-4</c:v>
                </c:pt>
                <c:pt idx="9">
                  <c:v>1.1198517924541325E-3</c:v>
                </c:pt>
                <c:pt idx="10">
                  <c:v>1.7746228926353118E-3</c:v>
                </c:pt>
                <c:pt idx="11">
                  <c:v>2.7028419069167141E-3</c:v>
                </c:pt>
                <c:pt idx="12">
                  <c:v>3.9840637450199159E-3</c:v>
                </c:pt>
                <c:pt idx="13">
                  <c:v>5.713558684255114E-3</c:v>
                </c:pt>
                <c:pt idx="14">
                  <c:v>8.0043071907081997E-3</c:v>
                </c:pt>
                <c:pt idx="15">
                  <c:v>1.0989010989010971E-2</c:v>
                </c:pt>
                <c:pt idx="16">
                  <c:v>1.4821998509115369E-2</c:v>
                </c:pt>
                <c:pt idx="17">
                  <c:v>1.9680845172842715E-2</c:v>
                </c:pt>
                <c:pt idx="18">
                  <c:v>2.5767456656592944E-2</c:v>
                </c:pt>
                <c:pt idx="19">
                  <c:v>3.3308277344998943E-2</c:v>
                </c:pt>
                <c:pt idx="20">
                  <c:v>4.2553191489361694E-2</c:v>
                </c:pt>
                <c:pt idx="21">
                  <c:v>5.3772591879241133E-2</c:v>
                </c:pt>
                <c:pt idx="22">
                  <c:v>6.7252019374975533E-2</c:v>
                </c:pt>
                <c:pt idx="23">
                  <c:v>8.3283756303028617E-2</c:v>
                </c:pt>
                <c:pt idx="24">
                  <c:v>0.10215482841181155</c:v>
                </c:pt>
                <c:pt idx="25">
                  <c:v>0.12413108242303866</c:v>
                </c:pt>
                <c:pt idx="26">
                  <c:v>0.14943740565655189</c:v>
                </c:pt>
                <c:pt idx="27">
                  <c:v>0.17823476678166517</c:v>
                </c:pt>
                <c:pt idx="28">
                  <c:v>0.2105955617928216</c:v>
                </c:pt>
                <c:pt idx="29">
                  <c:v>0.24647965120432178</c:v>
                </c:pt>
                <c:pt idx="30">
                  <c:v>0.28571428571428142</c:v>
                </c:pt>
                <c:pt idx="31">
                  <c:v>0.32798157236507774</c:v>
                </c:pt>
                <c:pt idx="32">
                  <c:v>0.37281694787980352</c:v>
                </c:pt>
                <c:pt idx="33">
                  <c:v>0.4196211057292662</c:v>
                </c:pt>
                <c:pt idx="34">
                  <c:v>0.46768598442744774</c:v>
                </c:pt>
                <c:pt idx="35">
                  <c:v>0.51623306815738046</c:v>
                </c:pt>
                <c:pt idx="36">
                  <c:v>0.56445993031358399</c:v>
                </c:pt>
                <c:pt idx="37">
                  <c:v>0.61158930704790715</c:v>
                </c:pt>
                <c:pt idx="38">
                  <c:v>0.6569145115395133</c:v>
                </c:pt>
                <c:pt idx="39">
                  <c:v>0.69983582857562443</c:v>
                </c:pt>
                <c:pt idx="40">
                  <c:v>0.73988439306357967</c:v>
                </c:pt>
                <c:pt idx="41">
                  <c:v>0.77673239580638609</c:v>
                </c:pt>
                <c:pt idx="42">
                  <c:v>0.81019065294415038</c:v>
                </c:pt>
                <c:pt idx="43">
                  <c:v>0.84019615384520563</c:v>
                </c:pt>
                <c:pt idx="44">
                  <c:v>0.86679296666863759</c:v>
                </c:pt>
                <c:pt idx="45">
                  <c:v>0.89010989010988772</c:v>
                </c:pt>
                <c:pt idx="46">
                  <c:v>0.89439563256663979</c:v>
                </c:pt>
                <c:pt idx="47">
                  <c:v>0.89855944182326275</c:v>
                </c:pt>
                <c:pt idx="48">
                  <c:v>0.90260313678502035</c:v>
                </c:pt>
                <c:pt idx="49">
                  <c:v>0.90652858878143394</c:v>
                </c:pt>
                <c:pt idx="50">
                  <c:v>0.91033771573844247</c:v>
                </c:pt>
                <c:pt idx="51">
                  <c:v>0.92770817716049869</c:v>
                </c:pt>
                <c:pt idx="52">
                  <c:v>0.9424758398527382</c:v>
                </c:pt>
                <c:pt idx="53">
                  <c:v>0.95490347853612623</c:v>
                </c:pt>
                <c:pt idx="54">
                  <c:v>0.92445065511398206</c:v>
                </c:pt>
                <c:pt idx="55">
                  <c:v>0.92770817716051324</c:v>
                </c:pt>
                <c:pt idx="56">
                  <c:v>0.93086156249336571</c:v>
                </c:pt>
                <c:pt idx="57">
                  <c:v>0.93391291120766984</c:v>
                </c:pt>
                <c:pt idx="58">
                  <c:v>0.93686433163713367</c:v>
                </c:pt>
                <c:pt idx="59">
                  <c:v>0.93971793659752578</c:v>
                </c:pt>
                <c:pt idx="60">
                  <c:v>0.94247583985275707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CBC3-4EC8-B977-32288EC99AD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98470688"/>
        <c:axId val="-1304725440"/>
      </c:scatterChart>
      <c:valAx>
        <c:axId val="-109847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04725440"/>
        <c:crosses val="autoZero"/>
        <c:crossBetween val="midCat"/>
      </c:valAx>
      <c:valAx>
        <c:axId val="-13047254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984706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NPD VS Td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1233300070033148"/>
          <c:y val="7.960360360360362E-2"/>
          <c:w val="0.83678211308991191"/>
          <c:h val="0.77410285876427598"/>
        </c:manualLayout>
      </c:layout>
      <c:scatterChart>
        <c:scatterStyle val="smoothMarker"/>
        <c:varyColors val="0"/>
        <c:ser>
          <c:idx val="0"/>
          <c:order val="0"/>
          <c:tx>
            <c:v>Excel Result</c:v>
          </c:tx>
          <c:spPr>
            <a:ln w="31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3175">
                <a:solidFill>
                  <a:schemeClr val="accent1"/>
                </a:solidFill>
              </a:ln>
              <a:effectLst/>
            </c:spPr>
          </c:marker>
          <c:xVal>
            <c:numRef>
              <c:f>'excel calculations'!$S$47:$S$81</c:f>
              <c:numCache>
                <c:formatCode>General</c:formatCode>
                <c:ptCount val="35"/>
                <c:pt idx="0">
                  <c:v>0</c:v>
                </c:pt>
                <c:pt idx="1">
                  <c:v>342.17588568628503</c:v>
                </c:pt>
                <c:pt idx="2">
                  <c:v>352.33991032657917</c:v>
                </c:pt>
                <c:pt idx="3">
                  <c:v>362.95313801198296</c:v>
                </c:pt>
                <c:pt idx="4">
                  <c:v>374.03718392612598</c:v>
                </c:pt>
                <c:pt idx="5">
                  <c:v>410.10859918898166</c:v>
                </c:pt>
                <c:pt idx="6">
                  <c:v>482.39018926212071</c:v>
                </c:pt>
                <c:pt idx="7">
                  <c:v>573.22036651989345</c:v>
                </c:pt>
                <c:pt idx="8">
                  <c:v>514.64214352449051</c:v>
                </c:pt>
                <c:pt idx="9">
                  <c:v>437.37389950486971</c:v>
                </c:pt>
                <c:pt idx="10">
                  <c:v>451.8176403533999</c:v>
                </c:pt>
                <c:pt idx="11">
                  <c:v>466.9263508085632</c:v>
                </c:pt>
                <c:pt idx="12">
                  <c:v>482.735399535488</c:v>
                </c:pt>
                <c:pt idx="13">
                  <c:v>499.28253559618616</c:v>
                </c:pt>
                <c:pt idx="14">
                  <c:v>516.60808533145655</c:v>
                </c:pt>
                <c:pt idx="15">
                  <c:v>534.75516914207572</c:v>
                </c:pt>
                <c:pt idx="16">
                  <c:v>553.76994054944521</c:v>
                </c:pt>
                <c:pt idx="17">
                  <c:v>573.7018502472705</c:v>
                </c:pt>
                <c:pt idx="18">
                  <c:v>594.60393823854781</c:v>
                </c:pt>
                <c:pt idx="19">
                  <c:v>616.53315760042528</c:v>
                </c:pt>
                <c:pt idx="20">
                  <c:v>639.55073393746977</c:v>
                </c:pt>
                <c:pt idx="21">
                  <c:v>663.7225651918842</c:v>
                </c:pt>
                <c:pt idx="22">
                  <c:v>689.11966719150746</c:v>
                </c:pt>
                <c:pt idx="23">
                  <c:v>715.81867115071134</c:v>
                </c:pt>
                <c:pt idx="24">
                  <c:v>743.90238032472405</c:v>
                </c:pt>
                <c:pt idx="25">
                  <c:v>773.4603941826548</c:v>
                </c:pt>
                <c:pt idx="26">
                  <c:v>804.58980984175048</c:v>
                </c:pt>
                <c:pt idx="27">
                  <c:v>837.39601214902984</c:v>
                </c:pt>
                <c:pt idx="28">
                  <c:v>871.99356575488412</c:v>
                </c:pt>
                <c:pt idx="29">
                  <c:v>908.50722486442965</c:v>
                </c:pt>
                <c:pt idx="30">
                  <c:v>947.07307918455012</c:v>
                </c:pt>
                <c:pt idx="31">
                  <c:v>987.83985797285857</c:v>
                </c:pt>
                <c:pt idx="32">
                  <c:v>1030.970418236102</c:v>
                </c:pt>
                <c:pt idx="33">
                  <c:v>1076.643448128686</c:v>
                </c:pt>
                <c:pt idx="34">
                  <c:v>1125.0554227574437</c:v>
                </c:pt>
              </c:numCache>
            </c:numRef>
          </c:xVal>
          <c:yVal>
            <c:numRef>
              <c:f>'excel calculations'!$R$47:$R$81</c:f>
              <c:numCache>
                <c:formatCode>General</c:formatCode>
                <c:ptCount val="35"/>
                <c:pt idx="0">
                  <c:v>0</c:v>
                </c:pt>
                <c:pt idx="1">
                  <c:v>107438.97753814475</c:v>
                </c:pt>
                <c:pt idx="2">
                  <c:v>107748.29083799479</c:v>
                </c:pt>
                <c:pt idx="3">
                  <c:v>108058.39936353822</c:v>
                </c:pt>
                <c:pt idx="4">
                  <c:v>108369.21178762014</c:v>
                </c:pt>
                <c:pt idx="5">
                  <c:v>109339.48543432455</c:v>
                </c:pt>
                <c:pt idx="6">
                  <c:v>110907.09580556203</c:v>
                </c:pt>
                <c:pt idx="7">
                  <c:v>112474.57470439612</c:v>
                </c:pt>
                <c:pt idx="8">
                  <c:v>111682.07247720778</c:v>
                </c:pt>
                <c:pt idx="9">
                  <c:v>109930.80291235517</c:v>
                </c:pt>
                <c:pt idx="10">
                  <c:v>110244.05221872359</c:v>
                </c:pt>
                <c:pt idx="11">
                  <c:v>110557.43000880665</c:v>
                </c:pt>
                <c:pt idx="12">
                  <c:v>110870.86221088823</c:v>
                </c:pt>
                <c:pt idx="13">
                  <c:v>111184.27655929321</c:v>
                </c:pt>
                <c:pt idx="14">
                  <c:v>111497.60252558051</c:v>
                </c:pt>
                <c:pt idx="15">
                  <c:v>111810.77125217879</c:v>
                </c:pt>
                <c:pt idx="16">
                  <c:v>112123.71548836987</c:v>
                </c:pt>
                <c:pt idx="17">
                  <c:v>112436.36952852996</c:v>
                </c:pt>
                <c:pt idx="18">
                  <c:v>112748.66915252349</c:v>
                </c:pt>
                <c:pt idx="19">
                  <c:v>113060.55156818322</c:v>
                </c:pt>
                <c:pt idx="20">
                  <c:v>113371.95535578202</c:v>
                </c:pt>
                <c:pt idx="21">
                  <c:v>113682.82041441825</c:v>
                </c:pt>
                <c:pt idx="22" formatCode="0">
                  <c:v>113993.08791025064</c:v>
                </c:pt>
                <c:pt idx="23" formatCode="0">
                  <c:v>114302.70022650223</c:v>
                </c:pt>
                <c:pt idx="24" formatCode="0">
                  <c:v>114611.60091516665</c:v>
                </c:pt>
                <c:pt idx="25" formatCode="0">
                  <c:v>114919.73465036496</c:v>
                </c:pt>
                <c:pt idx="26" formatCode="0">
                  <c:v>115227.0471832756</c:v>
                </c:pt>
                <c:pt idx="27" formatCode="0">
                  <c:v>115533.48529859465</c:v>
                </c:pt>
                <c:pt idx="28" formatCode="0">
                  <c:v>115838.99677247868</c:v>
                </c:pt>
                <c:pt idx="29" formatCode="0">
                  <c:v>116143.53033188444</c:v>
                </c:pt>
                <c:pt idx="30" formatCode="0">
                  <c:v>116447.03561532586</c:v>
                </c:pt>
                <c:pt idx="31" formatCode="0">
                  <c:v>116749.46313493409</c:v>
                </c:pt>
                <c:pt idx="32" formatCode="0">
                  <c:v>117050.76423984664</c:v>
                </c:pt>
                <c:pt idx="33" formatCode="0">
                  <c:v>117350.89108083017</c:v>
                </c:pt>
                <c:pt idx="34" formatCode="0">
                  <c:v>117649.79657619311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0D2-4EC7-8A4E-247FE87DE508}"/>
            </c:ext>
          </c:extLst>
        </c:ser>
        <c:ser>
          <c:idx val="1"/>
          <c:order val="1"/>
          <c:tx>
            <c:v>Eclipse result</c:v>
          </c:tx>
          <c:spPr>
            <a:ln w="31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3175">
                <a:solidFill>
                  <a:schemeClr val="accent2"/>
                </a:solidFill>
              </a:ln>
              <a:effectLst/>
            </c:spPr>
          </c:marker>
          <c:xVal>
            <c:numRef>
              <c:f>'eclipse result'!$C$8:$C$190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1.4697789999999999</c:v>
                </c:pt>
                <c:pt idx="3">
                  <c:v>1.8456109999999999</c:v>
                </c:pt>
                <c:pt idx="4">
                  <c:v>2.3714930000000001</c:v>
                </c:pt>
                <c:pt idx="5">
                  <c:v>2.977938</c:v>
                </c:pt>
                <c:pt idx="6">
                  <c:v>3.6687569999999998</c:v>
                </c:pt>
                <c:pt idx="7">
                  <c:v>4.3797769999999998</c:v>
                </c:pt>
                <c:pt idx="8">
                  <c:v>5.2237980000000004</c:v>
                </c:pt>
                <c:pt idx="9">
                  <c:v>6.1352060000000002</c:v>
                </c:pt>
                <c:pt idx="10">
                  <c:v>7.0690200000000001</c:v>
                </c:pt>
                <c:pt idx="11">
                  <c:v>8.1337349999999997</c:v>
                </c:pt>
                <c:pt idx="12">
                  <c:v>9.2380420000000001</c:v>
                </c:pt>
                <c:pt idx="13">
                  <c:v>10.441549999999999</c:v>
                </c:pt>
                <c:pt idx="14">
                  <c:v>11.73448</c:v>
                </c:pt>
                <c:pt idx="15">
                  <c:v>13.055260000000001</c:v>
                </c:pt>
                <c:pt idx="16">
                  <c:v>14.540509999999999</c:v>
                </c:pt>
                <c:pt idx="17">
                  <c:v>16.060009999999998</c:v>
                </c:pt>
                <c:pt idx="18">
                  <c:v>17.600010000000001</c:v>
                </c:pt>
                <c:pt idx="19">
                  <c:v>19.31259</c:v>
                </c:pt>
                <c:pt idx="20">
                  <c:v>21.077359999999999</c:v>
                </c:pt>
                <c:pt idx="21">
                  <c:v>22.838909999999998</c:v>
                </c:pt>
                <c:pt idx="22">
                  <c:v>24.731750000000002</c:v>
                </c:pt>
                <c:pt idx="23">
                  <c:v>26.65841</c:v>
                </c:pt>
                <c:pt idx="24">
                  <c:v>28.593610000000002</c:v>
                </c:pt>
                <c:pt idx="25">
                  <c:v>30.670639999999999</c:v>
                </c:pt>
                <c:pt idx="26">
                  <c:v>32.780839999999998</c:v>
                </c:pt>
                <c:pt idx="27">
                  <c:v>34.888739999999999</c:v>
                </c:pt>
                <c:pt idx="28">
                  <c:v>37.110500000000002</c:v>
                </c:pt>
                <c:pt idx="29">
                  <c:v>39.349710000000002</c:v>
                </c:pt>
                <c:pt idx="30">
                  <c:v>41.583669999999998</c:v>
                </c:pt>
                <c:pt idx="31">
                  <c:v>43.843649999999997</c:v>
                </c:pt>
                <c:pt idx="32">
                  <c:v>46.156889999999997</c:v>
                </c:pt>
                <c:pt idx="33">
                  <c:v>48.47766</c:v>
                </c:pt>
                <c:pt idx="34">
                  <c:v>50.813850000000002</c:v>
                </c:pt>
                <c:pt idx="35">
                  <c:v>53.202840000000002</c:v>
                </c:pt>
                <c:pt idx="36">
                  <c:v>55.585329999999999</c:v>
                </c:pt>
                <c:pt idx="37">
                  <c:v>57.970129999999997</c:v>
                </c:pt>
                <c:pt idx="38">
                  <c:v>60.42398</c:v>
                </c:pt>
                <c:pt idx="39">
                  <c:v>62.862749999999998</c:v>
                </c:pt>
                <c:pt idx="40">
                  <c:v>65.28913</c:v>
                </c:pt>
                <c:pt idx="41">
                  <c:v>67.778660000000002</c:v>
                </c:pt>
                <c:pt idx="42">
                  <c:v>70.259900000000002</c:v>
                </c:pt>
                <c:pt idx="43">
                  <c:v>72.690119999999993</c:v>
                </c:pt>
                <c:pt idx="44">
                  <c:v>75.142169999999993</c:v>
                </c:pt>
                <c:pt idx="45">
                  <c:v>77.631450000000001</c:v>
                </c:pt>
                <c:pt idx="46">
                  <c:v>80.068179999999998</c:v>
                </c:pt>
                <c:pt idx="47">
                  <c:v>82.500950000000003</c:v>
                </c:pt>
                <c:pt idx="48">
                  <c:v>84.994460000000004</c:v>
                </c:pt>
                <c:pt idx="49">
                  <c:v>87.450190000000006</c:v>
                </c:pt>
                <c:pt idx="50">
                  <c:v>89.869870000000006</c:v>
                </c:pt>
                <c:pt idx="51">
                  <c:v>92.368620000000007</c:v>
                </c:pt>
                <c:pt idx="52">
                  <c:v>94.851870000000005</c:v>
                </c:pt>
                <c:pt idx="53">
                  <c:v>97.266710000000003</c:v>
                </c:pt>
                <c:pt idx="54">
                  <c:v>99.685720000000003</c:v>
                </c:pt>
                <c:pt idx="55">
                  <c:v>102.1546</c:v>
                </c:pt>
                <c:pt idx="56">
                  <c:v>104.571</c:v>
                </c:pt>
                <c:pt idx="57">
                  <c:v>106.96510000000001</c:v>
                </c:pt>
                <c:pt idx="58">
                  <c:v>109.431</c:v>
                </c:pt>
                <c:pt idx="59">
                  <c:v>111.8704</c:v>
                </c:pt>
                <c:pt idx="60">
                  <c:v>114.2432</c:v>
                </c:pt>
                <c:pt idx="61">
                  <c:v>116.7079</c:v>
                </c:pt>
                <c:pt idx="62">
                  <c:v>119.14579999999999</c:v>
                </c:pt>
                <c:pt idx="63">
                  <c:v>121.53789999999999</c:v>
                </c:pt>
                <c:pt idx="64">
                  <c:v>123.89530000000001</c:v>
                </c:pt>
                <c:pt idx="65">
                  <c:v>126.3061</c:v>
                </c:pt>
                <c:pt idx="66">
                  <c:v>128.68899999999999</c:v>
                </c:pt>
                <c:pt idx="67">
                  <c:v>131.02109999999999</c:v>
                </c:pt>
                <c:pt idx="68">
                  <c:v>133.4228</c:v>
                </c:pt>
                <c:pt idx="69">
                  <c:v>135.80350000000001</c:v>
                </c:pt>
                <c:pt idx="70">
                  <c:v>138.15119999999999</c:v>
                </c:pt>
                <c:pt idx="71">
                  <c:v>140.4769</c:v>
                </c:pt>
                <c:pt idx="72">
                  <c:v>142.84110000000001</c:v>
                </c:pt>
                <c:pt idx="73">
                  <c:v>145.1808</c:v>
                </c:pt>
                <c:pt idx="74">
                  <c:v>147.4888</c:v>
                </c:pt>
                <c:pt idx="75">
                  <c:v>149.84710000000001</c:v>
                </c:pt>
                <c:pt idx="76">
                  <c:v>152.18809999999999</c:v>
                </c:pt>
                <c:pt idx="77">
                  <c:v>154.50409999999999</c:v>
                </c:pt>
                <c:pt idx="78">
                  <c:v>156.8631</c:v>
                </c:pt>
                <c:pt idx="79">
                  <c:v>159.2123</c:v>
                </c:pt>
                <c:pt idx="80">
                  <c:v>161.5318</c:v>
                </c:pt>
                <c:pt idx="81">
                  <c:v>163.84520000000001</c:v>
                </c:pt>
                <c:pt idx="82">
                  <c:v>166.18940000000001</c:v>
                </c:pt>
                <c:pt idx="83">
                  <c:v>168.51509999999999</c:v>
                </c:pt>
                <c:pt idx="84">
                  <c:v>170.8168</c:v>
                </c:pt>
                <c:pt idx="85">
                  <c:v>173.15809999999999</c:v>
                </c:pt>
                <c:pt idx="86">
                  <c:v>175.4896</c:v>
                </c:pt>
                <c:pt idx="87">
                  <c:v>177.79509999999999</c:v>
                </c:pt>
                <c:pt idx="88">
                  <c:v>180.0976</c:v>
                </c:pt>
                <c:pt idx="89">
                  <c:v>181.2988</c:v>
                </c:pt>
                <c:pt idx="90">
                  <c:v>182.5</c:v>
                </c:pt>
                <c:pt idx="91">
                  <c:v>184.50389999999999</c:v>
                </c:pt>
                <c:pt idx="92">
                  <c:v>186.66749999999999</c:v>
                </c:pt>
                <c:pt idx="93">
                  <c:v>188.92009999999999</c:v>
                </c:pt>
                <c:pt idx="94">
                  <c:v>191.17439999999999</c:v>
                </c:pt>
                <c:pt idx="95">
                  <c:v>193.44579999999999</c:v>
                </c:pt>
                <c:pt idx="96">
                  <c:v>195.7604</c:v>
                </c:pt>
                <c:pt idx="97">
                  <c:v>198.0652</c:v>
                </c:pt>
                <c:pt idx="98">
                  <c:v>200.36179999999999</c:v>
                </c:pt>
                <c:pt idx="99">
                  <c:v>202.69800000000001</c:v>
                </c:pt>
                <c:pt idx="100">
                  <c:v>205.02680000000001</c:v>
                </c:pt>
                <c:pt idx="101">
                  <c:v>207.339</c:v>
                </c:pt>
                <c:pt idx="102">
                  <c:v>209.6865</c:v>
                </c:pt>
                <c:pt idx="103">
                  <c:v>212.0317</c:v>
                </c:pt>
                <c:pt idx="104">
                  <c:v>214.37010000000001</c:v>
                </c:pt>
                <c:pt idx="105">
                  <c:v>216.7336</c:v>
                </c:pt>
                <c:pt idx="106">
                  <c:v>219.10290000000001</c:v>
                </c:pt>
                <c:pt idx="107">
                  <c:v>221.48400000000001</c:v>
                </c:pt>
                <c:pt idx="108">
                  <c:v>223.84229999999999</c:v>
                </c:pt>
                <c:pt idx="109">
                  <c:v>226.24350000000001</c:v>
                </c:pt>
                <c:pt idx="110">
                  <c:v>228.62190000000001</c:v>
                </c:pt>
                <c:pt idx="111">
                  <c:v>230.98050000000001</c:v>
                </c:pt>
                <c:pt idx="112">
                  <c:v>233.39599999999999</c:v>
                </c:pt>
                <c:pt idx="113">
                  <c:v>235.786</c:v>
                </c:pt>
                <c:pt idx="114">
                  <c:v>238.1628</c:v>
                </c:pt>
                <c:pt idx="115">
                  <c:v>240.57</c:v>
                </c:pt>
                <c:pt idx="116">
                  <c:v>242.96780000000001</c:v>
                </c:pt>
                <c:pt idx="117">
                  <c:v>245.39779999999999</c:v>
                </c:pt>
                <c:pt idx="118">
                  <c:v>247.79650000000001</c:v>
                </c:pt>
                <c:pt idx="119">
                  <c:v>250.20500000000001</c:v>
                </c:pt>
                <c:pt idx="120">
                  <c:v>252.61250000000001</c:v>
                </c:pt>
                <c:pt idx="121">
                  <c:v>255.00620000000001</c:v>
                </c:pt>
                <c:pt idx="122">
                  <c:v>257.43299999999999</c:v>
                </c:pt>
                <c:pt idx="123">
                  <c:v>259.83850000000001</c:v>
                </c:pt>
                <c:pt idx="124">
                  <c:v>262.24360000000001</c:v>
                </c:pt>
                <c:pt idx="125">
                  <c:v>264.68049999999999</c:v>
                </c:pt>
                <c:pt idx="126">
                  <c:v>267.09739999999999</c:v>
                </c:pt>
                <c:pt idx="127">
                  <c:v>269.5292</c:v>
                </c:pt>
                <c:pt idx="128">
                  <c:v>271.96129999999999</c:v>
                </c:pt>
                <c:pt idx="129">
                  <c:v>274.39659999999998</c:v>
                </c:pt>
                <c:pt idx="130">
                  <c:v>276.84390000000002</c:v>
                </c:pt>
                <c:pt idx="131">
                  <c:v>279.27620000000002</c:v>
                </c:pt>
                <c:pt idx="132">
                  <c:v>281.72750000000002</c:v>
                </c:pt>
                <c:pt idx="133">
                  <c:v>284.1635</c:v>
                </c:pt>
                <c:pt idx="134">
                  <c:v>286.60610000000003</c:v>
                </c:pt>
                <c:pt idx="135">
                  <c:v>289.06630000000001</c:v>
                </c:pt>
                <c:pt idx="136">
                  <c:v>291.51510000000002</c:v>
                </c:pt>
                <c:pt idx="137">
                  <c:v>293.97710000000001</c:v>
                </c:pt>
                <c:pt idx="138">
                  <c:v>296.39909999999998</c:v>
                </c:pt>
                <c:pt idx="139">
                  <c:v>298.85750000000002</c:v>
                </c:pt>
                <c:pt idx="140">
                  <c:v>301.31029999999998</c:v>
                </c:pt>
                <c:pt idx="141">
                  <c:v>303.70690000000002</c:v>
                </c:pt>
                <c:pt idx="142">
                  <c:v>306.1728</c:v>
                </c:pt>
                <c:pt idx="143">
                  <c:v>308.61970000000002</c:v>
                </c:pt>
                <c:pt idx="144">
                  <c:v>311.00279999999998</c:v>
                </c:pt>
                <c:pt idx="145">
                  <c:v>313.29559999999998</c:v>
                </c:pt>
                <c:pt idx="146">
                  <c:v>315.7029</c:v>
                </c:pt>
                <c:pt idx="147">
                  <c:v>318.0598</c:v>
                </c:pt>
                <c:pt idx="148">
                  <c:v>320.30869999999999</c:v>
                </c:pt>
                <c:pt idx="149">
                  <c:v>322.42059999999998</c:v>
                </c:pt>
                <c:pt idx="150">
                  <c:v>324.48390000000001</c:v>
                </c:pt>
                <c:pt idx="151">
                  <c:v>326.64429999999999</c:v>
                </c:pt>
                <c:pt idx="152">
                  <c:v>328.68259999999998</c:v>
                </c:pt>
                <c:pt idx="153">
                  <c:v>330.58260000000001</c:v>
                </c:pt>
                <c:pt idx="154">
                  <c:v>332.38249999999999</c:v>
                </c:pt>
                <c:pt idx="155">
                  <c:v>334.04840000000002</c:v>
                </c:pt>
                <c:pt idx="156">
                  <c:v>335.9853</c:v>
                </c:pt>
                <c:pt idx="157">
                  <c:v>338.35210000000001</c:v>
                </c:pt>
                <c:pt idx="158">
                  <c:v>341.16269999999997</c:v>
                </c:pt>
                <c:pt idx="159">
                  <c:v>344.7407</c:v>
                </c:pt>
                <c:pt idx="160">
                  <c:v>348.64879999999999</c:v>
                </c:pt>
                <c:pt idx="161">
                  <c:v>353.01530000000002</c:v>
                </c:pt>
                <c:pt idx="162">
                  <c:v>358.06670000000003</c:v>
                </c:pt>
                <c:pt idx="163">
                  <c:v>361.5333</c:v>
                </c:pt>
                <c:pt idx="164">
                  <c:v>365</c:v>
                </c:pt>
                <c:pt idx="165">
                  <c:v>371.3802</c:v>
                </c:pt>
                <c:pt idx="166">
                  <c:v>378.7944</c:v>
                </c:pt>
                <c:pt idx="167">
                  <c:v>387.72390000000001</c:v>
                </c:pt>
                <c:pt idx="168">
                  <c:v>397.88150000000002</c:v>
                </c:pt>
                <c:pt idx="169">
                  <c:v>411.92259999999999</c:v>
                </c:pt>
                <c:pt idx="170">
                  <c:v>428.0498</c:v>
                </c:pt>
                <c:pt idx="171">
                  <c:v>448.77050000000003</c:v>
                </c:pt>
                <c:pt idx="172">
                  <c:v>473.46820000000002</c:v>
                </c:pt>
                <c:pt idx="173">
                  <c:v>510.48410000000001</c:v>
                </c:pt>
                <c:pt idx="174">
                  <c:v>547.5</c:v>
                </c:pt>
                <c:pt idx="175">
                  <c:v>605.20920000000001</c:v>
                </c:pt>
                <c:pt idx="176">
                  <c:v>667.6046</c:v>
                </c:pt>
                <c:pt idx="177">
                  <c:v>730</c:v>
                </c:pt>
                <c:pt idx="178">
                  <c:v>912.5</c:v>
                </c:pt>
                <c:pt idx="179">
                  <c:v>1095</c:v>
                </c:pt>
                <c:pt idx="180">
                  <c:v>1277.5</c:v>
                </c:pt>
                <c:pt idx="181">
                  <c:v>1460</c:v>
                </c:pt>
                <c:pt idx="182">
                  <c:v>1642.5</c:v>
                </c:pt>
              </c:numCache>
            </c:numRef>
          </c:xVal>
          <c:yVal>
            <c:numRef>
              <c:f>'eclipse result'!$F$8:$F$190</c:f>
              <c:numCache>
                <c:formatCode>General</c:formatCode>
                <c:ptCount val="183"/>
                <c:pt idx="0">
                  <c:v>0</c:v>
                </c:pt>
                <c:pt idx="1">
                  <c:v>299.99900000000002</c:v>
                </c:pt>
                <c:pt idx="2">
                  <c:v>440.93220000000002</c:v>
                </c:pt>
                <c:pt idx="3">
                  <c:v>553.68129999999996</c:v>
                </c:pt>
                <c:pt idx="4">
                  <c:v>711.44539999999995</c:v>
                </c:pt>
                <c:pt idx="5">
                  <c:v>893.37829999999997</c:v>
                </c:pt>
                <c:pt idx="6">
                  <c:v>1100.623</c:v>
                </c:pt>
                <c:pt idx="7">
                  <c:v>1313.9280000000001</c:v>
                </c:pt>
                <c:pt idx="8">
                  <c:v>1567.134</c:v>
                </c:pt>
                <c:pt idx="9">
                  <c:v>1840.5550000000001</c:v>
                </c:pt>
                <c:pt idx="10">
                  <c:v>2120.6979999999999</c:v>
                </c:pt>
                <c:pt idx="11">
                  <c:v>2440.1120000000001</c:v>
                </c:pt>
                <c:pt idx="12">
                  <c:v>2771.4029999999998</c:v>
                </c:pt>
                <c:pt idx="13">
                  <c:v>3132.453</c:v>
                </c:pt>
                <c:pt idx="14">
                  <c:v>3520.33</c:v>
                </c:pt>
                <c:pt idx="15">
                  <c:v>3916.5639999999999</c:v>
                </c:pt>
                <c:pt idx="16">
                  <c:v>4362.1360000000004</c:v>
                </c:pt>
                <c:pt idx="17">
                  <c:v>4817.9849999999997</c:v>
                </c:pt>
                <c:pt idx="18">
                  <c:v>5279.9830000000002</c:v>
                </c:pt>
                <c:pt idx="19">
                  <c:v>5793.7569999999996</c:v>
                </c:pt>
                <c:pt idx="20">
                  <c:v>6323.1859999999997</c:v>
                </c:pt>
                <c:pt idx="21">
                  <c:v>6851.6490000000003</c:v>
                </c:pt>
                <c:pt idx="22">
                  <c:v>7419.5</c:v>
                </c:pt>
                <c:pt idx="23">
                  <c:v>7997.4939999999997</c:v>
                </c:pt>
                <c:pt idx="24">
                  <c:v>8578.0540000000001</c:v>
                </c:pt>
                <c:pt idx="25">
                  <c:v>9201.16</c:v>
                </c:pt>
                <c:pt idx="26">
                  <c:v>9834.2160000000003</c:v>
                </c:pt>
                <c:pt idx="27">
                  <c:v>10466.58</c:v>
                </c:pt>
                <c:pt idx="28">
                  <c:v>11133.11</c:v>
                </c:pt>
                <c:pt idx="29">
                  <c:v>11804.87</c:v>
                </c:pt>
                <c:pt idx="30">
                  <c:v>12475.05</c:v>
                </c:pt>
                <c:pt idx="31">
                  <c:v>13153.05</c:v>
                </c:pt>
                <c:pt idx="32">
                  <c:v>13847.02</c:v>
                </c:pt>
                <c:pt idx="33">
                  <c:v>14543.25</c:v>
                </c:pt>
                <c:pt idx="34">
                  <c:v>15244.1</c:v>
                </c:pt>
                <c:pt idx="35">
                  <c:v>15960.79</c:v>
                </c:pt>
                <c:pt idx="36">
                  <c:v>16675.54</c:v>
                </c:pt>
                <c:pt idx="37">
                  <c:v>17390.98</c:v>
                </c:pt>
                <c:pt idx="38">
                  <c:v>18127.13</c:v>
                </c:pt>
                <c:pt idx="39">
                  <c:v>18858.759999999998</c:v>
                </c:pt>
                <c:pt idx="40">
                  <c:v>19586.669999999998</c:v>
                </c:pt>
                <c:pt idx="41">
                  <c:v>20333.52</c:v>
                </c:pt>
                <c:pt idx="42">
                  <c:v>21077.89</c:v>
                </c:pt>
                <c:pt idx="43">
                  <c:v>21806.959999999999</c:v>
                </c:pt>
                <c:pt idx="44">
                  <c:v>22542.57</c:v>
                </c:pt>
                <c:pt idx="45">
                  <c:v>23289.35</c:v>
                </c:pt>
                <c:pt idx="46">
                  <c:v>24020.37</c:v>
                </c:pt>
                <c:pt idx="47">
                  <c:v>24750.2</c:v>
                </c:pt>
                <c:pt idx="48">
                  <c:v>25498.240000000002</c:v>
                </c:pt>
                <c:pt idx="49">
                  <c:v>26234.959999999999</c:v>
                </c:pt>
                <c:pt idx="50">
                  <c:v>26960.86</c:v>
                </c:pt>
                <c:pt idx="51">
                  <c:v>27710.48</c:v>
                </c:pt>
                <c:pt idx="52">
                  <c:v>28455.46</c:v>
                </c:pt>
                <c:pt idx="53">
                  <c:v>29179.9</c:v>
                </c:pt>
                <c:pt idx="54">
                  <c:v>29905.61</c:v>
                </c:pt>
                <c:pt idx="55">
                  <c:v>30646.27</c:v>
                </c:pt>
                <c:pt idx="56">
                  <c:v>31371.17</c:v>
                </c:pt>
                <c:pt idx="57">
                  <c:v>32089.41</c:v>
                </c:pt>
                <c:pt idx="58">
                  <c:v>32829.18</c:v>
                </c:pt>
                <c:pt idx="59">
                  <c:v>33560.980000000003</c:v>
                </c:pt>
                <c:pt idx="60">
                  <c:v>34272.839999999997</c:v>
                </c:pt>
                <c:pt idx="61">
                  <c:v>35012.239999999998</c:v>
                </c:pt>
                <c:pt idx="62">
                  <c:v>35743.589999999997</c:v>
                </c:pt>
                <c:pt idx="63">
                  <c:v>36461.24</c:v>
                </c:pt>
                <c:pt idx="64">
                  <c:v>37168.44</c:v>
                </c:pt>
                <c:pt idx="65">
                  <c:v>37891.69</c:v>
                </c:pt>
                <c:pt idx="66">
                  <c:v>38606.54</c:v>
                </c:pt>
                <c:pt idx="67">
                  <c:v>39306.18</c:v>
                </c:pt>
                <c:pt idx="68">
                  <c:v>40026.68</c:v>
                </c:pt>
                <c:pt idx="69">
                  <c:v>40740.9</c:v>
                </c:pt>
                <c:pt idx="70">
                  <c:v>41445.18</c:v>
                </c:pt>
                <c:pt idx="71">
                  <c:v>42142.89</c:v>
                </c:pt>
                <c:pt idx="72">
                  <c:v>42852.160000000003</c:v>
                </c:pt>
                <c:pt idx="73">
                  <c:v>43554.080000000002</c:v>
                </c:pt>
                <c:pt idx="74">
                  <c:v>44246.48</c:v>
                </c:pt>
                <c:pt idx="75">
                  <c:v>44953.95</c:v>
                </c:pt>
                <c:pt idx="76">
                  <c:v>45656.24</c:v>
                </c:pt>
                <c:pt idx="77">
                  <c:v>46351.040000000001</c:v>
                </c:pt>
                <c:pt idx="78">
                  <c:v>47058.73</c:v>
                </c:pt>
                <c:pt idx="79">
                  <c:v>47763.49</c:v>
                </c:pt>
                <c:pt idx="80">
                  <c:v>48459.360000000001</c:v>
                </c:pt>
                <c:pt idx="81">
                  <c:v>49153.35</c:v>
                </c:pt>
                <c:pt idx="82">
                  <c:v>49856.61</c:v>
                </c:pt>
                <c:pt idx="83">
                  <c:v>50554.32</c:v>
                </c:pt>
                <c:pt idx="84">
                  <c:v>51244.83</c:v>
                </c:pt>
                <c:pt idx="85">
                  <c:v>51947.199999999997</c:v>
                </c:pt>
                <c:pt idx="86">
                  <c:v>52646.67</c:v>
                </c:pt>
                <c:pt idx="87">
                  <c:v>53338.32</c:v>
                </c:pt>
                <c:pt idx="88">
                  <c:v>54029.07</c:v>
                </c:pt>
                <c:pt idx="89">
                  <c:v>54389.42</c:v>
                </c:pt>
                <c:pt idx="90">
                  <c:v>54749.78</c:v>
                </c:pt>
                <c:pt idx="91">
                  <c:v>55350.93</c:v>
                </c:pt>
                <c:pt idx="92">
                  <c:v>56000.02</c:v>
                </c:pt>
                <c:pt idx="93">
                  <c:v>56675.8</c:v>
                </c:pt>
                <c:pt idx="94">
                  <c:v>57352.08</c:v>
                </c:pt>
                <c:pt idx="95">
                  <c:v>58033.49</c:v>
                </c:pt>
                <c:pt idx="96">
                  <c:v>58727.86</c:v>
                </c:pt>
                <c:pt idx="97">
                  <c:v>59419.31</c:v>
                </c:pt>
                <c:pt idx="98">
                  <c:v>60108.29</c:v>
                </c:pt>
                <c:pt idx="99">
                  <c:v>60809.16</c:v>
                </c:pt>
                <c:pt idx="100">
                  <c:v>61507.79</c:v>
                </c:pt>
                <c:pt idx="101">
                  <c:v>62201.440000000002</c:v>
                </c:pt>
                <c:pt idx="102">
                  <c:v>62905.67</c:v>
                </c:pt>
                <c:pt idx="103">
                  <c:v>63609.23</c:v>
                </c:pt>
                <c:pt idx="104">
                  <c:v>64310.75</c:v>
                </c:pt>
                <c:pt idx="105">
                  <c:v>65019.79</c:v>
                </c:pt>
                <c:pt idx="106">
                  <c:v>65730.59</c:v>
                </c:pt>
                <c:pt idx="107">
                  <c:v>66444.92</c:v>
                </c:pt>
                <c:pt idx="108">
                  <c:v>67152.41</c:v>
                </c:pt>
                <c:pt idx="109">
                  <c:v>67872.740000000005</c:v>
                </c:pt>
                <c:pt idx="110">
                  <c:v>68586.289999999994</c:v>
                </c:pt>
                <c:pt idx="111">
                  <c:v>69293.84</c:v>
                </c:pt>
                <c:pt idx="112">
                  <c:v>70018.509999999995</c:v>
                </c:pt>
                <c:pt idx="113">
                  <c:v>70735.48</c:v>
                </c:pt>
                <c:pt idx="114">
                  <c:v>71448.52</c:v>
                </c:pt>
                <c:pt idx="115">
                  <c:v>72170.7</c:v>
                </c:pt>
                <c:pt idx="116">
                  <c:v>72890.02</c:v>
                </c:pt>
                <c:pt idx="117">
                  <c:v>73619.009999999995</c:v>
                </c:pt>
                <c:pt idx="118">
                  <c:v>74338.62</c:v>
                </c:pt>
                <c:pt idx="119">
                  <c:v>75061.17</c:v>
                </c:pt>
                <c:pt idx="120">
                  <c:v>75783.41</c:v>
                </c:pt>
                <c:pt idx="121">
                  <c:v>76501.52</c:v>
                </c:pt>
                <c:pt idx="122">
                  <c:v>77229.55</c:v>
                </c:pt>
                <c:pt idx="123">
                  <c:v>77951.179999999993</c:v>
                </c:pt>
                <c:pt idx="124">
                  <c:v>78672.73</c:v>
                </c:pt>
                <c:pt idx="125">
                  <c:v>79403.8</c:v>
                </c:pt>
                <c:pt idx="126">
                  <c:v>80128.84</c:v>
                </c:pt>
                <c:pt idx="127">
                  <c:v>80858.39</c:v>
                </c:pt>
                <c:pt idx="128">
                  <c:v>81588</c:v>
                </c:pt>
                <c:pt idx="129">
                  <c:v>82318.61</c:v>
                </c:pt>
                <c:pt idx="130">
                  <c:v>83052.789999999994</c:v>
                </c:pt>
                <c:pt idx="131">
                  <c:v>83782.48</c:v>
                </c:pt>
                <c:pt idx="132">
                  <c:v>84517.86</c:v>
                </c:pt>
                <c:pt idx="133">
                  <c:v>85248.65</c:v>
                </c:pt>
                <c:pt idx="134">
                  <c:v>85981.43</c:v>
                </c:pt>
                <c:pt idx="135">
                  <c:v>86719.46</c:v>
                </c:pt>
                <c:pt idx="136">
                  <c:v>87454.12</c:v>
                </c:pt>
                <c:pt idx="137">
                  <c:v>88192.69</c:v>
                </c:pt>
                <c:pt idx="138">
                  <c:v>88919.3</c:v>
                </c:pt>
                <c:pt idx="139">
                  <c:v>89656.83</c:v>
                </c:pt>
                <c:pt idx="140">
                  <c:v>90392.65</c:v>
                </c:pt>
                <c:pt idx="141">
                  <c:v>91111.62</c:v>
                </c:pt>
                <c:pt idx="142">
                  <c:v>91851.38</c:v>
                </c:pt>
                <c:pt idx="143">
                  <c:v>92585.45</c:v>
                </c:pt>
                <c:pt idx="144">
                  <c:v>93300.38</c:v>
                </c:pt>
                <c:pt idx="145">
                  <c:v>93988.2</c:v>
                </c:pt>
                <c:pt idx="146">
                  <c:v>94710.399999999994</c:v>
                </c:pt>
                <c:pt idx="147">
                  <c:v>95417.45</c:v>
                </c:pt>
                <c:pt idx="148">
                  <c:v>96092.12</c:v>
                </c:pt>
                <c:pt idx="149">
                  <c:v>96725.69</c:v>
                </c:pt>
                <c:pt idx="150">
                  <c:v>97344.68</c:v>
                </c:pt>
                <c:pt idx="151">
                  <c:v>97992.77</c:v>
                </c:pt>
                <c:pt idx="152">
                  <c:v>98604.27</c:v>
                </c:pt>
                <c:pt idx="153">
                  <c:v>99174.23</c:v>
                </c:pt>
                <c:pt idx="154">
                  <c:v>99710.2</c:v>
                </c:pt>
                <c:pt idx="155">
                  <c:v>100167.4</c:v>
                </c:pt>
                <c:pt idx="156">
                  <c:v>100636.4</c:v>
                </c:pt>
                <c:pt idx="157">
                  <c:v>101142.9</c:v>
                </c:pt>
                <c:pt idx="158">
                  <c:v>101679.1</c:v>
                </c:pt>
                <c:pt idx="159">
                  <c:v>102275.5</c:v>
                </c:pt>
                <c:pt idx="160">
                  <c:v>102846.3</c:v>
                </c:pt>
                <c:pt idx="161">
                  <c:v>103400</c:v>
                </c:pt>
                <c:pt idx="162">
                  <c:v>103951.6</c:v>
                </c:pt>
                <c:pt idx="163">
                  <c:v>104295.1</c:v>
                </c:pt>
                <c:pt idx="164">
                  <c:v>104608.6</c:v>
                </c:pt>
                <c:pt idx="165">
                  <c:v>105106.5</c:v>
                </c:pt>
                <c:pt idx="166">
                  <c:v>105602.4</c:v>
                </c:pt>
                <c:pt idx="167">
                  <c:v>106110</c:v>
                </c:pt>
                <c:pt idx="168">
                  <c:v>106602.2</c:v>
                </c:pt>
                <c:pt idx="169">
                  <c:v>107171.4</c:v>
                </c:pt>
                <c:pt idx="170">
                  <c:v>107727.3</c:v>
                </c:pt>
                <c:pt idx="171">
                  <c:v>108336.6</c:v>
                </c:pt>
                <c:pt idx="172">
                  <c:v>108964.5</c:v>
                </c:pt>
                <c:pt idx="173">
                  <c:v>109764.6</c:v>
                </c:pt>
                <c:pt idx="174">
                  <c:v>110468.1</c:v>
                </c:pt>
                <c:pt idx="175">
                  <c:v>111413</c:v>
                </c:pt>
                <c:pt idx="176">
                  <c:v>112315.2</c:v>
                </c:pt>
                <c:pt idx="177">
                  <c:v>113132.4</c:v>
                </c:pt>
                <c:pt idx="178">
                  <c:v>115074.6</c:v>
                </c:pt>
                <c:pt idx="179">
                  <c:v>116709.4</c:v>
                </c:pt>
                <c:pt idx="180">
                  <c:v>118111.2</c:v>
                </c:pt>
                <c:pt idx="181">
                  <c:v>119326.1</c:v>
                </c:pt>
                <c:pt idx="182">
                  <c:v>120385.7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D25D-4D00-9B83-25AD4F51F3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05593920"/>
        <c:axId val="-956274432"/>
      </c:scatterChart>
      <c:valAx>
        <c:axId val="-1105593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bg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74432"/>
        <c:crosses val="autoZero"/>
        <c:crossBetween val="midCat"/>
      </c:valAx>
      <c:valAx>
        <c:axId val="-956274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055939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</a:t>
            </a:r>
            <a:r>
              <a:rPr lang="en-US" baseline="0"/>
              <a:t> vs t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Excel Result</c:v>
          </c:tx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0">
                <a:solidFill>
                  <a:schemeClr val="accent1"/>
                </a:solidFill>
              </a:ln>
              <a:effectLst/>
            </c:spPr>
          </c:marker>
          <c:xVal>
            <c:numRef>
              <c:f>'excel calculations'!$S$47:$S$81</c:f>
              <c:numCache>
                <c:formatCode>General</c:formatCode>
                <c:ptCount val="35"/>
                <c:pt idx="0">
                  <c:v>0</c:v>
                </c:pt>
                <c:pt idx="1">
                  <c:v>342.17588568628503</c:v>
                </c:pt>
                <c:pt idx="2">
                  <c:v>352.33991032657917</c:v>
                </c:pt>
                <c:pt idx="3">
                  <c:v>362.95313801198296</c:v>
                </c:pt>
                <c:pt idx="4">
                  <c:v>374.03718392612598</c:v>
                </c:pt>
                <c:pt idx="5">
                  <c:v>410.10859918898166</c:v>
                </c:pt>
                <c:pt idx="6">
                  <c:v>482.39018926212071</c:v>
                </c:pt>
                <c:pt idx="7">
                  <c:v>573.22036651989345</c:v>
                </c:pt>
                <c:pt idx="8">
                  <c:v>514.64214352449051</c:v>
                </c:pt>
                <c:pt idx="9">
                  <c:v>437.37389950486971</c:v>
                </c:pt>
                <c:pt idx="10">
                  <c:v>451.8176403533999</c:v>
                </c:pt>
                <c:pt idx="11">
                  <c:v>466.9263508085632</c:v>
                </c:pt>
                <c:pt idx="12">
                  <c:v>482.735399535488</c:v>
                </c:pt>
                <c:pt idx="13">
                  <c:v>499.28253559618616</c:v>
                </c:pt>
                <c:pt idx="14">
                  <c:v>516.60808533145655</c:v>
                </c:pt>
                <c:pt idx="15">
                  <c:v>534.75516914207572</c:v>
                </c:pt>
                <c:pt idx="16">
                  <c:v>553.76994054944521</c:v>
                </c:pt>
                <c:pt idx="17">
                  <c:v>573.7018502472705</c:v>
                </c:pt>
                <c:pt idx="18">
                  <c:v>594.60393823854781</c:v>
                </c:pt>
                <c:pt idx="19">
                  <c:v>616.53315760042528</c:v>
                </c:pt>
                <c:pt idx="20">
                  <c:v>639.55073393746977</c:v>
                </c:pt>
                <c:pt idx="21">
                  <c:v>663.7225651918842</c:v>
                </c:pt>
                <c:pt idx="22">
                  <c:v>689.11966719150746</c:v>
                </c:pt>
                <c:pt idx="23">
                  <c:v>715.81867115071134</c:v>
                </c:pt>
                <c:pt idx="24">
                  <c:v>743.90238032472405</c:v>
                </c:pt>
                <c:pt idx="25">
                  <c:v>773.4603941826548</c:v>
                </c:pt>
                <c:pt idx="26">
                  <c:v>804.58980984175048</c:v>
                </c:pt>
                <c:pt idx="27">
                  <c:v>837.39601214902984</c:v>
                </c:pt>
                <c:pt idx="28">
                  <c:v>871.99356575488412</c:v>
                </c:pt>
                <c:pt idx="29">
                  <c:v>908.50722486442965</c:v>
                </c:pt>
                <c:pt idx="30">
                  <c:v>947.07307918455012</c:v>
                </c:pt>
                <c:pt idx="31">
                  <c:v>987.83985797285857</c:v>
                </c:pt>
                <c:pt idx="32">
                  <c:v>1030.970418236102</c:v>
                </c:pt>
                <c:pt idx="33">
                  <c:v>1076.643448128686</c:v>
                </c:pt>
                <c:pt idx="34">
                  <c:v>1125.0554227574437</c:v>
                </c:pt>
              </c:numCache>
            </c:numRef>
          </c:xVal>
          <c:yVal>
            <c:numRef>
              <c:f>'excel calculations'!$T$47:$T$81</c:f>
              <c:numCache>
                <c:formatCode>General</c:formatCode>
                <c:ptCount val="35"/>
                <c:pt idx="0">
                  <c:v>300</c:v>
                </c:pt>
                <c:pt idx="1">
                  <c:v>300</c:v>
                </c:pt>
                <c:pt idx="2">
                  <c:v>300</c:v>
                </c:pt>
                <c:pt idx="3">
                  <c:v>28.041423365569816</c:v>
                </c:pt>
                <c:pt idx="4">
                  <c:v>26.898685278467262</c:v>
                </c:pt>
                <c:pt idx="5">
                  <c:v>21.687546851850392</c:v>
                </c:pt>
                <c:pt idx="6">
                  <c:v>17.257248044178542</c:v>
                </c:pt>
                <c:pt idx="7">
                  <c:v>13.528956439162132</c:v>
                </c:pt>
                <c:pt idx="8">
                  <c:v>22.664803465805385</c:v>
                </c:pt>
                <c:pt idx="9">
                  <c:v>21.687546851846029</c:v>
                </c:pt>
                <c:pt idx="10">
                  <c:v>20.741531251990285</c:v>
                </c:pt>
                <c:pt idx="11">
                  <c:v>19.826126637699048</c:v>
                </c:pt>
                <c:pt idx="12">
                  <c:v>18.940700508859898</c:v>
                </c:pt>
                <c:pt idx="13">
                  <c:v>18.084619020742267</c:v>
                </c:pt>
                <c:pt idx="14">
                  <c:v>17.257248044172879</c:v>
                </c:pt>
                <c:pt idx="15">
                  <c:v>16.457954160300638</c:v>
                </c:pt>
                <c:pt idx="16">
                  <c:v>15.686105591488397</c:v>
                </c:pt>
                <c:pt idx="17">
                  <c:v>14.941073070013866</c:v>
                </c:pt>
                <c:pt idx="18">
                  <c:v>14.222230646382206</c:v>
                </c:pt>
                <c:pt idx="19">
                  <c:v>13.528956439155637</c:v>
                </c:pt>
                <c:pt idx="20">
                  <c:v>12.860633328285564</c:v>
                </c:pt>
                <c:pt idx="21">
                  <c:v>12.216649593996287</c:v>
                </c:pt>
                <c:pt idx="22">
                  <c:v>11.596399503317123</c:v>
                </c:pt>
                <c:pt idx="23">
                  <c:v>10.999283846390739</c:v>
                </c:pt>
                <c:pt idx="24">
                  <c:v>10.424710424703676</c:v>
                </c:pt>
                <c:pt idx="25">
                  <c:v>9.8720944933915042</c:v>
                </c:pt>
                <c:pt idx="26">
                  <c:v>9.3408591597643031</c:v>
                </c:pt>
                <c:pt idx="27">
                  <c:v>8.8304357401836278</c:v>
                </c:pt>
                <c:pt idx="28">
                  <c:v>8.34026407739813</c:v>
                </c:pt>
                <c:pt idx="29">
                  <c:v>7.8697928204104812</c:v>
                </c:pt>
                <c:pt idx="30">
                  <c:v>7.4184796689139247</c:v>
                </c:pt>
                <c:pt idx="31">
                  <c:v>6.9857915842870817</c:v>
                </c:pt>
                <c:pt idx="32">
                  <c:v>6.5712049690904824</c:v>
                </c:pt>
                <c:pt idx="33">
                  <c:v>6.1742058169503622</c:v>
                </c:pt>
                <c:pt idx="34">
                  <c:v>5.7942898346632576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B0B4-43BF-9B7D-CC9C0FC2EB97}"/>
            </c:ext>
          </c:extLst>
        </c:ser>
        <c:ser>
          <c:idx val="1"/>
          <c:order val="1"/>
          <c:tx>
            <c:v>Eclipse Result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'eclipse result'!$C$8:$C$190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1.4697789999999999</c:v>
                </c:pt>
                <c:pt idx="3">
                  <c:v>1.8456109999999999</c:v>
                </c:pt>
                <c:pt idx="4">
                  <c:v>2.3714930000000001</c:v>
                </c:pt>
                <c:pt idx="5">
                  <c:v>2.977938</c:v>
                </c:pt>
                <c:pt idx="6">
                  <c:v>3.6687569999999998</c:v>
                </c:pt>
                <c:pt idx="7">
                  <c:v>4.3797769999999998</c:v>
                </c:pt>
                <c:pt idx="8">
                  <c:v>5.2237980000000004</c:v>
                </c:pt>
                <c:pt idx="9">
                  <c:v>6.1352060000000002</c:v>
                </c:pt>
                <c:pt idx="10">
                  <c:v>7.0690200000000001</c:v>
                </c:pt>
                <c:pt idx="11">
                  <c:v>8.1337349999999997</c:v>
                </c:pt>
                <c:pt idx="12">
                  <c:v>9.2380420000000001</c:v>
                </c:pt>
                <c:pt idx="13">
                  <c:v>10.441549999999999</c:v>
                </c:pt>
                <c:pt idx="14">
                  <c:v>11.73448</c:v>
                </c:pt>
                <c:pt idx="15">
                  <c:v>13.055260000000001</c:v>
                </c:pt>
                <c:pt idx="16">
                  <c:v>14.540509999999999</c:v>
                </c:pt>
                <c:pt idx="17">
                  <c:v>16.060009999999998</c:v>
                </c:pt>
                <c:pt idx="18">
                  <c:v>17.600010000000001</c:v>
                </c:pt>
                <c:pt idx="19">
                  <c:v>19.31259</c:v>
                </c:pt>
                <c:pt idx="20">
                  <c:v>21.077359999999999</c:v>
                </c:pt>
                <c:pt idx="21">
                  <c:v>22.838909999999998</c:v>
                </c:pt>
                <c:pt idx="22">
                  <c:v>24.731750000000002</c:v>
                </c:pt>
                <c:pt idx="23">
                  <c:v>26.65841</c:v>
                </c:pt>
                <c:pt idx="24">
                  <c:v>28.593610000000002</c:v>
                </c:pt>
                <c:pt idx="25">
                  <c:v>30.670639999999999</c:v>
                </c:pt>
                <c:pt idx="26">
                  <c:v>32.780839999999998</c:v>
                </c:pt>
                <c:pt idx="27">
                  <c:v>34.888739999999999</c:v>
                </c:pt>
                <c:pt idx="28">
                  <c:v>37.110500000000002</c:v>
                </c:pt>
                <c:pt idx="29">
                  <c:v>39.349710000000002</c:v>
                </c:pt>
                <c:pt idx="30">
                  <c:v>41.583669999999998</c:v>
                </c:pt>
                <c:pt idx="31">
                  <c:v>43.843649999999997</c:v>
                </c:pt>
                <c:pt idx="32">
                  <c:v>46.156889999999997</c:v>
                </c:pt>
                <c:pt idx="33">
                  <c:v>48.47766</c:v>
                </c:pt>
                <c:pt idx="34">
                  <c:v>50.813850000000002</c:v>
                </c:pt>
                <c:pt idx="35">
                  <c:v>53.202840000000002</c:v>
                </c:pt>
                <c:pt idx="36">
                  <c:v>55.585329999999999</c:v>
                </c:pt>
                <c:pt idx="37">
                  <c:v>57.970129999999997</c:v>
                </c:pt>
                <c:pt idx="38">
                  <c:v>60.42398</c:v>
                </c:pt>
                <c:pt idx="39">
                  <c:v>62.862749999999998</c:v>
                </c:pt>
                <c:pt idx="40">
                  <c:v>65.28913</c:v>
                </c:pt>
                <c:pt idx="41">
                  <c:v>67.778660000000002</c:v>
                </c:pt>
                <c:pt idx="42">
                  <c:v>70.259900000000002</c:v>
                </c:pt>
                <c:pt idx="43">
                  <c:v>72.690119999999993</c:v>
                </c:pt>
                <c:pt idx="44">
                  <c:v>75.142169999999993</c:v>
                </c:pt>
                <c:pt idx="45">
                  <c:v>77.631450000000001</c:v>
                </c:pt>
                <c:pt idx="46">
                  <c:v>80.068179999999998</c:v>
                </c:pt>
                <c:pt idx="47">
                  <c:v>82.500950000000003</c:v>
                </c:pt>
                <c:pt idx="48">
                  <c:v>84.994460000000004</c:v>
                </c:pt>
                <c:pt idx="49">
                  <c:v>87.450190000000006</c:v>
                </c:pt>
                <c:pt idx="50">
                  <c:v>89.869870000000006</c:v>
                </c:pt>
                <c:pt idx="51">
                  <c:v>92.368620000000007</c:v>
                </c:pt>
                <c:pt idx="52">
                  <c:v>94.851870000000005</c:v>
                </c:pt>
                <c:pt idx="53">
                  <c:v>97.266710000000003</c:v>
                </c:pt>
                <c:pt idx="54">
                  <c:v>99.685720000000003</c:v>
                </c:pt>
                <c:pt idx="55">
                  <c:v>102.1546</c:v>
                </c:pt>
                <c:pt idx="56">
                  <c:v>104.571</c:v>
                </c:pt>
                <c:pt idx="57">
                  <c:v>106.96510000000001</c:v>
                </c:pt>
                <c:pt idx="58">
                  <c:v>109.431</c:v>
                </c:pt>
                <c:pt idx="59">
                  <c:v>111.8704</c:v>
                </c:pt>
                <c:pt idx="60">
                  <c:v>114.2432</c:v>
                </c:pt>
                <c:pt idx="61">
                  <c:v>116.7079</c:v>
                </c:pt>
                <c:pt idx="62">
                  <c:v>119.14579999999999</c:v>
                </c:pt>
                <c:pt idx="63">
                  <c:v>121.53789999999999</c:v>
                </c:pt>
                <c:pt idx="64">
                  <c:v>123.89530000000001</c:v>
                </c:pt>
                <c:pt idx="65">
                  <c:v>126.3061</c:v>
                </c:pt>
                <c:pt idx="66">
                  <c:v>128.68899999999999</c:v>
                </c:pt>
                <c:pt idx="67">
                  <c:v>131.02109999999999</c:v>
                </c:pt>
                <c:pt idx="68">
                  <c:v>133.4228</c:v>
                </c:pt>
                <c:pt idx="69">
                  <c:v>135.80350000000001</c:v>
                </c:pt>
                <c:pt idx="70">
                  <c:v>138.15119999999999</c:v>
                </c:pt>
                <c:pt idx="71">
                  <c:v>140.4769</c:v>
                </c:pt>
                <c:pt idx="72">
                  <c:v>142.84110000000001</c:v>
                </c:pt>
                <c:pt idx="73">
                  <c:v>145.1808</c:v>
                </c:pt>
                <c:pt idx="74">
                  <c:v>147.4888</c:v>
                </c:pt>
                <c:pt idx="75">
                  <c:v>149.84710000000001</c:v>
                </c:pt>
                <c:pt idx="76">
                  <c:v>152.18809999999999</c:v>
                </c:pt>
                <c:pt idx="77">
                  <c:v>154.50409999999999</c:v>
                </c:pt>
                <c:pt idx="78">
                  <c:v>156.8631</c:v>
                </c:pt>
                <c:pt idx="79">
                  <c:v>159.2123</c:v>
                </c:pt>
                <c:pt idx="80">
                  <c:v>161.5318</c:v>
                </c:pt>
                <c:pt idx="81">
                  <c:v>163.84520000000001</c:v>
                </c:pt>
                <c:pt idx="82">
                  <c:v>166.18940000000001</c:v>
                </c:pt>
                <c:pt idx="83">
                  <c:v>168.51509999999999</c:v>
                </c:pt>
                <c:pt idx="84">
                  <c:v>170.8168</c:v>
                </c:pt>
                <c:pt idx="85">
                  <c:v>173.15809999999999</c:v>
                </c:pt>
                <c:pt idx="86">
                  <c:v>175.4896</c:v>
                </c:pt>
                <c:pt idx="87">
                  <c:v>177.79509999999999</c:v>
                </c:pt>
                <c:pt idx="88">
                  <c:v>180.0976</c:v>
                </c:pt>
                <c:pt idx="89">
                  <c:v>181.2988</c:v>
                </c:pt>
                <c:pt idx="90">
                  <c:v>182.5</c:v>
                </c:pt>
                <c:pt idx="91">
                  <c:v>184.50389999999999</c:v>
                </c:pt>
                <c:pt idx="92">
                  <c:v>186.66749999999999</c:v>
                </c:pt>
                <c:pt idx="93">
                  <c:v>188.92009999999999</c:v>
                </c:pt>
                <c:pt idx="94">
                  <c:v>191.17439999999999</c:v>
                </c:pt>
                <c:pt idx="95">
                  <c:v>193.44579999999999</c:v>
                </c:pt>
                <c:pt idx="96">
                  <c:v>195.7604</c:v>
                </c:pt>
                <c:pt idx="97">
                  <c:v>198.0652</c:v>
                </c:pt>
                <c:pt idx="98">
                  <c:v>200.36179999999999</c:v>
                </c:pt>
                <c:pt idx="99">
                  <c:v>202.69800000000001</c:v>
                </c:pt>
                <c:pt idx="100">
                  <c:v>205.02680000000001</c:v>
                </c:pt>
                <c:pt idx="101">
                  <c:v>207.339</c:v>
                </c:pt>
                <c:pt idx="102">
                  <c:v>209.6865</c:v>
                </c:pt>
                <c:pt idx="103">
                  <c:v>212.0317</c:v>
                </c:pt>
                <c:pt idx="104">
                  <c:v>214.37010000000001</c:v>
                </c:pt>
                <c:pt idx="105">
                  <c:v>216.7336</c:v>
                </c:pt>
                <c:pt idx="106">
                  <c:v>219.10290000000001</c:v>
                </c:pt>
                <c:pt idx="107">
                  <c:v>221.48400000000001</c:v>
                </c:pt>
                <c:pt idx="108">
                  <c:v>223.84229999999999</c:v>
                </c:pt>
                <c:pt idx="109">
                  <c:v>226.24350000000001</c:v>
                </c:pt>
                <c:pt idx="110">
                  <c:v>228.62190000000001</c:v>
                </c:pt>
                <c:pt idx="111">
                  <c:v>230.98050000000001</c:v>
                </c:pt>
                <c:pt idx="112">
                  <c:v>233.39599999999999</c:v>
                </c:pt>
                <c:pt idx="113">
                  <c:v>235.786</c:v>
                </c:pt>
                <c:pt idx="114">
                  <c:v>238.1628</c:v>
                </c:pt>
                <c:pt idx="115">
                  <c:v>240.57</c:v>
                </c:pt>
                <c:pt idx="116">
                  <c:v>242.96780000000001</c:v>
                </c:pt>
                <c:pt idx="117">
                  <c:v>245.39779999999999</c:v>
                </c:pt>
                <c:pt idx="118">
                  <c:v>247.79650000000001</c:v>
                </c:pt>
                <c:pt idx="119">
                  <c:v>250.20500000000001</c:v>
                </c:pt>
                <c:pt idx="120">
                  <c:v>252.61250000000001</c:v>
                </c:pt>
                <c:pt idx="121">
                  <c:v>255.00620000000001</c:v>
                </c:pt>
                <c:pt idx="122">
                  <c:v>257.43299999999999</c:v>
                </c:pt>
                <c:pt idx="123">
                  <c:v>259.83850000000001</c:v>
                </c:pt>
                <c:pt idx="124">
                  <c:v>262.24360000000001</c:v>
                </c:pt>
                <c:pt idx="125">
                  <c:v>264.68049999999999</c:v>
                </c:pt>
                <c:pt idx="126">
                  <c:v>267.09739999999999</c:v>
                </c:pt>
                <c:pt idx="127">
                  <c:v>269.5292</c:v>
                </c:pt>
                <c:pt idx="128">
                  <c:v>271.96129999999999</c:v>
                </c:pt>
                <c:pt idx="129">
                  <c:v>274.39659999999998</c:v>
                </c:pt>
                <c:pt idx="130">
                  <c:v>276.84390000000002</c:v>
                </c:pt>
                <c:pt idx="131">
                  <c:v>279.27620000000002</c:v>
                </c:pt>
                <c:pt idx="132">
                  <c:v>281.72750000000002</c:v>
                </c:pt>
                <c:pt idx="133">
                  <c:v>284.1635</c:v>
                </c:pt>
                <c:pt idx="134">
                  <c:v>286.60610000000003</c:v>
                </c:pt>
                <c:pt idx="135">
                  <c:v>289.06630000000001</c:v>
                </c:pt>
                <c:pt idx="136">
                  <c:v>291.51510000000002</c:v>
                </c:pt>
                <c:pt idx="137">
                  <c:v>293.97710000000001</c:v>
                </c:pt>
                <c:pt idx="138">
                  <c:v>296.39909999999998</c:v>
                </c:pt>
                <c:pt idx="139">
                  <c:v>298.85750000000002</c:v>
                </c:pt>
                <c:pt idx="140">
                  <c:v>301.31029999999998</c:v>
                </c:pt>
                <c:pt idx="141">
                  <c:v>303.70690000000002</c:v>
                </c:pt>
                <c:pt idx="142">
                  <c:v>306.1728</c:v>
                </c:pt>
                <c:pt idx="143">
                  <c:v>308.61970000000002</c:v>
                </c:pt>
                <c:pt idx="144">
                  <c:v>311.00279999999998</c:v>
                </c:pt>
                <c:pt idx="145">
                  <c:v>313.29559999999998</c:v>
                </c:pt>
                <c:pt idx="146">
                  <c:v>315.7029</c:v>
                </c:pt>
                <c:pt idx="147">
                  <c:v>318.0598</c:v>
                </c:pt>
                <c:pt idx="148">
                  <c:v>320.30869999999999</c:v>
                </c:pt>
                <c:pt idx="149">
                  <c:v>322.42059999999998</c:v>
                </c:pt>
                <c:pt idx="150">
                  <c:v>324.48390000000001</c:v>
                </c:pt>
                <c:pt idx="151">
                  <c:v>326.64429999999999</c:v>
                </c:pt>
                <c:pt idx="152">
                  <c:v>328.68259999999998</c:v>
                </c:pt>
                <c:pt idx="153">
                  <c:v>330.58260000000001</c:v>
                </c:pt>
                <c:pt idx="154">
                  <c:v>332.38249999999999</c:v>
                </c:pt>
                <c:pt idx="155">
                  <c:v>334.04840000000002</c:v>
                </c:pt>
                <c:pt idx="156">
                  <c:v>335.9853</c:v>
                </c:pt>
                <c:pt idx="157">
                  <c:v>338.35210000000001</c:v>
                </c:pt>
                <c:pt idx="158">
                  <c:v>341.16269999999997</c:v>
                </c:pt>
                <c:pt idx="159">
                  <c:v>344.7407</c:v>
                </c:pt>
                <c:pt idx="160">
                  <c:v>348.64879999999999</c:v>
                </c:pt>
                <c:pt idx="161">
                  <c:v>353.01530000000002</c:v>
                </c:pt>
                <c:pt idx="162">
                  <c:v>358.06670000000003</c:v>
                </c:pt>
                <c:pt idx="163">
                  <c:v>361.5333</c:v>
                </c:pt>
                <c:pt idx="164">
                  <c:v>365</c:v>
                </c:pt>
                <c:pt idx="165">
                  <c:v>371.3802</c:v>
                </c:pt>
                <c:pt idx="166">
                  <c:v>378.7944</c:v>
                </c:pt>
                <c:pt idx="167">
                  <c:v>387.72390000000001</c:v>
                </c:pt>
                <c:pt idx="168">
                  <c:v>397.88150000000002</c:v>
                </c:pt>
                <c:pt idx="169">
                  <c:v>411.92259999999999</c:v>
                </c:pt>
                <c:pt idx="170">
                  <c:v>428.0498</c:v>
                </c:pt>
                <c:pt idx="171">
                  <c:v>448.77050000000003</c:v>
                </c:pt>
                <c:pt idx="172">
                  <c:v>473.46820000000002</c:v>
                </c:pt>
                <c:pt idx="173">
                  <c:v>510.48410000000001</c:v>
                </c:pt>
                <c:pt idx="174">
                  <c:v>547.5</c:v>
                </c:pt>
                <c:pt idx="175">
                  <c:v>605.20920000000001</c:v>
                </c:pt>
                <c:pt idx="176">
                  <c:v>667.6046</c:v>
                </c:pt>
                <c:pt idx="177">
                  <c:v>730</c:v>
                </c:pt>
                <c:pt idx="178">
                  <c:v>912.5</c:v>
                </c:pt>
                <c:pt idx="179">
                  <c:v>1095</c:v>
                </c:pt>
                <c:pt idx="180">
                  <c:v>1277.5</c:v>
                </c:pt>
                <c:pt idx="181">
                  <c:v>1460</c:v>
                </c:pt>
                <c:pt idx="182">
                  <c:v>1642.5</c:v>
                </c:pt>
              </c:numCache>
            </c:numRef>
          </c:xVal>
          <c:yVal>
            <c:numRef>
              <c:f>'eclipse result'!$E$8:$E$190</c:f>
              <c:numCache>
                <c:formatCode>General</c:formatCode>
                <c:ptCount val="183"/>
                <c:pt idx="0">
                  <c:v>0</c:v>
                </c:pt>
                <c:pt idx="1">
                  <c:v>299.99900000000002</c:v>
                </c:pt>
                <c:pt idx="2">
                  <c:v>299.99889999999999</c:v>
                </c:pt>
                <c:pt idx="3">
                  <c:v>299.99889999999999</c:v>
                </c:pt>
                <c:pt idx="4">
                  <c:v>299.99889999999999</c:v>
                </c:pt>
                <c:pt idx="5">
                  <c:v>299.99889999999999</c:v>
                </c:pt>
                <c:pt idx="6">
                  <c:v>299.99889999999999</c:v>
                </c:pt>
                <c:pt idx="7">
                  <c:v>299.99889999999999</c:v>
                </c:pt>
                <c:pt idx="8">
                  <c:v>299.99889999999999</c:v>
                </c:pt>
                <c:pt idx="9">
                  <c:v>299.99889999999999</c:v>
                </c:pt>
                <c:pt idx="10">
                  <c:v>299.99889999999999</c:v>
                </c:pt>
                <c:pt idx="11">
                  <c:v>299.99889999999999</c:v>
                </c:pt>
                <c:pt idx="12">
                  <c:v>299.99889999999999</c:v>
                </c:pt>
                <c:pt idx="13">
                  <c:v>299.99889999999999</c:v>
                </c:pt>
                <c:pt idx="14">
                  <c:v>299.99889999999999</c:v>
                </c:pt>
                <c:pt idx="15">
                  <c:v>299.99889999999999</c:v>
                </c:pt>
                <c:pt idx="16">
                  <c:v>299.99889999999999</c:v>
                </c:pt>
                <c:pt idx="17">
                  <c:v>299.99889999999999</c:v>
                </c:pt>
                <c:pt idx="18">
                  <c:v>299.99889999999999</c:v>
                </c:pt>
                <c:pt idx="19">
                  <c:v>299.99889999999999</c:v>
                </c:pt>
                <c:pt idx="20">
                  <c:v>299.99889999999999</c:v>
                </c:pt>
                <c:pt idx="21">
                  <c:v>299.99889999999999</c:v>
                </c:pt>
                <c:pt idx="22">
                  <c:v>299.99889999999999</c:v>
                </c:pt>
                <c:pt idx="23">
                  <c:v>299.99889999999999</c:v>
                </c:pt>
                <c:pt idx="24">
                  <c:v>299.99889999999999</c:v>
                </c:pt>
                <c:pt idx="25">
                  <c:v>299.99889999999999</c:v>
                </c:pt>
                <c:pt idx="26">
                  <c:v>299.99889999999999</c:v>
                </c:pt>
                <c:pt idx="27">
                  <c:v>299.99889999999999</c:v>
                </c:pt>
                <c:pt idx="28">
                  <c:v>299.99889999999999</c:v>
                </c:pt>
                <c:pt idx="29">
                  <c:v>299.99889999999999</c:v>
                </c:pt>
                <c:pt idx="30">
                  <c:v>299.99889999999999</c:v>
                </c:pt>
                <c:pt idx="31">
                  <c:v>299.99889999999999</c:v>
                </c:pt>
                <c:pt idx="32">
                  <c:v>299.99889999999999</c:v>
                </c:pt>
                <c:pt idx="33">
                  <c:v>299.99889999999999</c:v>
                </c:pt>
                <c:pt idx="34">
                  <c:v>299.99889999999999</c:v>
                </c:pt>
                <c:pt idx="35">
                  <c:v>299.99889999999999</c:v>
                </c:pt>
                <c:pt idx="36">
                  <c:v>299.99889999999999</c:v>
                </c:pt>
                <c:pt idx="37">
                  <c:v>299.99889999999999</c:v>
                </c:pt>
                <c:pt idx="38">
                  <c:v>299.99889999999999</c:v>
                </c:pt>
                <c:pt idx="39">
                  <c:v>299.99889999999999</c:v>
                </c:pt>
                <c:pt idx="40">
                  <c:v>299.99889999999999</c:v>
                </c:pt>
                <c:pt idx="41">
                  <c:v>299.99889999999999</c:v>
                </c:pt>
                <c:pt idx="42">
                  <c:v>299.99889999999999</c:v>
                </c:pt>
                <c:pt idx="43">
                  <c:v>299.99889999999999</c:v>
                </c:pt>
                <c:pt idx="44">
                  <c:v>299.99880000000002</c:v>
                </c:pt>
                <c:pt idx="45">
                  <c:v>299.99880000000002</c:v>
                </c:pt>
                <c:pt idx="46">
                  <c:v>299.99880000000002</c:v>
                </c:pt>
                <c:pt idx="47">
                  <c:v>299.99880000000002</c:v>
                </c:pt>
                <c:pt idx="48">
                  <c:v>299.99880000000002</c:v>
                </c:pt>
                <c:pt idx="49">
                  <c:v>299.99880000000002</c:v>
                </c:pt>
                <c:pt idx="50">
                  <c:v>299.99880000000002</c:v>
                </c:pt>
                <c:pt idx="51">
                  <c:v>299.99880000000002</c:v>
                </c:pt>
                <c:pt idx="52">
                  <c:v>299.99880000000002</c:v>
                </c:pt>
                <c:pt idx="53">
                  <c:v>299.99880000000002</c:v>
                </c:pt>
                <c:pt idx="54">
                  <c:v>299.99880000000002</c:v>
                </c:pt>
                <c:pt idx="55">
                  <c:v>299.99880000000002</c:v>
                </c:pt>
                <c:pt idx="56">
                  <c:v>299.99880000000002</c:v>
                </c:pt>
                <c:pt idx="57">
                  <c:v>299.99869999999999</c:v>
                </c:pt>
                <c:pt idx="58">
                  <c:v>299.99869999999999</c:v>
                </c:pt>
                <c:pt idx="59">
                  <c:v>299.99869999999999</c:v>
                </c:pt>
                <c:pt idx="60">
                  <c:v>299.99869999999999</c:v>
                </c:pt>
                <c:pt idx="61">
                  <c:v>299.99869999999999</c:v>
                </c:pt>
                <c:pt idx="62">
                  <c:v>299.99869999999999</c:v>
                </c:pt>
                <c:pt idx="63">
                  <c:v>299.99869999999999</c:v>
                </c:pt>
                <c:pt idx="64">
                  <c:v>299.99869999999999</c:v>
                </c:pt>
                <c:pt idx="65">
                  <c:v>299.99869999999999</c:v>
                </c:pt>
                <c:pt idx="66">
                  <c:v>299.99869999999999</c:v>
                </c:pt>
                <c:pt idx="67">
                  <c:v>299.99869999999999</c:v>
                </c:pt>
                <c:pt idx="68">
                  <c:v>299.99869999999999</c:v>
                </c:pt>
                <c:pt idx="69">
                  <c:v>299.99869999999999</c:v>
                </c:pt>
                <c:pt idx="70">
                  <c:v>299.99869999999999</c:v>
                </c:pt>
                <c:pt idx="71">
                  <c:v>299.99860000000001</c:v>
                </c:pt>
                <c:pt idx="72">
                  <c:v>299.99860000000001</c:v>
                </c:pt>
                <c:pt idx="73">
                  <c:v>299.99860000000001</c:v>
                </c:pt>
                <c:pt idx="74">
                  <c:v>299.99860000000001</c:v>
                </c:pt>
                <c:pt idx="75">
                  <c:v>299.99860000000001</c:v>
                </c:pt>
                <c:pt idx="76">
                  <c:v>299.99860000000001</c:v>
                </c:pt>
                <c:pt idx="77">
                  <c:v>299.99860000000001</c:v>
                </c:pt>
                <c:pt idx="78">
                  <c:v>299.99860000000001</c:v>
                </c:pt>
                <c:pt idx="79">
                  <c:v>299.99860000000001</c:v>
                </c:pt>
                <c:pt idx="80">
                  <c:v>299.99860000000001</c:v>
                </c:pt>
                <c:pt idx="81">
                  <c:v>299.99860000000001</c:v>
                </c:pt>
                <c:pt idx="82">
                  <c:v>299.99849999999998</c:v>
                </c:pt>
                <c:pt idx="83">
                  <c:v>299.99849999999998</c:v>
                </c:pt>
                <c:pt idx="84">
                  <c:v>299.99849999999998</c:v>
                </c:pt>
                <c:pt idx="85">
                  <c:v>299.99849999999998</c:v>
                </c:pt>
                <c:pt idx="86">
                  <c:v>299.99849999999998</c:v>
                </c:pt>
                <c:pt idx="87">
                  <c:v>299.99849999999998</c:v>
                </c:pt>
                <c:pt idx="88">
                  <c:v>299.99849999999998</c:v>
                </c:pt>
                <c:pt idx="89">
                  <c:v>299.99849999999998</c:v>
                </c:pt>
                <c:pt idx="90">
                  <c:v>299.99849999999998</c:v>
                </c:pt>
                <c:pt idx="91">
                  <c:v>299.99849999999998</c:v>
                </c:pt>
                <c:pt idx="92">
                  <c:v>299.9984</c:v>
                </c:pt>
                <c:pt idx="93">
                  <c:v>299.9984</c:v>
                </c:pt>
                <c:pt idx="94">
                  <c:v>299.9984</c:v>
                </c:pt>
                <c:pt idx="95">
                  <c:v>299.9984</c:v>
                </c:pt>
                <c:pt idx="96">
                  <c:v>299.9984</c:v>
                </c:pt>
                <c:pt idx="97">
                  <c:v>299.9984</c:v>
                </c:pt>
                <c:pt idx="98">
                  <c:v>299.9984</c:v>
                </c:pt>
                <c:pt idx="99">
                  <c:v>299.9984</c:v>
                </c:pt>
                <c:pt idx="100">
                  <c:v>299.9984</c:v>
                </c:pt>
                <c:pt idx="101">
                  <c:v>299.9984</c:v>
                </c:pt>
                <c:pt idx="102">
                  <c:v>299.9984</c:v>
                </c:pt>
                <c:pt idx="103">
                  <c:v>299.9984</c:v>
                </c:pt>
                <c:pt idx="104">
                  <c:v>299.99829999999997</c:v>
                </c:pt>
                <c:pt idx="105">
                  <c:v>299.99829999999997</c:v>
                </c:pt>
                <c:pt idx="106">
                  <c:v>299.99829999999997</c:v>
                </c:pt>
                <c:pt idx="107">
                  <c:v>299.99829999999997</c:v>
                </c:pt>
                <c:pt idx="108">
                  <c:v>299.99829999999997</c:v>
                </c:pt>
                <c:pt idx="109">
                  <c:v>299.99829999999997</c:v>
                </c:pt>
                <c:pt idx="110">
                  <c:v>299.99829999999997</c:v>
                </c:pt>
                <c:pt idx="111">
                  <c:v>299.99829999999997</c:v>
                </c:pt>
                <c:pt idx="112">
                  <c:v>299.9982</c:v>
                </c:pt>
                <c:pt idx="113">
                  <c:v>299.9982</c:v>
                </c:pt>
                <c:pt idx="114">
                  <c:v>299.9982</c:v>
                </c:pt>
                <c:pt idx="115">
                  <c:v>299.9982</c:v>
                </c:pt>
                <c:pt idx="116">
                  <c:v>299.9982</c:v>
                </c:pt>
                <c:pt idx="117">
                  <c:v>299.9982</c:v>
                </c:pt>
                <c:pt idx="118">
                  <c:v>299.9982</c:v>
                </c:pt>
                <c:pt idx="119">
                  <c:v>299.99810000000002</c:v>
                </c:pt>
                <c:pt idx="120">
                  <c:v>299.99810000000002</c:v>
                </c:pt>
                <c:pt idx="121">
                  <c:v>299.99810000000002</c:v>
                </c:pt>
                <c:pt idx="122">
                  <c:v>299.99810000000002</c:v>
                </c:pt>
                <c:pt idx="123">
                  <c:v>299.99810000000002</c:v>
                </c:pt>
                <c:pt idx="124">
                  <c:v>299.99810000000002</c:v>
                </c:pt>
                <c:pt idx="125">
                  <c:v>299.99810000000002</c:v>
                </c:pt>
                <c:pt idx="126">
                  <c:v>299.99799999999999</c:v>
                </c:pt>
                <c:pt idx="127">
                  <c:v>299.99799999999999</c:v>
                </c:pt>
                <c:pt idx="128">
                  <c:v>299.99799999999999</c:v>
                </c:pt>
                <c:pt idx="129">
                  <c:v>299.99799999999999</c:v>
                </c:pt>
                <c:pt idx="130">
                  <c:v>299.99799999999999</c:v>
                </c:pt>
                <c:pt idx="131">
                  <c:v>299.99799999999999</c:v>
                </c:pt>
                <c:pt idx="132">
                  <c:v>299.99799999999999</c:v>
                </c:pt>
                <c:pt idx="133">
                  <c:v>299.99799999999999</c:v>
                </c:pt>
                <c:pt idx="134">
                  <c:v>299.99799999999999</c:v>
                </c:pt>
                <c:pt idx="135">
                  <c:v>299.99790000000002</c:v>
                </c:pt>
                <c:pt idx="136">
                  <c:v>299.99790000000002</c:v>
                </c:pt>
                <c:pt idx="137">
                  <c:v>299.99790000000002</c:v>
                </c:pt>
                <c:pt idx="138">
                  <c:v>299.99790000000002</c:v>
                </c:pt>
                <c:pt idx="139">
                  <c:v>299.99790000000002</c:v>
                </c:pt>
                <c:pt idx="140">
                  <c:v>299.99790000000002</c:v>
                </c:pt>
                <c:pt idx="141">
                  <c:v>299.99790000000002</c:v>
                </c:pt>
                <c:pt idx="142">
                  <c:v>299.99779999999998</c:v>
                </c:pt>
                <c:pt idx="143">
                  <c:v>299.99779999999998</c:v>
                </c:pt>
                <c:pt idx="144">
                  <c:v>299.99779999999998</c:v>
                </c:pt>
                <c:pt idx="145">
                  <c:v>299.99779999999998</c:v>
                </c:pt>
                <c:pt idx="146">
                  <c:v>299.99779999999998</c:v>
                </c:pt>
                <c:pt idx="147">
                  <c:v>299.99770000000001</c:v>
                </c:pt>
                <c:pt idx="148">
                  <c:v>299.99770000000001</c:v>
                </c:pt>
                <c:pt idx="149">
                  <c:v>299.99770000000001</c:v>
                </c:pt>
                <c:pt idx="150">
                  <c:v>299.99770000000001</c:v>
                </c:pt>
                <c:pt idx="151">
                  <c:v>299.99770000000001</c:v>
                </c:pt>
                <c:pt idx="152">
                  <c:v>299.9975</c:v>
                </c:pt>
                <c:pt idx="153">
                  <c:v>299.98469999999998</c:v>
                </c:pt>
                <c:pt idx="154">
                  <c:v>297.76560000000001</c:v>
                </c:pt>
                <c:pt idx="155">
                  <c:v>274.47269999999997</c:v>
                </c:pt>
                <c:pt idx="156">
                  <c:v>242.12190000000001</c:v>
                </c:pt>
                <c:pt idx="157">
                  <c:v>214.01599999999999</c:v>
                </c:pt>
                <c:pt idx="158">
                  <c:v>190.7681</c:v>
                </c:pt>
                <c:pt idx="159">
                  <c:v>166.66980000000001</c:v>
                </c:pt>
                <c:pt idx="160">
                  <c:v>146.0616</c:v>
                </c:pt>
                <c:pt idx="161">
                  <c:v>126.815</c:v>
                </c:pt>
                <c:pt idx="162">
                  <c:v>109.19970000000001</c:v>
                </c:pt>
                <c:pt idx="163">
                  <c:v>99.075360000000003</c:v>
                </c:pt>
                <c:pt idx="164">
                  <c:v>90.442570000000003</c:v>
                </c:pt>
                <c:pt idx="165">
                  <c:v>78.030109999999993</c:v>
                </c:pt>
                <c:pt idx="166">
                  <c:v>66.889589999999998</c:v>
                </c:pt>
                <c:pt idx="167">
                  <c:v>56.847580000000001</c:v>
                </c:pt>
                <c:pt idx="168">
                  <c:v>48.458910000000003</c:v>
                </c:pt>
                <c:pt idx="169">
                  <c:v>40.53792</c:v>
                </c:pt>
                <c:pt idx="170">
                  <c:v>34.468800000000002</c:v>
                </c:pt>
                <c:pt idx="171">
                  <c:v>29.4054</c:v>
                </c:pt>
                <c:pt idx="172">
                  <c:v>25.42286</c:v>
                </c:pt>
                <c:pt idx="173">
                  <c:v>21.614850000000001</c:v>
                </c:pt>
                <c:pt idx="174">
                  <c:v>19.005859999999998</c:v>
                </c:pt>
                <c:pt idx="175">
                  <c:v>16.37246</c:v>
                </c:pt>
                <c:pt idx="176">
                  <c:v>14.45917</c:v>
                </c:pt>
                <c:pt idx="177">
                  <c:v>13.09746</c:v>
                </c:pt>
                <c:pt idx="178">
                  <c:v>10.64254</c:v>
                </c:pt>
                <c:pt idx="179">
                  <c:v>8.9575010000000006</c:v>
                </c:pt>
                <c:pt idx="180">
                  <c:v>7.6810150000000004</c:v>
                </c:pt>
                <c:pt idx="181">
                  <c:v>6.6573760000000002</c:v>
                </c:pt>
                <c:pt idx="182">
                  <c:v>5.8059120000000002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B0B4-43BF-9B7D-CC9C0FC2EB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280416"/>
        <c:axId val="-956273344"/>
      </c:scatterChart>
      <c:valAx>
        <c:axId val="-956280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73344"/>
        <c:crosses val="autoZero"/>
        <c:crossBetween val="midCat"/>
      </c:valAx>
      <c:valAx>
        <c:axId val="-956273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80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fw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'excel calculations'!$I$2:$I$62</c:f>
              <c:numCache>
                <c:formatCode>General</c:formatCode>
                <c:ptCount val="61"/>
                <c:pt idx="0">
                  <c:v>0.2</c:v>
                </c:pt>
                <c:pt idx="1">
                  <c:v>0.21</c:v>
                </c:pt>
                <c:pt idx="2">
                  <c:v>0.22</c:v>
                </c:pt>
                <c:pt idx="3">
                  <c:v>0.23</c:v>
                </c:pt>
                <c:pt idx="4">
                  <c:v>0.24</c:v>
                </c:pt>
                <c:pt idx="5">
                  <c:v>0.25</c:v>
                </c:pt>
                <c:pt idx="6">
                  <c:v>0.26</c:v>
                </c:pt>
                <c:pt idx="7">
                  <c:v>0.27</c:v>
                </c:pt>
                <c:pt idx="8">
                  <c:v>0.28000000000000003</c:v>
                </c:pt>
                <c:pt idx="9">
                  <c:v>0.28999999999999998</c:v>
                </c:pt>
                <c:pt idx="10">
                  <c:v>0.3</c:v>
                </c:pt>
                <c:pt idx="11">
                  <c:v>0.31</c:v>
                </c:pt>
                <c:pt idx="12">
                  <c:v>0.32</c:v>
                </c:pt>
                <c:pt idx="13">
                  <c:v>0.33</c:v>
                </c:pt>
                <c:pt idx="14">
                  <c:v>0.34</c:v>
                </c:pt>
                <c:pt idx="15">
                  <c:v>0.35</c:v>
                </c:pt>
                <c:pt idx="16">
                  <c:v>0.36</c:v>
                </c:pt>
                <c:pt idx="17">
                  <c:v>0.37</c:v>
                </c:pt>
                <c:pt idx="18">
                  <c:v>0.38</c:v>
                </c:pt>
                <c:pt idx="19">
                  <c:v>0.39</c:v>
                </c:pt>
                <c:pt idx="20">
                  <c:v>0.4</c:v>
                </c:pt>
                <c:pt idx="21">
                  <c:v>0.41</c:v>
                </c:pt>
                <c:pt idx="22">
                  <c:v>0.42</c:v>
                </c:pt>
                <c:pt idx="23">
                  <c:v>0.43</c:v>
                </c:pt>
                <c:pt idx="24">
                  <c:v>0.44</c:v>
                </c:pt>
                <c:pt idx="25">
                  <c:v>0.45</c:v>
                </c:pt>
                <c:pt idx="26">
                  <c:v>0.46</c:v>
                </c:pt>
                <c:pt idx="27">
                  <c:v>0.46999999999999897</c:v>
                </c:pt>
                <c:pt idx="28">
                  <c:v>0.47999999999999898</c:v>
                </c:pt>
                <c:pt idx="29">
                  <c:v>0.48999999999999899</c:v>
                </c:pt>
                <c:pt idx="30">
                  <c:v>0.499999999999999</c:v>
                </c:pt>
                <c:pt idx="31">
                  <c:v>0.50999999999999901</c:v>
                </c:pt>
                <c:pt idx="32">
                  <c:v>0.51999999999999902</c:v>
                </c:pt>
                <c:pt idx="33">
                  <c:v>0.52999999999999903</c:v>
                </c:pt>
                <c:pt idx="34">
                  <c:v>0.53999999999999904</c:v>
                </c:pt>
                <c:pt idx="35">
                  <c:v>0.54999999999999905</c:v>
                </c:pt>
                <c:pt idx="36">
                  <c:v>0.55999999999999905</c:v>
                </c:pt>
                <c:pt idx="37">
                  <c:v>0.56999999999999895</c:v>
                </c:pt>
                <c:pt idx="38">
                  <c:v>0.57999999999999896</c:v>
                </c:pt>
                <c:pt idx="39">
                  <c:v>0.58999999999999897</c:v>
                </c:pt>
                <c:pt idx="40">
                  <c:v>0.59999999999999898</c:v>
                </c:pt>
                <c:pt idx="41">
                  <c:v>0.60999999999999899</c:v>
                </c:pt>
                <c:pt idx="42">
                  <c:v>0.619999999999999</c:v>
                </c:pt>
                <c:pt idx="43">
                  <c:v>0.62999999999999901</c:v>
                </c:pt>
                <c:pt idx="44">
                  <c:v>0.63999999999999901</c:v>
                </c:pt>
                <c:pt idx="45">
                  <c:v>0.64999999999999902</c:v>
                </c:pt>
                <c:pt idx="46">
                  <c:v>0.65200000000000002</c:v>
                </c:pt>
                <c:pt idx="47">
                  <c:v>0.65400000000000003</c:v>
                </c:pt>
                <c:pt idx="48">
                  <c:v>0.65600000000000003</c:v>
                </c:pt>
                <c:pt idx="49">
                  <c:v>0.65800000000000003</c:v>
                </c:pt>
                <c:pt idx="50">
                  <c:v>0.66000000000000403</c:v>
                </c:pt>
                <c:pt idx="51">
                  <c:v>0.67</c:v>
                </c:pt>
                <c:pt idx="52">
                  <c:v>0.68</c:v>
                </c:pt>
                <c:pt idx="53">
                  <c:v>0.69</c:v>
                </c:pt>
                <c:pt idx="54">
                  <c:v>0.66800000000000803</c:v>
                </c:pt>
                <c:pt idx="55">
                  <c:v>0.67000000000000903</c:v>
                </c:pt>
                <c:pt idx="56">
                  <c:v>0.67200000000001003</c:v>
                </c:pt>
                <c:pt idx="57">
                  <c:v>0.67400000000001103</c:v>
                </c:pt>
                <c:pt idx="58">
                  <c:v>0.67600000000001204</c:v>
                </c:pt>
                <c:pt idx="59">
                  <c:v>0.67800000000001304</c:v>
                </c:pt>
                <c:pt idx="60">
                  <c:v>0.68000000000001404</c:v>
                </c:pt>
              </c:numCache>
            </c:numRef>
          </c:xVal>
          <c:yVal>
            <c:numRef>
              <c:f>'excel calculations'!$N$2:$N$62</c:f>
              <c:numCache>
                <c:formatCode>General</c:formatCode>
                <c:ptCount val="61"/>
                <c:pt idx="0">
                  <c:v>0</c:v>
                </c:pt>
                <c:pt idx="1">
                  <c:v>1.2767721565613663E-7</c:v>
                </c:pt>
                <c:pt idx="2">
                  <c:v>2.1138811174398305E-6</c:v>
                </c:pt>
                <c:pt idx="3">
                  <c:v>1.1080209637566332E-5</c:v>
                </c:pt>
                <c:pt idx="4">
                  <c:v>3.627986286211828E-5</c:v>
                </c:pt>
                <c:pt idx="5">
                  <c:v>9.1818933063997642E-5</c:v>
                </c:pt>
                <c:pt idx="6">
                  <c:v>1.9749185346104451E-4</c:v>
                </c:pt>
                <c:pt idx="7">
                  <c:v>3.7974577435952091E-4</c:v>
                </c:pt>
                <c:pt idx="8">
                  <c:v>6.7278833973708689E-4</c:v>
                </c:pt>
                <c:pt idx="9">
                  <c:v>1.1198517924541325E-3</c:v>
                </c:pt>
                <c:pt idx="10">
                  <c:v>1.7746228926353118E-3</c:v>
                </c:pt>
                <c:pt idx="11">
                  <c:v>2.7028419069167141E-3</c:v>
                </c:pt>
                <c:pt idx="12">
                  <c:v>3.9840637450199159E-3</c:v>
                </c:pt>
                <c:pt idx="13">
                  <c:v>5.713558684255114E-3</c:v>
                </c:pt>
                <c:pt idx="14">
                  <c:v>8.0043071907081997E-3</c:v>
                </c:pt>
                <c:pt idx="15">
                  <c:v>1.0989010989010971E-2</c:v>
                </c:pt>
                <c:pt idx="16">
                  <c:v>1.4821998509115369E-2</c:v>
                </c:pt>
                <c:pt idx="17">
                  <c:v>1.9680845172842715E-2</c:v>
                </c:pt>
                <c:pt idx="18">
                  <c:v>2.5767456656592944E-2</c:v>
                </c:pt>
                <c:pt idx="19">
                  <c:v>3.3308277344998943E-2</c:v>
                </c:pt>
                <c:pt idx="20">
                  <c:v>4.2553191489361694E-2</c:v>
                </c:pt>
                <c:pt idx="21">
                  <c:v>5.3772591879241133E-2</c:v>
                </c:pt>
                <c:pt idx="22">
                  <c:v>6.7252019374975533E-2</c:v>
                </c:pt>
                <c:pt idx="23">
                  <c:v>8.3283756303028617E-2</c:v>
                </c:pt>
                <c:pt idx="24">
                  <c:v>0.10215482841181155</c:v>
                </c:pt>
                <c:pt idx="25">
                  <c:v>0.12413108242303866</c:v>
                </c:pt>
                <c:pt idx="26">
                  <c:v>0.14943740565655189</c:v>
                </c:pt>
                <c:pt idx="27">
                  <c:v>0.17823476678166517</c:v>
                </c:pt>
                <c:pt idx="28">
                  <c:v>0.2105955617928216</c:v>
                </c:pt>
                <c:pt idx="29">
                  <c:v>0.24647965120432178</c:v>
                </c:pt>
                <c:pt idx="30">
                  <c:v>0.28571428571428142</c:v>
                </c:pt>
                <c:pt idx="31">
                  <c:v>0.32798157236507774</c:v>
                </c:pt>
                <c:pt idx="32">
                  <c:v>0.37281694787980352</c:v>
                </c:pt>
                <c:pt idx="33">
                  <c:v>0.4196211057292662</c:v>
                </c:pt>
                <c:pt idx="34">
                  <c:v>0.46768598442744774</c:v>
                </c:pt>
                <c:pt idx="35">
                  <c:v>0.51623306815738046</c:v>
                </c:pt>
                <c:pt idx="36">
                  <c:v>0.56445993031358399</c:v>
                </c:pt>
                <c:pt idx="37">
                  <c:v>0.61158930704790715</c:v>
                </c:pt>
                <c:pt idx="38">
                  <c:v>0.6569145115395133</c:v>
                </c:pt>
                <c:pt idx="39">
                  <c:v>0.69983582857562443</c:v>
                </c:pt>
                <c:pt idx="40">
                  <c:v>0.73988439306357967</c:v>
                </c:pt>
                <c:pt idx="41">
                  <c:v>0.77673239580638609</c:v>
                </c:pt>
                <c:pt idx="42">
                  <c:v>0.81019065294415038</c:v>
                </c:pt>
                <c:pt idx="43">
                  <c:v>0.84019615384520563</c:v>
                </c:pt>
                <c:pt idx="44">
                  <c:v>0.86679296666863759</c:v>
                </c:pt>
                <c:pt idx="45">
                  <c:v>0.89010989010988772</c:v>
                </c:pt>
                <c:pt idx="46">
                  <c:v>0.89439563256663979</c:v>
                </c:pt>
                <c:pt idx="47">
                  <c:v>0.89855944182326275</c:v>
                </c:pt>
                <c:pt idx="48">
                  <c:v>0.90260313678502035</c:v>
                </c:pt>
                <c:pt idx="49">
                  <c:v>0.90652858878143394</c:v>
                </c:pt>
                <c:pt idx="50">
                  <c:v>0.91033771573844247</c:v>
                </c:pt>
                <c:pt idx="51">
                  <c:v>0.92770817716049869</c:v>
                </c:pt>
                <c:pt idx="52">
                  <c:v>0.9424758398527382</c:v>
                </c:pt>
                <c:pt idx="53">
                  <c:v>0.95490347853612623</c:v>
                </c:pt>
                <c:pt idx="54">
                  <c:v>0.92445065511398206</c:v>
                </c:pt>
                <c:pt idx="55">
                  <c:v>0.92770817716051324</c:v>
                </c:pt>
                <c:pt idx="56">
                  <c:v>0.93086156249336571</c:v>
                </c:pt>
                <c:pt idx="57">
                  <c:v>0.93391291120766984</c:v>
                </c:pt>
                <c:pt idx="58">
                  <c:v>0.93686433163713367</c:v>
                </c:pt>
                <c:pt idx="59">
                  <c:v>0.93971793659752578</c:v>
                </c:pt>
                <c:pt idx="60">
                  <c:v>0.94247583985275707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B08-4481-B171-4D1083A01F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282592"/>
        <c:axId val="-956283136"/>
      </c:scatterChart>
      <c:valAx>
        <c:axId val="-956282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83136"/>
        <c:crosses val="autoZero"/>
        <c:crossBetween val="midCat"/>
      </c:valAx>
      <c:valAx>
        <c:axId val="-956283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82592"/>
        <c:crosses val="autoZero"/>
        <c:crossBetween val="midCat"/>
      </c:valAx>
    </c:plotArea>
    <c:plotVisOnly val="1"/>
    <c:dispBlanksAs val="gap"/>
    <c:showDLblsOverMax val="0"/>
  </c:chart>
  <c:txPr>
    <a:bodyPr/>
    <a:lstStyle/>
    <a:p>
      <a:pPr>
        <a:defRPr/>
      </a:pPr>
      <a:endParaRPr lang="en-US"/>
    </a:p>
  </c:txPr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Qo</a:t>
            </a:r>
            <a:r>
              <a:rPr lang="en-US" baseline="0"/>
              <a:t> VS 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36920384951881E-2"/>
          <c:y val="0.17171296296296298"/>
          <c:w val="0.86486351706036746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2700" cap="rnd">
                <a:solidFill>
                  <a:schemeClr val="accent1"/>
                </a:solidFill>
                <a:prstDash val="solid"/>
              </a:ln>
              <a:effectLst/>
            </c:spPr>
            <c:trendlineType val="movingAvg"/>
            <c:period val="2"/>
            <c:dispRSqr val="0"/>
            <c:dispEq val="0"/>
          </c:trendline>
          <c:xVal>
            <c:numRef>
              <c:f>'eclipse result'!$C$8:$C$190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1.4697789999999999</c:v>
                </c:pt>
                <c:pt idx="3">
                  <c:v>1.8456109999999999</c:v>
                </c:pt>
                <c:pt idx="4">
                  <c:v>2.3714930000000001</c:v>
                </c:pt>
                <c:pt idx="5">
                  <c:v>2.977938</c:v>
                </c:pt>
                <c:pt idx="6">
                  <c:v>3.6687569999999998</c:v>
                </c:pt>
                <c:pt idx="7">
                  <c:v>4.3797769999999998</c:v>
                </c:pt>
                <c:pt idx="8">
                  <c:v>5.2237980000000004</c:v>
                </c:pt>
                <c:pt idx="9">
                  <c:v>6.1352060000000002</c:v>
                </c:pt>
                <c:pt idx="10">
                  <c:v>7.0690200000000001</c:v>
                </c:pt>
                <c:pt idx="11">
                  <c:v>8.1337349999999997</c:v>
                </c:pt>
                <c:pt idx="12">
                  <c:v>9.2380420000000001</c:v>
                </c:pt>
                <c:pt idx="13">
                  <c:v>10.441549999999999</c:v>
                </c:pt>
                <c:pt idx="14">
                  <c:v>11.73448</c:v>
                </c:pt>
                <c:pt idx="15">
                  <c:v>13.055260000000001</c:v>
                </c:pt>
                <c:pt idx="16">
                  <c:v>14.540509999999999</c:v>
                </c:pt>
                <c:pt idx="17">
                  <c:v>16.060009999999998</c:v>
                </c:pt>
                <c:pt idx="18">
                  <c:v>17.600010000000001</c:v>
                </c:pt>
                <c:pt idx="19">
                  <c:v>19.31259</c:v>
                </c:pt>
                <c:pt idx="20">
                  <c:v>21.077359999999999</c:v>
                </c:pt>
                <c:pt idx="21">
                  <c:v>22.838909999999998</c:v>
                </c:pt>
                <c:pt idx="22">
                  <c:v>24.731750000000002</c:v>
                </c:pt>
                <c:pt idx="23">
                  <c:v>26.65841</c:v>
                </c:pt>
                <c:pt idx="24">
                  <c:v>28.593610000000002</c:v>
                </c:pt>
                <c:pt idx="25">
                  <c:v>30.670639999999999</c:v>
                </c:pt>
                <c:pt idx="26">
                  <c:v>32.780839999999998</c:v>
                </c:pt>
                <c:pt idx="27">
                  <c:v>34.888739999999999</c:v>
                </c:pt>
                <c:pt idx="28">
                  <c:v>37.110500000000002</c:v>
                </c:pt>
                <c:pt idx="29">
                  <c:v>39.349710000000002</c:v>
                </c:pt>
                <c:pt idx="30">
                  <c:v>41.583669999999998</c:v>
                </c:pt>
                <c:pt idx="31">
                  <c:v>43.843649999999997</c:v>
                </c:pt>
                <c:pt idx="32">
                  <c:v>46.156889999999997</c:v>
                </c:pt>
                <c:pt idx="33">
                  <c:v>48.47766</c:v>
                </c:pt>
                <c:pt idx="34">
                  <c:v>50.813850000000002</c:v>
                </c:pt>
                <c:pt idx="35">
                  <c:v>53.202840000000002</c:v>
                </c:pt>
                <c:pt idx="36">
                  <c:v>55.585329999999999</c:v>
                </c:pt>
                <c:pt idx="37">
                  <c:v>57.970129999999997</c:v>
                </c:pt>
                <c:pt idx="38">
                  <c:v>60.42398</c:v>
                </c:pt>
                <c:pt idx="39">
                  <c:v>62.862749999999998</c:v>
                </c:pt>
                <c:pt idx="40">
                  <c:v>65.28913</c:v>
                </c:pt>
                <c:pt idx="41">
                  <c:v>67.778660000000002</c:v>
                </c:pt>
                <c:pt idx="42">
                  <c:v>70.259900000000002</c:v>
                </c:pt>
                <c:pt idx="43">
                  <c:v>72.690119999999993</c:v>
                </c:pt>
                <c:pt idx="44">
                  <c:v>75.142169999999993</c:v>
                </c:pt>
                <c:pt idx="45">
                  <c:v>77.631450000000001</c:v>
                </c:pt>
                <c:pt idx="46">
                  <c:v>80.068179999999998</c:v>
                </c:pt>
                <c:pt idx="47">
                  <c:v>82.500950000000003</c:v>
                </c:pt>
                <c:pt idx="48">
                  <c:v>84.994460000000004</c:v>
                </c:pt>
                <c:pt idx="49">
                  <c:v>87.450190000000006</c:v>
                </c:pt>
                <c:pt idx="50">
                  <c:v>89.869870000000006</c:v>
                </c:pt>
                <c:pt idx="51">
                  <c:v>92.368620000000007</c:v>
                </c:pt>
                <c:pt idx="52">
                  <c:v>94.851870000000005</c:v>
                </c:pt>
                <c:pt idx="53">
                  <c:v>97.266710000000003</c:v>
                </c:pt>
                <c:pt idx="54">
                  <c:v>99.685720000000003</c:v>
                </c:pt>
                <c:pt idx="55">
                  <c:v>102.1546</c:v>
                </c:pt>
                <c:pt idx="56">
                  <c:v>104.571</c:v>
                </c:pt>
                <c:pt idx="57">
                  <c:v>106.96510000000001</c:v>
                </c:pt>
                <c:pt idx="58">
                  <c:v>109.431</c:v>
                </c:pt>
                <c:pt idx="59">
                  <c:v>111.8704</c:v>
                </c:pt>
                <c:pt idx="60">
                  <c:v>114.2432</c:v>
                </c:pt>
                <c:pt idx="61">
                  <c:v>116.7079</c:v>
                </c:pt>
                <c:pt idx="62">
                  <c:v>119.14579999999999</c:v>
                </c:pt>
                <c:pt idx="63">
                  <c:v>121.53789999999999</c:v>
                </c:pt>
                <c:pt idx="64">
                  <c:v>123.89530000000001</c:v>
                </c:pt>
                <c:pt idx="65">
                  <c:v>126.3061</c:v>
                </c:pt>
                <c:pt idx="66">
                  <c:v>128.68899999999999</c:v>
                </c:pt>
                <c:pt idx="67">
                  <c:v>131.02109999999999</c:v>
                </c:pt>
                <c:pt idx="68">
                  <c:v>133.4228</c:v>
                </c:pt>
                <c:pt idx="69">
                  <c:v>135.80350000000001</c:v>
                </c:pt>
                <c:pt idx="70">
                  <c:v>138.15119999999999</c:v>
                </c:pt>
                <c:pt idx="71">
                  <c:v>140.4769</c:v>
                </c:pt>
                <c:pt idx="72">
                  <c:v>142.84110000000001</c:v>
                </c:pt>
                <c:pt idx="73">
                  <c:v>145.1808</c:v>
                </c:pt>
                <c:pt idx="74">
                  <c:v>147.4888</c:v>
                </c:pt>
                <c:pt idx="75">
                  <c:v>149.84710000000001</c:v>
                </c:pt>
                <c:pt idx="76">
                  <c:v>152.18809999999999</c:v>
                </c:pt>
                <c:pt idx="77">
                  <c:v>154.50409999999999</c:v>
                </c:pt>
                <c:pt idx="78">
                  <c:v>156.8631</c:v>
                </c:pt>
                <c:pt idx="79">
                  <c:v>159.2123</c:v>
                </c:pt>
                <c:pt idx="80">
                  <c:v>161.5318</c:v>
                </c:pt>
                <c:pt idx="81">
                  <c:v>163.84520000000001</c:v>
                </c:pt>
                <c:pt idx="82">
                  <c:v>166.18940000000001</c:v>
                </c:pt>
                <c:pt idx="83">
                  <c:v>168.51509999999999</c:v>
                </c:pt>
                <c:pt idx="84">
                  <c:v>170.8168</c:v>
                </c:pt>
                <c:pt idx="85">
                  <c:v>173.15809999999999</c:v>
                </c:pt>
                <c:pt idx="86">
                  <c:v>175.4896</c:v>
                </c:pt>
                <c:pt idx="87">
                  <c:v>177.79509999999999</c:v>
                </c:pt>
                <c:pt idx="88">
                  <c:v>180.0976</c:v>
                </c:pt>
                <c:pt idx="89">
                  <c:v>181.2988</c:v>
                </c:pt>
                <c:pt idx="90">
                  <c:v>182.5</c:v>
                </c:pt>
                <c:pt idx="91">
                  <c:v>184.50389999999999</c:v>
                </c:pt>
                <c:pt idx="92">
                  <c:v>186.66749999999999</c:v>
                </c:pt>
                <c:pt idx="93">
                  <c:v>188.92009999999999</c:v>
                </c:pt>
                <c:pt idx="94">
                  <c:v>191.17439999999999</c:v>
                </c:pt>
                <c:pt idx="95">
                  <c:v>193.44579999999999</c:v>
                </c:pt>
                <c:pt idx="96">
                  <c:v>195.7604</c:v>
                </c:pt>
                <c:pt idx="97">
                  <c:v>198.0652</c:v>
                </c:pt>
                <c:pt idx="98">
                  <c:v>200.36179999999999</c:v>
                </c:pt>
                <c:pt idx="99">
                  <c:v>202.69800000000001</c:v>
                </c:pt>
                <c:pt idx="100">
                  <c:v>205.02680000000001</c:v>
                </c:pt>
                <c:pt idx="101">
                  <c:v>207.339</c:v>
                </c:pt>
                <c:pt idx="102">
                  <c:v>209.6865</c:v>
                </c:pt>
                <c:pt idx="103">
                  <c:v>212.0317</c:v>
                </c:pt>
                <c:pt idx="104">
                  <c:v>214.37010000000001</c:v>
                </c:pt>
                <c:pt idx="105">
                  <c:v>216.7336</c:v>
                </c:pt>
                <c:pt idx="106">
                  <c:v>219.10290000000001</c:v>
                </c:pt>
                <c:pt idx="107">
                  <c:v>221.48400000000001</c:v>
                </c:pt>
                <c:pt idx="108">
                  <c:v>223.84229999999999</c:v>
                </c:pt>
                <c:pt idx="109">
                  <c:v>226.24350000000001</c:v>
                </c:pt>
                <c:pt idx="110">
                  <c:v>228.62190000000001</c:v>
                </c:pt>
                <c:pt idx="111">
                  <c:v>230.98050000000001</c:v>
                </c:pt>
                <c:pt idx="112">
                  <c:v>233.39599999999999</c:v>
                </c:pt>
                <c:pt idx="113">
                  <c:v>235.786</c:v>
                </c:pt>
                <c:pt idx="114">
                  <c:v>238.1628</c:v>
                </c:pt>
                <c:pt idx="115">
                  <c:v>240.57</c:v>
                </c:pt>
                <c:pt idx="116">
                  <c:v>242.96780000000001</c:v>
                </c:pt>
                <c:pt idx="117">
                  <c:v>245.39779999999999</c:v>
                </c:pt>
                <c:pt idx="118">
                  <c:v>247.79650000000001</c:v>
                </c:pt>
                <c:pt idx="119">
                  <c:v>250.20500000000001</c:v>
                </c:pt>
                <c:pt idx="120">
                  <c:v>252.61250000000001</c:v>
                </c:pt>
                <c:pt idx="121">
                  <c:v>255.00620000000001</c:v>
                </c:pt>
                <c:pt idx="122">
                  <c:v>257.43299999999999</c:v>
                </c:pt>
                <c:pt idx="123">
                  <c:v>259.83850000000001</c:v>
                </c:pt>
                <c:pt idx="124">
                  <c:v>262.24360000000001</c:v>
                </c:pt>
                <c:pt idx="125">
                  <c:v>264.68049999999999</c:v>
                </c:pt>
                <c:pt idx="126">
                  <c:v>267.09739999999999</c:v>
                </c:pt>
                <c:pt idx="127">
                  <c:v>269.5292</c:v>
                </c:pt>
                <c:pt idx="128">
                  <c:v>271.96129999999999</c:v>
                </c:pt>
                <c:pt idx="129">
                  <c:v>274.39659999999998</c:v>
                </c:pt>
                <c:pt idx="130">
                  <c:v>276.84390000000002</c:v>
                </c:pt>
                <c:pt idx="131">
                  <c:v>279.27620000000002</c:v>
                </c:pt>
                <c:pt idx="132">
                  <c:v>281.72750000000002</c:v>
                </c:pt>
                <c:pt idx="133">
                  <c:v>284.1635</c:v>
                </c:pt>
                <c:pt idx="134">
                  <c:v>286.60610000000003</c:v>
                </c:pt>
                <c:pt idx="135">
                  <c:v>289.06630000000001</c:v>
                </c:pt>
                <c:pt idx="136">
                  <c:v>291.51510000000002</c:v>
                </c:pt>
                <c:pt idx="137">
                  <c:v>293.97710000000001</c:v>
                </c:pt>
                <c:pt idx="138">
                  <c:v>296.39909999999998</c:v>
                </c:pt>
                <c:pt idx="139">
                  <c:v>298.85750000000002</c:v>
                </c:pt>
                <c:pt idx="140">
                  <c:v>301.31029999999998</c:v>
                </c:pt>
                <c:pt idx="141">
                  <c:v>303.70690000000002</c:v>
                </c:pt>
                <c:pt idx="142">
                  <c:v>306.1728</c:v>
                </c:pt>
                <c:pt idx="143">
                  <c:v>308.61970000000002</c:v>
                </c:pt>
                <c:pt idx="144">
                  <c:v>311.00279999999998</c:v>
                </c:pt>
                <c:pt idx="145">
                  <c:v>313.29559999999998</c:v>
                </c:pt>
                <c:pt idx="146">
                  <c:v>315.7029</c:v>
                </c:pt>
                <c:pt idx="147">
                  <c:v>318.0598</c:v>
                </c:pt>
                <c:pt idx="148">
                  <c:v>320.30869999999999</c:v>
                </c:pt>
                <c:pt idx="149">
                  <c:v>322.42059999999998</c:v>
                </c:pt>
                <c:pt idx="150">
                  <c:v>324.48390000000001</c:v>
                </c:pt>
                <c:pt idx="151">
                  <c:v>326.64429999999999</c:v>
                </c:pt>
                <c:pt idx="152">
                  <c:v>328.68259999999998</c:v>
                </c:pt>
                <c:pt idx="153">
                  <c:v>330.58260000000001</c:v>
                </c:pt>
                <c:pt idx="154">
                  <c:v>332.38249999999999</c:v>
                </c:pt>
                <c:pt idx="155">
                  <c:v>334.04840000000002</c:v>
                </c:pt>
                <c:pt idx="156">
                  <c:v>335.9853</c:v>
                </c:pt>
                <c:pt idx="157">
                  <c:v>338.35210000000001</c:v>
                </c:pt>
                <c:pt idx="158">
                  <c:v>341.16269999999997</c:v>
                </c:pt>
                <c:pt idx="159">
                  <c:v>344.7407</c:v>
                </c:pt>
                <c:pt idx="160">
                  <c:v>348.64879999999999</c:v>
                </c:pt>
                <c:pt idx="161">
                  <c:v>353.01530000000002</c:v>
                </c:pt>
                <c:pt idx="162">
                  <c:v>358.06670000000003</c:v>
                </c:pt>
                <c:pt idx="163">
                  <c:v>361.5333</c:v>
                </c:pt>
                <c:pt idx="164">
                  <c:v>365</c:v>
                </c:pt>
                <c:pt idx="165">
                  <c:v>371.3802</c:v>
                </c:pt>
                <c:pt idx="166">
                  <c:v>378.7944</c:v>
                </c:pt>
                <c:pt idx="167">
                  <c:v>387.72390000000001</c:v>
                </c:pt>
                <c:pt idx="168">
                  <c:v>397.88150000000002</c:v>
                </c:pt>
                <c:pt idx="169">
                  <c:v>411.92259999999999</c:v>
                </c:pt>
                <c:pt idx="170">
                  <c:v>428.0498</c:v>
                </c:pt>
                <c:pt idx="171">
                  <c:v>448.77050000000003</c:v>
                </c:pt>
                <c:pt idx="172">
                  <c:v>473.46820000000002</c:v>
                </c:pt>
                <c:pt idx="173">
                  <c:v>510.48410000000001</c:v>
                </c:pt>
                <c:pt idx="174">
                  <c:v>547.5</c:v>
                </c:pt>
                <c:pt idx="175">
                  <c:v>605.20920000000001</c:v>
                </c:pt>
                <c:pt idx="176">
                  <c:v>667.6046</c:v>
                </c:pt>
                <c:pt idx="177">
                  <c:v>730</c:v>
                </c:pt>
                <c:pt idx="178">
                  <c:v>912.5</c:v>
                </c:pt>
                <c:pt idx="179">
                  <c:v>1095</c:v>
                </c:pt>
                <c:pt idx="180">
                  <c:v>1277.5</c:v>
                </c:pt>
                <c:pt idx="181">
                  <c:v>1460</c:v>
                </c:pt>
                <c:pt idx="182">
                  <c:v>1642.5</c:v>
                </c:pt>
              </c:numCache>
            </c:numRef>
          </c:xVal>
          <c:yVal>
            <c:numRef>
              <c:f>'eclipse result'!$E$8:$E$190</c:f>
              <c:numCache>
                <c:formatCode>General</c:formatCode>
                <c:ptCount val="183"/>
                <c:pt idx="0">
                  <c:v>0</c:v>
                </c:pt>
                <c:pt idx="1">
                  <c:v>299.99900000000002</c:v>
                </c:pt>
                <c:pt idx="2">
                  <c:v>299.99889999999999</c:v>
                </c:pt>
                <c:pt idx="3">
                  <c:v>299.99889999999999</c:v>
                </c:pt>
                <c:pt idx="4">
                  <c:v>299.99889999999999</c:v>
                </c:pt>
                <c:pt idx="5">
                  <c:v>299.99889999999999</c:v>
                </c:pt>
                <c:pt idx="6">
                  <c:v>299.99889999999999</c:v>
                </c:pt>
                <c:pt idx="7">
                  <c:v>299.99889999999999</c:v>
                </c:pt>
                <c:pt idx="8">
                  <c:v>299.99889999999999</c:v>
                </c:pt>
                <c:pt idx="9">
                  <c:v>299.99889999999999</c:v>
                </c:pt>
                <c:pt idx="10">
                  <c:v>299.99889999999999</c:v>
                </c:pt>
                <c:pt idx="11">
                  <c:v>299.99889999999999</c:v>
                </c:pt>
                <c:pt idx="12">
                  <c:v>299.99889999999999</c:v>
                </c:pt>
                <c:pt idx="13">
                  <c:v>299.99889999999999</c:v>
                </c:pt>
                <c:pt idx="14">
                  <c:v>299.99889999999999</c:v>
                </c:pt>
                <c:pt idx="15">
                  <c:v>299.99889999999999</c:v>
                </c:pt>
                <c:pt idx="16">
                  <c:v>299.99889999999999</c:v>
                </c:pt>
                <c:pt idx="17">
                  <c:v>299.99889999999999</c:v>
                </c:pt>
                <c:pt idx="18">
                  <c:v>299.99889999999999</c:v>
                </c:pt>
                <c:pt idx="19">
                  <c:v>299.99889999999999</c:v>
                </c:pt>
                <c:pt idx="20">
                  <c:v>299.99889999999999</c:v>
                </c:pt>
                <c:pt idx="21">
                  <c:v>299.99889999999999</c:v>
                </c:pt>
                <c:pt idx="22">
                  <c:v>299.99889999999999</c:v>
                </c:pt>
                <c:pt idx="23">
                  <c:v>299.99889999999999</c:v>
                </c:pt>
                <c:pt idx="24">
                  <c:v>299.99889999999999</c:v>
                </c:pt>
                <c:pt idx="25">
                  <c:v>299.99889999999999</c:v>
                </c:pt>
                <c:pt idx="26">
                  <c:v>299.99889999999999</c:v>
                </c:pt>
                <c:pt idx="27">
                  <c:v>299.99889999999999</c:v>
                </c:pt>
                <c:pt idx="28">
                  <c:v>299.99889999999999</c:v>
                </c:pt>
                <c:pt idx="29">
                  <c:v>299.99889999999999</c:v>
                </c:pt>
                <c:pt idx="30">
                  <c:v>299.99889999999999</c:v>
                </c:pt>
                <c:pt idx="31">
                  <c:v>299.99889999999999</c:v>
                </c:pt>
                <c:pt idx="32">
                  <c:v>299.99889999999999</c:v>
                </c:pt>
                <c:pt idx="33">
                  <c:v>299.99889999999999</c:v>
                </c:pt>
                <c:pt idx="34">
                  <c:v>299.99889999999999</c:v>
                </c:pt>
                <c:pt idx="35">
                  <c:v>299.99889999999999</c:v>
                </c:pt>
                <c:pt idx="36">
                  <c:v>299.99889999999999</c:v>
                </c:pt>
                <c:pt idx="37">
                  <c:v>299.99889999999999</c:v>
                </c:pt>
                <c:pt idx="38">
                  <c:v>299.99889999999999</c:v>
                </c:pt>
                <c:pt idx="39">
                  <c:v>299.99889999999999</c:v>
                </c:pt>
                <c:pt idx="40">
                  <c:v>299.99889999999999</c:v>
                </c:pt>
                <c:pt idx="41">
                  <c:v>299.99889999999999</c:v>
                </c:pt>
                <c:pt idx="42">
                  <c:v>299.99889999999999</c:v>
                </c:pt>
                <c:pt idx="43">
                  <c:v>299.99889999999999</c:v>
                </c:pt>
                <c:pt idx="44">
                  <c:v>299.99880000000002</c:v>
                </c:pt>
                <c:pt idx="45">
                  <c:v>299.99880000000002</c:v>
                </c:pt>
                <c:pt idx="46">
                  <c:v>299.99880000000002</c:v>
                </c:pt>
                <c:pt idx="47">
                  <c:v>299.99880000000002</c:v>
                </c:pt>
                <c:pt idx="48">
                  <c:v>299.99880000000002</c:v>
                </c:pt>
                <c:pt idx="49">
                  <c:v>299.99880000000002</c:v>
                </c:pt>
                <c:pt idx="50">
                  <c:v>299.99880000000002</c:v>
                </c:pt>
                <c:pt idx="51">
                  <c:v>299.99880000000002</c:v>
                </c:pt>
                <c:pt idx="52">
                  <c:v>299.99880000000002</c:v>
                </c:pt>
                <c:pt idx="53">
                  <c:v>299.99880000000002</c:v>
                </c:pt>
                <c:pt idx="54">
                  <c:v>299.99880000000002</c:v>
                </c:pt>
                <c:pt idx="55">
                  <c:v>299.99880000000002</c:v>
                </c:pt>
                <c:pt idx="56">
                  <c:v>299.99880000000002</c:v>
                </c:pt>
                <c:pt idx="57">
                  <c:v>299.99869999999999</c:v>
                </c:pt>
                <c:pt idx="58">
                  <c:v>299.99869999999999</c:v>
                </c:pt>
                <c:pt idx="59">
                  <c:v>299.99869999999999</c:v>
                </c:pt>
                <c:pt idx="60">
                  <c:v>299.99869999999999</c:v>
                </c:pt>
                <c:pt idx="61">
                  <c:v>299.99869999999999</c:v>
                </c:pt>
                <c:pt idx="62">
                  <c:v>299.99869999999999</c:v>
                </c:pt>
                <c:pt idx="63">
                  <c:v>299.99869999999999</c:v>
                </c:pt>
                <c:pt idx="64">
                  <c:v>299.99869999999999</c:v>
                </c:pt>
                <c:pt idx="65">
                  <c:v>299.99869999999999</c:v>
                </c:pt>
                <c:pt idx="66">
                  <c:v>299.99869999999999</c:v>
                </c:pt>
                <c:pt idx="67">
                  <c:v>299.99869999999999</c:v>
                </c:pt>
                <c:pt idx="68">
                  <c:v>299.99869999999999</c:v>
                </c:pt>
                <c:pt idx="69">
                  <c:v>299.99869999999999</c:v>
                </c:pt>
                <c:pt idx="70">
                  <c:v>299.99869999999999</c:v>
                </c:pt>
                <c:pt idx="71">
                  <c:v>299.99860000000001</c:v>
                </c:pt>
                <c:pt idx="72">
                  <c:v>299.99860000000001</c:v>
                </c:pt>
                <c:pt idx="73">
                  <c:v>299.99860000000001</c:v>
                </c:pt>
                <c:pt idx="74">
                  <c:v>299.99860000000001</c:v>
                </c:pt>
                <c:pt idx="75">
                  <c:v>299.99860000000001</c:v>
                </c:pt>
                <c:pt idx="76">
                  <c:v>299.99860000000001</c:v>
                </c:pt>
                <c:pt idx="77">
                  <c:v>299.99860000000001</c:v>
                </c:pt>
                <c:pt idx="78">
                  <c:v>299.99860000000001</c:v>
                </c:pt>
                <c:pt idx="79">
                  <c:v>299.99860000000001</c:v>
                </c:pt>
                <c:pt idx="80">
                  <c:v>299.99860000000001</c:v>
                </c:pt>
                <c:pt idx="81">
                  <c:v>299.99860000000001</c:v>
                </c:pt>
                <c:pt idx="82">
                  <c:v>299.99849999999998</c:v>
                </c:pt>
                <c:pt idx="83">
                  <c:v>299.99849999999998</c:v>
                </c:pt>
                <c:pt idx="84">
                  <c:v>299.99849999999998</c:v>
                </c:pt>
                <c:pt idx="85">
                  <c:v>299.99849999999998</c:v>
                </c:pt>
                <c:pt idx="86">
                  <c:v>299.99849999999998</c:v>
                </c:pt>
                <c:pt idx="87">
                  <c:v>299.99849999999998</c:v>
                </c:pt>
                <c:pt idx="88">
                  <c:v>299.99849999999998</c:v>
                </c:pt>
                <c:pt idx="89">
                  <c:v>299.99849999999998</c:v>
                </c:pt>
                <c:pt idx="90">
                  <c:v>299.99849999999998</c:v>
                </c:pt>
                <c:pt idx="91">
                  <c:v>299.99849999999998</c:v>
                </c:pt>
                <c:pt idx="92">
                  <c:v>299.9984</c:v>
                </c:pt>
                <c:pt idx="93">
                  <c:v>299.9984</c:v>
                </c:pt>
                <c:pt idx="94">
                  <c:v>299.9984</c:v>
                </c:pt>
                <c:pt idx="95">
                  <c:v>299.9984</c:v>
                </c:pt>
                <c:pt idx="96">
                  <c:v>299.9984</c:v>
                </c:pt>
                <c:pt idx="97">
                  <c:v>299.9984</c:v>
                </c:pt>
                <c:pt idx="98">
                  <c:v>299.9984</c:v>
                </c:pt>
                <c:pt idx="99">
                  <c:v>299.9984</c:v>
                </c:pt>
                <c:pt idx="100">
                  <c:v>299.9984</c:v>
                </c:pt>
                <c:pt idx="101">
                  <c:v>299.9984</c:v>
                </c:pt>
                <c:pt idx="102">
                  <c:v>299.9984</c:v>
                </c:pt>
                <c:pt idx="103">
                  <c:v>299.9984</c:v>
                </c:pt>
                <c:pt idx="104">
                  <c:v>299.99829999999997</c:v>
                </c:pt>
                <c:pt idx="105">
                  <c:v>299.99829999999997</c:v>
                </c:pt>
                <c:pt idx="106">
                  <c:v>299.99829999999997</c:v>
                </c:pt>
                <c:pt idx="107">
                  <c:v>299.99829999999997</c:v>
                </c:pt>
                <c:pt idx="108">
                  <c:v>299.99829999999997</c:v>
                </c:pt>
                <c:pt idx="109">
                  <c:v>299.99829999999997</c:v>
                </c:pt>
                <c:pt idx="110">
                  <c:v>299.99829999999997</c:v>
                </c:pt>
                <c:pt idx="111">
                  <c:v>299.99829999999997</c:v>
                </c:pt>
                <c:pt idx="112">
                  <c:v>299.9982</c:v>
                </c:pt>
                <c:pt idx="113">
                  <c:v>299.9982</c:v>
                </c:pt>
                <c:pt idx="114">
                  <c:v>299.9982</c:v>
                </c:pt>
                <c:pt idx="115">
                  <c:v>299.9982</c:v>
                </c:pt>
                <c:pt idx="116">
                  <c:v>299.9982</c:v>
                </c:pt>
                <c:pt idx="117">
                  <c:v>299.9982</c:v>
                </c:pt>
                <c:pt idx="118">
                  <c:v>299.9982</c:v>
                </c:pt>
                <c:pt idx="119">
                  <c:v>299.99810000000002</c:v>
                </c:pt>
                <c:pt idx="120">
                  <c:v>299.99810000000002</c:v>
                </c:pt>
                <c:pt idx="121">
                  <c:v>299.99810000000002</c:v>
                </c:pt>
                <c:pt idx="122">
                  <c:v>299.99810000000002</c:v>
                </c:pt>
                <c:pt idx="123">
                  <c:v>299.99810000000002</c:v>
                </c:pt>
                <c:pt idx="124">
                  <c:v>299.99810000000002</c:v>
                </c:pt>
                <c:pt idx="125">
                  <c:v>299.99810000000002</c:v>
                </c:pt>
                <c:pt idx="126">
                  <c:v>299.99799999999999</c:v>
                </c:pt>
                <c:pt idx="127">
                  <c:v>299.99799999999999</c:v>
                </c:pt>
                <c:pt idx="128">
                  <c:v>299.99799999999999</c:v>
                </c:pt>
                <c:pt idx="129">
                  <c:v>299.99799999999999</c:v>
                </c:pt>
                <c:pt idx="130">
                  <c:v>299.99799999999999</c:v>
                </c:pt>
                <c:pt idx="131">
                  <c:v>299.99799999999999</c:v>
                </c:pt>
                <c:pt idx="132">
                  <c:v>299.99799999999999</c:v>
                </c:pt>
                <c:pt idx="133">
                  <c:v>299.99799999999999</c:v>
                </c:pt>
                <c:pt idx="134">
                  <c:v>299.99799999999999</c:v>
                </c:pt>
                <c:pt idx="135">
                  <c:v>299.99790000000002</c:v>
                </c:pt>
                <c:pt idx="136">
                  <c:v>299.99790000000002</c:v>
                </c:pt>
                <c:pt idx="137">
                  <c:v>299.99790000000002</c:v>
                </c:pt>
                <c:pt idx="138">
                  <c:v>299.99790000000002</c:v>
                </c:pt>
                <c:pt idx="139">
                  <c:v>299.99790000000002</c:v>
                </c:pt>
                <c:pt idx="140">
                  <c:v>299.99790000000002</c:v>
                </c:pt>
                <c:pt idx="141">
                  <c:v>299.99790000000002</c:v>
                </c:pt>
                <c:pt idx="142">
                  <c:v>299.99779999999998</c:v>
                </c:pt>
                <c:pt idx="143">
                  <c:v>299.99779999999998</c:v>
                </c:pt>
                <c:pt idx="144">
                  <c:v>299.99779999999998</c:v>
                </c:pt>
                <c:pt idx="145">
                  <c:v>299.99779999999998</c:v>
                </c:pt>
                <c:pt idx="146">
                  <c:v>299.99779999999998</c:v>
                </c:pt>
                <c:pt idx="147">
                  <c:v>299.99770000000001</c:v>
                </c:pt>
                <c:pt idx="148">
                  <c:v>299.99770000000001</c:v>
                </c:pt>
                <c:pt idx="149">
                  <c:v>299.99770000000001</c:v>
                </c:pt>
                <c:pt idx="150">
                  <c:v>299.99770000000001</c:v>
                </c:pt>
                <c:pt idx="151">
                  <c:v>299.99770000000001</c:v>
                </c:pt>
                <c:pt idx="152">
                  <c:v>299.9975</c:v>
                </c:pt>
                <c:pt idx="153">
                  <c:v>299.98469999999998</c:v>
                </c:pt>
                <c:pt idx="154">
                  <c:v>297.76560000000001</c:v>
                </c:pt>
                <c:pt idx="155">
                  <c:v>274.47269999999997</c:v>
                </c:pt>
                <c:pt idx="156">
                  <c:v>242.12190000000001</c:v>
                </c:pt>
                <c:pt idx="157">
                  <c:v>214.01599999999999</c:v>
                </c:pt>
                <c:pt idx="158">
                  <c:v>190.7681</c:v>
                </c:pt>
                <c:pt idx="159">
                  <c:v>166.66980000000001</c:v>
                </c:pt>
                <c:pt idx="160">
                  <c:v>146.0616</c:v>
                </c:pt>
                <c:pt idx="161">
                  <c:v>126.815</c:v>
                </c:pt>
                <c:pt idx="162">
                  <c:v>109.19970000000001</c:v>
                </c:pt>
                <c:pt idx="163">
                  <c:v>99.075360000000003</c:v>
                </c:pt>
                <c:pt idx="164">
                  <c:v>90.442570000000003</c:v>
                </c:pt>
                <c:pt idx="165">
                  <c:v>78.030109999999993</c:v>
                </c:pt>
                <c:pt idx="166">
                  <c:v>66.889589999999998</c:v>
                </c:pt>
                <c:pt idx="167">
                  <c:v>56.847580000000001</c:v>
                </c:pt>
                <c:pt idx="168">
                  <c:v>48.458910000000003</c:v>
                </c:pt>
                <c:pt idx="169">
                  <c:v>40.53792</c:v>
                </c:pt>
                <c:pt idx="170">
                  <c:v>34.468800000000002</c:v>
                </c:pt>
                <c:pt idx="171">
                  <c:v>29.4054</c:v>
                </c:pt>
                <c:pt idx="172">
                  <c:v>25.42286</c:v>
                </c:pt>
                <c:pt idx="173">
                  <c:v>21.614850000000001</c:v>
                </c:pt>
                <c:pt idx="174">
                  <c:v>19.005859999999998</c:v>
                </c:pt>
                <c:pt idx="175">
                  <c:v>16.37246</c:v>
                </c:pt>
                <c:pt idx="176">
                  <c:v>14.45917</c:v>
                </c:pt>
                <c:pt idx="177">
                  <c:v>13.09746</c:v>
                </c:pt>
                <c:pt idx="178">
                  <c:v>10.64254</c:v>
                </c:pt>
                <c:pt idx="179">
                  <c:v>8.9575010000000006</c:v>
                </c:pt>
                <c:pt idx="180">
                  <c:v>7.6810150000000004</c:v>
                </c:pt>
                <c:pt idx="181">
                  <c:v>6.6573760000000002</c:v>
                </c:pt>
                <c:pt idx="182">
                  <c:v>5.8059120000000002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49F4-4746-ADCE-4B8DC3D4F9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282048"/>
        <c:axId val="-956279872"/>
      </c:scatterChart>
      <c:valAx>
        <c:axId val="-956282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79872"/>
        <c:crosses val="autoZero"/>
        <c:crossBetween val="midCat"/>
      </c:valAx>
      <c:valAx>
        <c:axId val="-956279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82048"/>
        <c:crosses val="autoZero"/>
        <c:crossBetween val="midCat"/>
      </c:valAx>
      <c:spPr>
        <a:noFill/>
        <a:ln>
          <a:solidFill>
            <a:schemeClr val="accent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Np</a:t>
            </a:r>
            <a:r>
              <a:rPr lang="en-US" baseline="0"/>
              <a:t> vs 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'eclipse result'!$C$8:$C$190</c:f>
              <c:numCache>
                <c:formatCode>General</c:formatCode>
                <c:ptCount val="183"/>
                <c:pt idx="0">
                  <c:v>0</c:v>
                </c:pt>
                <c:pt idx="1">
                  <c:v>1</c:v>
                </c:pt>
                <c:pt idx="2">
                  <c:v>1.4697789999999999</c:v>
                </c:pt>
                <c:pt idx="3">
                  <c:v>1.8456109999999999</c:v>
                </c:pt>
                <c:pt idx="4">
                  <c:v>2.3714930000000001</c:v>
                </c:pt>
                <c:pt idx="5">
                  <c:v>2.977938</c:v>
                </c:pt>
                <c:pt idx="6">
                  <c:v>3.6687569999999998</c:v>
                </c:pt>
                <c:pt idx="7">
                  <c:v>4.3797769999999998</c:v>
                </c:pt>
                <c:pt idx="8">
                  <c:v>5.2237980000000004</c:v>
                </c:pt>
                <c:pt idx="9">
                  <c:v>6.1352060000000002</c:v>
                </c:pt>
                <c:pt idx="10">
                  <c:v>7.0690200000000001</c:v>
                </c:pt>
                <c:pt idx="11">
                  <c:v>8.1337349999999997</c:v>
                </c:pt>
                <c:pt idx="12">
                  <c:v>9.2380420000000001</c:v>
                </c:pt>
                <c:pt idx="13">
                  <c:v>10.441549999999999</c:v>
                </c:pt>
                <c:pt idx="14">
                  <c:v>11.73448</c:v>
                </c:pt>
                <c:pt idx="15">
                  <c:v>13.055260000000001</c:v>
                </c:pt>
                <c:pt idx="16">
                  <c:v>14.540509999999999</c:v>
                </c:pt>
                <c:pt idx="17">
                  <c:v>16.060009999999998</c:v>
                </c:pt>
                <c:pt idx="18">
                  <c:v>17.600010000000001</c:v>
                </c:pt>
                <c:pt idx="19">
                  <c:v>19.31259</c:v>
                </c:pt>
                <c:pt idx="20">
                  <c:v>21.077359999999999</c:v>
                </c:pt>
                <c:pt idx="21">
                  <c:v>22.838909999999998</c:v>
                </c:pt>
                <c:pt idx="22">
                  <c:v>24.731750000000002</c:v>
                </c:pt>
                <c:pt idx="23">
                  <c:v>26.65841</c:v>
                </c:pt>
                <c:pt idx="24">
                  <c:v>28.593610000000002</c:v>
                </c:pt>
                <c:pt idx="25">
                  <c:v>30.670639999999999</c:v>
                </c:pt>
                <c:pt idx="26">
                  <c:v>32.780839999999998</c:v>
                </c:pt>
                <c:pt idx="27">
                  <c:v>34.888739999999999</c:v>
                </c:pt>
                <c:pt idx="28">
                  <c:v>37.110500000000002</c:v>
                </c:pt>
                <c:pt idx="29">
                  <c:v>39.349710000000002</c:v>
                </c:pt>
                <c:pt idx="30">
                  <c:v>41.583669999999998</c:v>
                </c:pt>
                <c:pt idx="31">
                  <c:v>43.843649999999997</c:v>
                </c:pt>
                <c:pt idx="32">
                  <c:v>46.156889999999997</c:v>
                </c:pt>
                <c:pt idx="33">
                  <c:v>48.47766</c:v>
                </c:pt>
                <c:pt idx="34">
                  <c:v>50.813850000000002</c:v>
                </c:pt>
                <c:pt idx="35">
                  <c:v>53.202840000000002</c:v>
                </c:pt>
                <c:pt idx="36">
                  <c:v>55.585329999999999</c:v>
                </c:pt>
                <c:pt idx="37">
                  <c:v>57.970129999999997</c:v>
                </c:pt>
                <c:pt idx="38">
                  <c:v>60.42398</c:v>
                </c:pt>
                <c:pt idx="39">
                  <c:v>62.862749999999998</c:v>
                </c:pt>
                <c:pt idx="40">
                  <c:v>65.28913</c:v>
                </c:pt>
                <c:pt idx="41">
                  <c:v>67.778660000000002</c:v>
                </c:pt>
                <c:pt idx="42">
                  <c:v>70.259900000000002</c:v>
                </c:pt>
                <c:pt idx="43">
                  <c:v>72.690119999999993</c:v>
                </c:pt>
                <c:pt idx="44">
                  <c:v>75.142169999999993</c:v>
                </c:pt>
                <c:pt idx="45">
                  <c:v>77.631450000000001</c:v>
                </c:pt>
                <c:pt idx="46">
                  <c:v>80.068179999999998</c:v>
                </c:pt>
                <c:pt idx="47">
                  <c:v>82.500950000000003</c:v>
                </c:pt>
                <c:pt idx="48">
                  <c:v>84.994460000000004</c:v>
                </c:pt>
                <c:pt idx="49">
                  <c:v>87.450190000000006</c:v>
                </c:pt>
                <c:pt idx="50">
                  <c:v>89.869870000000006</c:v>
                </c:pt>
                <c:pt idx="51">
                  <c:v>92.368620000000007</c:v>
                </c:pt>
                <c:pt idx="52">
                  <c:v>94.851870000000005</c:v>
                </c:pt>
                <c:pt idx="53">
                  <c:v>97.266710000000003</c:v>
                </c:pt>
                <c:pt idx="54">
                  <c:v>99.685720000000003</c:v>
                </c:pt>
                <c:pt idx="55">
                  <c:v>102.1546</c:v>
                </c:pt>
                <c:pt idx="56">
                  <c:v>104.571</c:v>
                </c:pt>
                <c:pt idx="57">
                  <c:v>106.96510000000001</c:v>
                </c:pt>
                <c:pt idx="58">
                  <c:v>109.431</c:v>
                </c:pt>
                <c:pt idx="59">
                  <c:v>111.8704</c:v>
                </c:pt>
                <c:pt idx="60">
                  <c:v>114.2432</c:v>
                </c:pt>
                <c:pt idx="61">
                  <c:v>116.7079</c:v>
                </c:pt>
                <c:pt idx="62">
                  <c:v>119.14579999999999</c:v>
                </c:pt>
                <c:pt idx="63">
                  <c:v>121.53789999999999</c:v>
                </c:pt>
                <c:pt idx="64">
                  <c:v>123.89530000000001</c:v>
                </c:pt>
                <c:pt idx="65">
                  <c:v>126.3061</c:v>
                </c:pt>
                <c:pt idx="66">
                  <c:v>128.68899999999999</c:v>
                </c:pt>
                <c:pt idx="67">
                  <c:v>131.02109999999999</c:v>
                </c:pt>
                <c:pt idx="68">
                  <c:v>133.4228</c:v>
                </c:pt>
                <c:pt idx="69">
                  <c:v>135.80350000000001</c:v>
                </c:pt>
                <c:pt idx="70">
                  <c:v>138.15119999999999</c:v>
                </c:pt>
                <c:pt idx="71">
                  <c:v>140.4769</c:v>
                </c:pt>
                <c:pt idx="72">
                  <c:v>142.84110000000001</c:v>
                </c:pt>
                <c:pt idx="73">
                  <c:v>145.1808</c:v>
                </c:pt>
                <c:pt idx="74">
                  <c:v>147.4888</c:v>
                </c:pt>
                <c:pt idx="75">
                  <c:v>149.84710000000001</c:v>
                </c:pt>
                <c:pt idx="76">
                  <c:v>152.18809999999999</c:v>
                </c:pt>
                <c:pt idx="77">
                  <c:v>154.50409999999999</c:v>
                </c:pt>
                <c:pt idx="78">
                  <c:v>156.8631</c:v>
                </c:pt>
                <c:pt idx="79">
                  <c:v>159.2123</c:v>
                </c:pt>
                <c:pt idx="80">
                  <c:v>161.5318</c:v>
                </c:pt>
                <c:pt idx="81">
                  <c:v>163.84520000000001</c:v>
                </c:pt>
                <c:pt idx="82">
                  <c:v>166.18940000000001</c:v>
                </c:pt>
                <c:pt idx="83">
                  <c:v>168.51509999999999</c:v>
                </c:pt>
                <c:pt idx="84">
                  <c:v>170.8168</c:v>
                </c:pt>
                <c:pt idx="85">
                  <c:v>173.15809999999999</c:v>
                </c:pt>
                <c:pt idx="86">
                  <c:v>175.4896</c:v>
                </c:pt>
                <c:pt idx="87">
                  <c:v>177.79509999999999</c:v>
                </c:pt>
                <c:pt idx="88">
                  <c:v>180.0976</c:v>
                </c:pt>
                <c:pt idx="89">
                  <c:v>181.2988</c:v>
                </c:pt>
                <c:pt idx="90">
                  <c:v>182.5</c:v>
                </c:pt>
                <c:pt idx="91">
                  <c:v>184.50389999999999</c:v>
                </c:pt>
                <c:pt idx="92">
                  <c:v>186.66749999999999</c:v>
                </c:pt>
                <c:pt idx="93">
                  <c:v>188.92009999999999</c:v>
                </c:pt>
                <c:pt idx="94">
                  <c:v>191.17439999999999</c:v>
                </c:pt>
                <c:pt idx="95">
                  <c:v>193.44579999999999</c:v>
                </c:pt>
                <c:pt idx="96">
                  <c:v>195.7604</c:v>
                </c:pt>
                <c:pt idx="97">
                  <c:v>198.0652</c:v>
                </c:pt>
                <c:pt idx="98">
                  <c:v>200.36179999999999</c:v>
                </c:pt>
                <c:pt idx="99">
                  <c:v>202.69800000000001</c:v>
                </c:pt>
                <c:pt idx="100">
                  <c:v>205.02680000000001</c:v>
                </c:pt>
                <c:pt idx="101">
                  <c:v>207.339</c:v>
                </c:pt>
                <c:pt idx="102">
                  <c:v>209.6865</c:v>
                </c:pt>
                <c:pt idx="103">
                  <c:v>212.0317</c:v>
                </c:pt>
                <c:pt idx="104">
                  <c:v>214.37010000000001</c:v>
                </c:pt>
                <c:pt idx="105">
                  <c:v>216.7336</c:v>
                </c:pt>
                <c:pt idx="106">
                  <c:v>219.10290000000001</c:v>
                </c:pt>
                <c:pt idx="107">
                  <c:v>221.48400000000001</c:v>
                </c:pt>
                <c:pt idx="108">
                  <c:v>223.84229999999999</c:v>
                </c:pt>
                <c:pt idx="109">
                  <c:v>226.24350000000001</c:v>
                </c:pt>
                <c:pt idx="110">
                  <c:v>228.62190000000001</c:v>
                </c:pt>
                <c:pt idx="111">
                  <c:v>230.98050000000001</c:v>
                </c:pt>
                <c:pt idx="112">
                  <c:v>233.39599999999999</c:v>
                </c:pt>
                <c:pt idx="113">
                  <c:v>235.786</c:v>
                </c:pt>
                <c:pt idx="114">
                  <c:v>238.1628</c:v>
                </c:pt>
                <c:pt idx="115">
                  <c:v>240.57</c:v>
                </c:pt>
                <c:pt idx="116">
                  <c:v>242.96780000000001</c:v>
                </c:pt>
                <c:pt idx="117">
                  <c:v>245.39779999999999</c:v>
                </c:pt>
                <c:pt idx="118">
                  <c:v>247.79650000000001</c:v>
                </c:pt>
                <c:pt idx="119">
                  <c:v>250.20500000000001</c:v>
                </c:pt>
                <c:pt idx="120">
                  <c:v>252.61250000000001</c:v>
                </c:pt>
                <c:pt idx="121">
                  <c:v>255.00620000000001</c:v>
                </c:pt>
                <c:pt idx="122">
                  <c:v>257.43299999999999</c:v>
                </c:pt>
                <c:pt idx="123">
                  <c:v>259.83850000000001</c:v>
                </c:pt>
                <c:pt idx="124">
                  <c:v>262.24360000000001</c:v>
                </c:pt>
                <c:pt idx="125">
                  <c:v>264.68049999999999</c:v>
                </c:pt>
                <c:pt idx="126">
                  <c:v>267.09739999999999</c:v>
                </c:pt>
                <c:pt idx="127">
                  <c:v>269.5292</c:v>
                </c:pt>
                <c:pt idx="128">
                  <c:v>271.96129999999999</c:v>
                </c:pt>
                <c:pt idx="129">
                  <c:v>274.39659999999998</c:v>
                </c:pt>
                <c:pt idx="130">
                  <c:v>276.84390000000002</c:v>
                </c:pt>
                <c:pt idx="131">
                  <c:v>279.27620000000002</c:v>
                </c:pt>
                <c:pt idx="132">
                  <c:v>281.72750000000002</c:v>
                </c:pt>
                <c:pt idx="133">
                  <c:v>284.1635</c:v>
                </c:pt>
                <c:pt idx="134">
                  <c:v>286.60610000000003</c:v>
                </c:pt>
                <c:pt idx="135">
                  <c:v>289.06630000000001</c:v>
                </c:pt>
                <c:pt idx="136">
                  <c:v>291.51510000000002</c:v>
                </c:pt>
                <c:pt idx="137">
                  <c:v>293.97710000000001</c:v>
                </c:pt>
                <c:pt idx="138">
                  <c:v>296.39909999999998</c:v>
                </c:pt>
                <c:pt idx="139">
                  <c:v>298.85750000000002</c:v>
                </c:pt>
                <c:pt idx="140">
                  <c:v>301.31029999999998</c:v>
                </c:pt>
                <c:pt idx="141">
                  <c:v>303.70690000000002</c:v>
                </c:pt>
                <c:pt idx="142">
                  <c:v>306.1728</c:v>
                </c:pt>
                <c:pt idx="143">
                  <c:v>308.61970000000002</c:v>
                </c:pt>
                <c:pt idx="144">
                  <c:v>311.00279999999998</c:v>
                </c:pt>
                <c:pt idx="145">
                  <c:v>313.29559999999998</c:v>
                </c:pt>
                <c:pt idx="146">
                  <c:v>315.7029</c:v>
                </c:pt>
                <c:pt idx="147">
                  <c:v>318.0598</c:v>
                </c:pt>
                <c:pt idx="148">
                  <c:v>320.30869999999999</c:v>
                </c:pt>
                <c:pt idx="149">
                  <c:v>322.42059999999998</c:v>
                </c:pt>
                <c:pt idx="150">
                  <c:v>324.48390000000001</c:v>
                </c:pt>
                <c:pt idx="151">
                  <c:v>326.64429999999999</c:v>
                </c:pt>
                <c:pt idx="152">
                  <c:v>328.68259999999998</c:v>
                </c:pt>
                <c:pt idx="153">
                  <c:v>330.58260000000001</c:v>
                </c:pt>
                <c:pt idx="154">
                  <c:v>332.38249999999999</c:v>
                </c:pt>
                <c:pt idx="155">
                  <c:v>334.04840000000002</c:v>
                </c:pt>
                <c:pt idx="156">
                  <c:v>335.9853</c:v>
                </c:pt>
                <c:pt idx="157">
                  <c:v>338.35210000000001</c:v>
                </c:pt>
                <c:pt idx="158">
                  <c:v>341.16269999999997</c:v>
                </c:pt>
                <c:pt idx="159">
                  <c:v>344.7407</c:v>
                </c:pt>
                <c:pt idx="160">
                  <c:v>348.64879999999999</c:v>
                </c:pt>
                <c:pt idx="161">
                  <c:v>353.01530000000002</c:v>
                </c:pt>
                <c:pt idx="162">
                  <c:v>358.06670000000003</c:v>
                </c:pt>
                <c:pt idx="163">
                  <c:v>361.5333</c:v>
                </c:pt>
                <c:pt idx="164">
                  <c:v>365</c:v>
                </c:pt>
                <c:pt idx="165">
                  <c:v>371.3802</c:v>
                </c:pt>
                <c:pt idx="166">
                  <c:v>378.7944</c:v>
                </c:pt>
                <c:pt idx="167">
                  <c:v>387.72390000000001</c:v>
                </c:pt>
                <c:pt idx="168">
                  <c:v>397.88150000000002</c:v>
                </c:pt>
                <c:pt idx="169">
                  <c:v>411.92259999999999</c:v>
                </c:pt>
                <c:pt idx="170">
                  <c:v>428.0498</c:v>
                </c:pt>
                <c:pt idx="171">
                  <c:v>448.77050000000003</c:v>
                </c:pt>
                <c:pt idx="172">
                  <c:v>473.46820000000002</c:v>
                </c:pt>
                <c:pt idx="173">
                  <c:v>510.48410000000001</c:v>
                </c:pt>
                <c:pt idx="174">
                  <c:v>547.5</c:v>
                </c:pt>
                <c:pt idx="175">
                  <c:v>605.20920000000001</c:v>
                </c:pt>
                <c:pt idx="176">
                  <c:v>667.6046</c:v>
                </c:pt>
                <c:pt idx="177">
                  <c:v>730</c:v>
                </c:pt>
                <c:pt idx="178">
                  <c:v>912.5</c:v>
                </c:pt>
                <c:pt idx="179">
                  <c:v>1095</c:v>
                </c:pt>
                <c:pt idx="180">
                  <c:v>1277.5</c:v>
                </c:pt>
                <c:pt idx="181">
                  <c:v>1460</c:v>
                </c:pt>
                <c:pt idx="182">
                  <c:v>1642.5</c:v>
                </c:pt>
              </c:numCache>
            </c:numRef>
          </c:xVal>
          <c:yVal>
            <c:numRef>
              <c:f>'eclipse result'!$F$8:$F$190</c:f>
              <c:numCache>
                <c:formatCode>General</c:formatCode>
                <c:ptCount val="183"/>
                <c:pt idx="0">
                  <c:v>0</c:v>
                </c:pt>
                <c:pt idx="1">
                  <c:v>299.99900000000002</c:v>
                </c:pt>
                <c:pt idx="2">
                  <c:v>440.93220000000002</c:v>
                </c:pt>
                <c:pt idx="3">
                  <c:v>553.68129999999996</c:v>
                </c:pt>
                <c:pt idx="4">
                  <c:v>711.44539999999995</c:v>
                </c:pt>
                <c:pt idx="5">
                  <c:v>893.37829999999997</c:v>
                </c:pt>
                <c:pt idx="6">
                  <c:v>1100.623</c:v>
                </c:pt>
                <c:pt idx="7">
                  <c:v>1313.9280000000001</c:v>
                </c:pt>
                <c:pt idx="8">
                  <c:v>1567.134</c:v>
                </c:pt>
                <c:pt idx="9">
                  <c:v>1840.5550000000001</c:v>
                </c:pt>
                <c:pt idx="10">
                  <c:v>2120.6979999999999</c:v>
                </c:pt>
                <c:pt idx="11">
                  <c:v>2440.1120000000001</c:v>
                </c:pt>
                <c:pt idx="12">
                  <c:v>2771.4029999999998</c:v>
                </c:pt>
                <c:pt idx="13">
                  <c:v>3132.453</c:v>
                </c:pt>
                <c:pt idx="14">
                  <c:v>3520.33</c:v>
                </c:pt>
                <c:pt idx="15">
                  <c:v>3916.5639999999999</c:v>
                </c:pt>
                <c:pt idx="16">
                  <c:v>4362.1360000000004</c:v>
                </c:pt>
                <c:pt idx="17">
                  <c:v>4817.9849999999997</c:v>
                </c:pt>
                <c:pt idx="18">
                  <c:v>5279.9830000000002</c:v>
                </c:pt>
                <c:pt idx="19">
                  <c:v>5793.7569999999996</c:v>
                </c:pt>
                <c:pt idx="20">
                  <c:v>6323.1859999999997</c:v>
                </c:pt>
                <c:pt idx="21">
                  <c:v>6851.6490000000003</c:v>
                </c:pt>
                <c:pt idx="22">
                  <c:v>7419.5</c:v>
                </c:pt>
                <c:pt idx="23">
                  <c:v>7997.4939999999997</c:v>
                </c:pt>
                <c:pt idx="24">
                  <c:v>8578.0540000000001</c:v>
                </c:pt>
                <c:pt idx="25">
                  <c:v>9201.16</c:v>
                </c:pt>
                <c:pt idx="26">
                  <c:v>9834.2160000000003</c:v>
                </c:pt>
                <c:pt idx="27">
                  <c:v>10466.58</c:v>
                </c:pt>
                <c:pt idx="28">
                  <c:v>11133.11</c:v>
                </c:pt>
                <c:pt idx="29">
                  <c:v>11804.87</c:v>
                </c:pt>
                <c:pt idx="30">
                  <c:v>12475.05</c:v>
                </c:pt>
                <c:pt idx="31">
                  <c:v>13153.05</c:v>
                </c:pt>
                <c:pt idx="32">
                  <c:v>13847.02</c:v>
                </c:pt>
                <c:pt idx="33">
                  <c:v>14543.25</c:v>
                </c:pt>
                <c:pt idx="34">
                  <c:v>15244.1</c:v>
                </c:pt>
                <c:pt idx="35">
                  <c:v>15960.79</c:v>
                </c:pt>
                <c:pt idx="36">
                  <c:v>16675.54</c:v>
                </c:pt>
                <c:pt idx="37">
                  <c:v>17390.98</c:v>
                </c:pt>
                <c:pt idx="38">
                  <c:v>18127.13</c:v>
                </c:pt>
                <c:pt idx="39">
                  <c:v>18858.759999999998</c:v>
                </c:pt>
                <c:pt idx="40">
                  <c:v>19586.669999999998</c:v>
                </c:pt>
                <c:pt idx="41">
                  <c:v>20333.52</c:v>
                </c:pt>
                <c:pt idx="42">
                  <c:v>21077.89</c:v>
                </c:pt>
                <c:pt idx="43">
                  <c:v>21806.959999999999</c:v>
                </c:pt>
                <c:pt idx="44">
                  <c:v>22542.57</c:v>
                </c:pt>
                <c:pt idx="45">
                  <c:v>23289.35</c:v>
                </c:pt>
                <c:pt idx="46">
                  <c:v>24020.37</c:v>
                </c:pt>
                <c:pt idx="47">
                  <c:v>24750.2</c:v>
                </c:pt>
                <c:pt idx="48">
                  <c:v>25498.240000000002</c:v>
                </c:pt>
                <c:pt idx="49">
                  <c:v>26234.959999999999</c:v>
                </c:pt>
                <c:pt idx="50">
                  <c:v>26960.86</c:v>
                </c:pt>
                <c:pt idx="51">
                  <c:v>27710.48</c:v>
                </c:pt>
                <c:pt idx="52">
                  <c:v>28455.46</c:v>
                </c:pt>
                <c:pt idx="53">
                  <c:v>29179.9</c:v>
                </c:pt>
                <c:pt idx="54">
                  <c:v>29905.61</c:v>
                </c:pt>
                <c:pt idx="55">
                  <c:v>30646.27</c:v>
                </c:pt>
                <c:pt idx="56">
                  <c:v>31371.17</c:v>
                </c:pt>
                <c:pt idx="57">
                  <c:v>32089.41</c:v>
                </c:pt>
                <c:pt idx="58">
                  <c:v>32829.18</c:v>
                </c:pt>
                <c:pt idx="59">
                  <c:v>33560.980000000003</c:v>
                </c:pt>
                <c:pt idx="60">
                  <c:v>34272.839999999997</c:v>
                </c:pt>
                <c:pt idx="61">
                  <c:v>35012.239999999998</c:v>
                </c:pt>
                <c:pt idx="62">
                  <c:v>35743.589999999997</c:v>
                </c:pt>
                <c:pt idx="63">
                  <c:v>36461.24</c:v>
                </c:pt>
                <c:pt idx="64">
                  <c:v>37168.44</c:v>
                </c:pt>
                <c:pt idx="65">
                  <c:v>37891.69</c:v>
                </c:pt>
                <c:pt idx="66">
                  <c:v>38606.54</c:v>
                </c:pt>
                <c:pt idx="67">
                  <c:v>39306.18</c:v>
                </c:pt>
                <c:pt idx="68">
                  <c:v>40026.68</c:v>
                </c:pt>
                <c:pt idx="69">
                  <c:v>40740.9</c:v>
                </c:pt>
                <c:pt idx="70">
                  <c:v>41445.18</c:v>
                </c:pt>
                <c:pt idx="71">
                  <c:v>42142.89</c:v>
                </c:pt>
                <c:pt idx="72">
                  <c:v>42852.160000000003</c:v>
                </c:pt>
                <c:pt idx="73">
                  <c:v>43554.080000000002</c:v>
                </c:pt>
                <c:pt idx="74">
                  <c:v>44246.48</c:v>
                </c:pt>
                <c:pt idx="75">
                  <c:v>44953.95</c:v>
                </c:pt>
                <c:pt idx="76">
                  <c:v>45656.24</c:v>
                </c:pt>
                <c:pt idx="77">
                  <c:v>46351.040000000001</c:v>
                </c:pt>
                <c:pt idx="78">
                  <c:v>47058.73</c:v>
                </c:pt>
                <c:pt idx="79">
                  <c:v>47763.49</c:v>
                </c:pt>
                <c:pt idx="80">
                  <c:v>48459.360000000001</c:v>
                </c:pt>
                <c:pt idx="81">
                  <c:v>49153.35</c:v>
                </c:pt>
                <c:pt idx="82">
                  <c:v>49856.61</c:v>
                </c:pt>
                <c:pt idx="83">
                  <c:v>50554.32</c:v>
                </c:pt>
                <c:pt idx="84">
                  <c:v>51244.83</c:v>
                </c:pt>
                <c:pt idx="85">
                  <c:v>51947.199999999997</c:v>
                </c:pt>
                <c:pt idx="86">
                  <c:v>52646.67</c:v>
                </c:pt>
                <c:pt idx="87">
                  <c:v>53338.32</c:v>
                </c:pt>
                <c:pt idx="88">
                  <c:v>54029.07</c:v>
                </c:pt>
                <c:pt idx="89">
                  <c:v>54389.42</c:v>
                </c:pt>
                <c:pt idx="90">
                  <c:v>54749.78</c:v>
                </c:pt>
                <c:pt idx="91">
                  <c:v>55350.93</c:v>
                </c:pt>
                <c:pt idx="92">
                  <c:v>56000.02</c:v>
                </c:pt>
                <c:pt idx="93">
                  <c:v>56675.8</c:v>
                </c:pt>
                <c:pt idx="94">
                  <c:v>57352.08</c:v>
                </c:pt>
                <c:pt idx="95">
                  <c:v>58033.49</c:v>
                </c:pt>
                <c:pt idx="96">
                  <c:v>58727.86</c:v>
                </c:pt>
                <c:pt idx="97">
                  <c:v>59419.31</c:v>
                </c:pt>
                <c:pt idx="98">
                  <c:v>60108.29</c:v>
                </c:pt>
                <c:pt idx="99">
                  <c:v>60809.16</c:v>
                </c:pt>
                <c:pt idx="100">
                  <c:v>61507.79</c:v>
                </c:pt>
                <c:pt idx="101">
                  <c:v>62201.440000000002</c:v>
                </c:pt>
                <c:pt idx="102">
                  <c:v>62905.67</c:v>
                </c:pt>
                <c:pt idx="103">
                  <c:v>63609.23</c:v>
                </c:pt>
                <c:pt idx="104">
                  <c:v>64310.75</c:v>
                </c:pt>
                <c:pt idx="105">
                  <c:v>65019.79</c:v>
                </c:pt>
                <c:pt idx="106">
                  <c:v>65730.59</c:v>
                </c:pt>
                <c:pt idx="107">
                  <c:v>66444.92</c:v>
                </c:pt>
                <c:pt idx="108">
                  <c:v>67152.41</c:v>
                </c:pt>
                <c:pt idx="109">
                  <c:v>67872.740000000005</c:v>
                </c:pt>
                <c:pt idx="110">
                  <c:v>68586.289999999994</c:v>
                </c:pt>
                <c:pt idx="111">
                  <c:v>69293.84</c:v>
                </c:pt>
                <c:pt idx="112">
                  <c:v>70018.509999999995</c:v>
                </c:pt>
                <c:pt idx="113">
                  <c:v>70735.48</c:v>
                </c:pt>
                <c:pt idx="114">
                  <c:v>71448.52</c:v>
                </c:pt>
                <c:pt idx="115">
                  <c:v>72170.7</c:v>
                </c:pt>
                <c:pt idx="116">
                  <c:v>72890.02</c:v>
                </c:pt>
                <c:pt idx="117">
                  <c:v>73619.009999999995</c:v>
                </c:pt>
                <c:pt idx="118">
                  <c:v>74338.62</c:v>
                </c:pt>
                <c:pt idx="119">
                  <c:v>75061.17</c:v>
                </c:pt>
                <c:pt idx="120">
                  <c:v>75783.41</c:v>
                </c:pt>
                <c:pt idx="121">
                  <c:v>76501.52</c:v>
                </c:pt>
                <c:pt idx="122">
                  <c:v>77229.55</c:v>
                </c:pt>
                <c:pt idx="123">
                  <c:v>77951.179999999993</c:v>
                </c:pt>
                <c:pt idx="124">
                  <c:v>78672.73</c:v>
                </c:pt>
                <c:pt idx="125">
                  <c:v>79403.8</c:v>
                </c:pt>
                <c:pt idx="126">
                  <c:v>80128.84</c:v>
                </c:pt>
                <c:pt idx="127">
                  <c:v>80858.39</c:v>
                </c:pt>
                <c:pt idx="128">
                  <c:v>81588</c:v>
                </c:pt>
                <c:pt idx="129">
                  <c:v>82318.61</c:v>
                </c:pt>
                <c:pt idx="130">
                  <c:v>83052.789999999994</c:v>
                </c:pt>
                <c:pt idx="131">
                  <c:v>83782.48</c:v>
                </c:pt>
                <c:pt idx="132">
                  <c:v>84517.86</c:v>
                </c:pt>
                <c:pt idx="133">
                  <c:v>85248.65</c:v>
                </c:pt>
                <c:pt idx="134">
                  <c:v>85981.43</c:v>
                </c:pt>
                <c:pt idx="135">
                  <c:v>86719.46</c:v>
                </c:pt>
                <c:pt idx="136">
                  <c:v>87454.12</c:v>
                </c:pt>
                <c:pt idx="137">
                  <c:v>88192.69</c:v>
                </c:pt>
                <c:pt idx="138">
                  <c:v>88919.3</c:v>
                </c:pt>
                <c:pt idx="139">
                  <c:v>89656.83</c:v>
                </c:pt>
                <c:pt idx="140">
                  <c:v>90392.65</c:v>
                </c:pt>
                <c:pt idx="141">
                  <c:v>91111.62</c:v>
                </c:pt>
                <c:pt idx="142">
                  <c:v>91851.38</c:v>
                </c:pt>
                <c:pt idx="143">
                  <c:v>92585.45</c:v>
                </c:pt>
                <c:pt idx="144">
                  <c:v>93300.38</c:v>
                </c:pt>
                <c:pt idx="145">
                  <c:v>93988.2</c:v>
                </c:pt>
                <c:pt idx="146">
                  <c:v>94710.399999999994</c:v>
                </c:pt>
                <c:pt idx="147">
                  <c:v>95417.45</c:v>
                </c:pt>
                <c:pt idx="148">
                  <c:v>96092.12</c:v>
                </c:pt>
                <c:pt idx="149">
                  <c:v>96725.69</c:v>
                </c:pt>
                <c:pt idx="150">
                  <c:v>97344.68</c:v>
                </c:pt>
                <c:pt idx="151">
                  <c:v>97992.77</c:v>
                </c:pt>
                <c:pt idx="152">
                  <c:v>98604.27</c:v>
                </c:pt>
                <c:pt idx="153">
                  <c:v>99174.23</c:v>
                </c:pt>
                <c:pt idx="154">
                  <c:v>99710.2</c:v>
                </c:pt>
                <c:pt idx="155">
                  <c:v>100167.4</c:v>
                </c:pt>
                <c:pt idx="156">
                  <c:v>100636.4</c:v>
                </c:pt>
                <c:pt idx="157">
                  <c:v>101142.9</c:v>
                </c:pt>
                <c:pt idx="158">
                  <c:v>101679.1</c:v>
                </c:pt>
                <c:pt idx="159">
                  <c:v>102275.5</c:v>
                </c:pt>
                <c:pt idx="160">
                  <c:v>102846.3</c:v>
                </c:pt>
                <c:pt idx="161">
                  <c:v>103400</c:v>
                </c:pt>
                <c:pt idx="162">
                  <c:v>103951.6</c:v>
                </c:pt>
                <c:pt idx="163">
                  <c:v>104295.1</c:v>
                </c:pt>
                <c:pt idx="164">
                  <c:v>104608.6</c:v>
                </c:pt>
                <c:pt idx="165">
                  <c:v>105106.5</c:v>
                </c:pt>
                <c:pt idx="166">
                  <c:v>105602.4</c:v>
                </c:pt>
                <c:pt idx="167">
                  <c:v>106110</c:v>
                </c:pt>
                <c:pt idx="168">
                  <c:v>106602.2</c:v>
                </c:pt>
                <c:pt idx="169">
                  <c:v>107171.4</c:v>
                </c:pt>
                <c:pt idx="170">
                  <c:v>107727.3</c:v>
                </c:pt>
                <c:pt idx="171">
                  <c:v>108336.6</c:v>
                </c:pt>
                <c:pt idx="172">
                  <c:v>108964.5</c:v>
                </c:pt>
                <c:pt idx="173">
                  <c:v>109764.6</c:v>
                </c:pt>
                <c:pt idx="174">
                  <c:v>110468.1</c:v>
                </c:pt>
                <c:pt idx="175">
                  <c:v>111413</c:v>
                </c:pt>
                <c:pt idx="176">
                  <c:v>112315.2</c:v>
                </c:pt>
                <c:pt idx="177">
                  <c:v>113132.4</c:v>
                </c:pt>
                <c:pt idx="178">
                  <c:v>115074.6</c:v>
                </c:pt>
                <c:pt idx="179">
                  <c:v>116709.4</c:v>
                </c:pt>
                <c:pt idx="180">
                  <c:v>118111.2</c:v>
                </c:pt>
                <c:pt idx="181">
                  <c:v>119326.1</c:v>
                </c:pt>
                <c:pt idx="182">
                  <c:v>120385.7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7911-4364-A92D-9406735460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956271712"/>
        <c:axId val="-956281504"/>
      </c:scatterChart>
      <c:valAx>
        <c:axId val="-9562717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81504"/>
        <c:crosses val="autoZero"/>
        <c:crossBetween val="midCat"/>
      </c:valAx>
      <c:valAx>
        <c:axId val="-956281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9562717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2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2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32</xdr:row>
      <xdr:rowOff>133350</xdr:rowOff>
    </xdr:from>
    <xdr:to>
      <xdr:col>6</xdr:col>
      <xdr:colOff>504825</xdr:colOff>
      <xdr:row>47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485775</xdr:colOff>
      <xdr:row>18</xdr:row>
      <xdr:rowOff>47625</xdr:rowOff>
    </xdr:from>
    <xdr:to>
      <xdr:col>7</xdr:col>
      <xdr:colOff>85725</xdr:colOff>
      <xdr:row>30</xdr:row>
      <xdr:rowOff>180974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323849</xdr:colOff>
      <xdr:row>2</xdr:row>
      <xdr:rowOff>114300</xdr:rowOff>
    </xdr:from>
    <xdr:to>
      <xdr:col>22</xdr:col>
      <xdr:colOff>485775</xdr:colOff>
      <xdr:row>21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16</xdr:col>
      <xdr:colOff>409575</xdr:colOff>
      <xdr:row>27</xdr:row>
      <xdr:rowOff>66675</xdr:rowOff>
    </xdr:from>
    <xdr:to>
      <xdr:col>22</xdr:col>
      <xdr:colOff>571500</xdr:colOff>
      <xdr:row>42</xdr:row>
      <xdr:rowOff>157162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9294395" cy="6075947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0.25167</cdr:x>
      <cdr:y>0.19637</cdr:y>
    </cdr:from>
    <cdr:to>
      <cdr:x>0.88026</cdr:x>
      <cdr:y>0.97195</cdr:y>
    </cdr:to>
    <cdr:cxnSp macro="">
      <cdr:nvCxnSpPr>
        <cdr:cNvPr id="3" name="Straight Connector 2"/>
        <cdr:cNvCxnSpPr/>
      </cdr:nvCxnSpPr>
      <cdr:spPr>
        <a:xfrm xmlns:a="http://schemas.openxmlformats.org/drawingml/2006/main" flipV="1">
          <a:off x="2339075" y="1193132"/>
          <a:ext cx="5842399" cy="4712368"/>
        </a:xfrm>
        <a:prstGeom xmlns:a="http://schemas.openxmlformats.org/drawingml/2006/main" prst="line">
          <a:avLst/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0.80075</cdr:x>
      <cdr:y>0.29373</cdr:y>
    </cdr:from>
    <cdr:to>
      <cdr:x>0.80151</cdr:x>
      <cdr:y>0.97561</cdr:y>
    </cdr:to>
    <cdr:cxnSp macro="">
      <cdr:nvCxnSpPr>
        <cdr:cNvPr id="5" name="Straight Arrow Connector 4"/>
        <cdr:cNvCxnSpPr/>
      </cdr:nvCxnSpPr>
      <cdr:spPr>
        <a:xfrm xmlns:a="http://schemas.openxmlformats.org/drawingml/2006/main" flipH="1">
          <a:off x="7442487" y="1784684"/>
          <a:ext cx="7066" cy="4143071"/>
        </a:xfrm>
        <a:prstGeom xmlns:a="http://schemas.openxmlformats.org/drawingml/2006/main" prst="straightConnector1">
          <a:avLst/>
        </a:prstGeom>
        <a:ln xmlns:a="http://schemas.openxmlformats.org/drawingml/2006/main">
          <a:tailEnd type="triangle"/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21</xdr:row>
      <xdr:rowOff>123825</xdr:rowOff>
    </xdr:from>
    <xdr:to>
      <xdr:col>16</xdr:col>
      <xdr:colOff>19050</xdr:colOff>
      <xdr:row>36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266700</xdr:colOff>
      <xdr:row>4</xdr:row>
      <xdr:rowOff>166687</xdr:rowOff>
    </xdr:from>
    <xdr:to>
      <xdr:col>15</xdr:col>
      <xdr:colOff>571500</xdr:colOff>
      <xdr:row>19</xdr:row>
      <xdr:rowOff>52387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"/>
  <sheetViews>
    <sheetView workbookViewId="0">
      <selection activeCell="H5" sqref="H5"/>
    </sheetView>
  </sheetViews>
  <sheetFormatPr defaultRowHeight="15" x14ac:dyDescent="0.25"/>
  <sheetData>
    <row r="1" spans="1:10" x14ac:dyDescent="0.25">
      <c r="A1" t="s">
        <v>0</v>
      </c>
      <c r="B1" t="s">
        <v>3</v>
      </c>
      <c r="C1" t="s">
        <v>4</v>
      </c>
      <c r="D1" t="s">
        <v>10</v>
      </c>
    </row>
    <row r="2" spans="1:10" x14ac:dyDescent="0.25">
      <c r="A2">
        <v>0.2</v>
      </c>
      <c r="B2">
        <v>0</v>
      </c>
      <c r="C2">
        <v>1</v>
      </c>
      <c r="D2">
        <v>0</v>
      </c>
      <c r="G2" s="1" t="s">
        <v>0</v>
      </c>
      <c r="H2" s="1" t="s">
        <v>3</v>
      </c>
      <c r="I2" s="1" t="s">
        <v>4</v>
      </c>
      <c r="J2" s="1" t="s">
        <v>10</v>
      </c>
    </row>
    <row r="3" spans="1:10" x14ac:dyDescent="0.25">
      <c r="A3">
        <v>0.3</v>
      </c>
      <c r="B3">
        <v>2.166666666666665E-2</v>
      </c>
      <c r="C3">
        <v>0.69444444444444453</v>
      </c>
      <c r="D3">
        <v>0</v>
      </c>
      <c r="G3" s="1">
        <v>0.2</v>
      </c>
      <c r="H3" s="1">
        <v>0</v>
      </c>
      <c r="I3" s="1">
        <v>1</v>
      </c>
      <c r="J3" s="1">
        <v>0</v>
      </c>
    </row>
    <row r="4" spans="1:10" x14ac:dyDescent="0.25">
      <c r="A4">
        <v>0.4</v>
      </c>
      <c r="B4">
        <v>8.666666666666667E-2</v>
      </c>
      <c r="C4">
        <v>0.44444444444444453</v>
      </c>
      <c r="D4">
        <v>0</v>
      </c>
      <c r="G4" s="1">
        <v>0.3</v>
      </c>
      <c r="H4" s="1">
        <v>6.1728395061728296E-4</v>
      </c>
      <c r="I4" s="1">
        <v>0.69444444444444453</v>
      </c>
      <c r="J4" s="1">
        <v>0</v>
      </c>
    </row>
    <row r="5" spans="1:10" x14ac:dyDescent="0.25">
      <c r="A5">
        <v>0.5</v>
      </c>
      <c r="B5">
        <v>0.19499999999999992</v>
      </c>
      <c r="C5">
        <v>0.25000000000000011</v>
      </c>
      <c r="D5">
        <v>0</v>
      </c>
      <c r="G5" s="1">
        <v>0.4</v>
      </c>
      <c r="H5" s="1">
        <v>9.876543209876543E-3</v>
      </c>
      <c r="I5" s="1">
        <v>0.44444444444444453</v>
      </c>
      <c r="J5" s="1">
        <v>0</v>
      </c>
    </row>
    <row r="6" spans="1:10" x14ac:dyDescent="0.25">
      <c r="A6">
        <v>0.6</v>
      </c>
      <c r="B6">
        <v>0.34666666666666651</v>
      </c>
      <c r="C6">
        <v>0.11111111111111122</v>
      </c>
      <c r="D6">
        <v>0</v>
      </c>
      <c r="G6" s="1">
        <v>0.5</v>
      </c>
      <c r="H6" s="1">
        <v>4.9999999999999961E-2</v>
      </c>
      <c r="I6" s="1">
        <v>0.25000000000000011</v>
      </c>
      <c r="J6" s="1">
        <v>0</v>
      </c>
    </row>
    <row r="7" spans="1:10" x14ac:dyDescent="0.25">
      <c r="A7">
        <v>0.7</v>
      </c>
      <c r="B7">
        <v>0.54166666666666641</v>
      </c>
      <c r="C7">
        <v>2.7777777777777839E-2</v>
      </c>
      <c r="D7">
        <v>0</v>
      </c>
      <c r="G7" s="1">
        <v>0.6</v>
      </c>
      <c r="H7" s="1">
        <v>0.15802469135802455</v>
      </c>
      <c r="I7" s="1">
        <v>0.11111111111111122</v>
      </c>
      <c r="J7" s="1">
        <v>0</v>
      </c>
    </row>
    <row r="8" spans="1:10" x14ac:dyDescent="0.25">
      <c r="A8">
        <v>0.8</v>
      </c>
      <c r="B8">
        <v>0.78</v>
      </c>
      <c r="C8">
        <v>0</v>
      </c>
      <c r="D8">
        <v>0</v>
      </c>
      <c r="G8" s="1">
        <v>0.7</v>
      </c>
      <c r="H8" s="1">
        <v>0.38580246913580207</v>
      </c>
      <c r="I8" s="1">
        <v>2.7777777777777839E-2</v>
      </c>
      <c r="J8" s="1">
        <v>0</v>
      </c>
    </row>
    <row r="9" spans="1:10" x14ac:dyDescent="0.25">
      <c r="G9" s="1">
        <v>0.8</v>
      </c>
      <c r="H9" s="1">
        <v>0.8</v>
      </c>
      <c r="I9" s="1">
        <v>0</v>
      </c>
      <c r="J9" s="1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122"/>
  <sheetViews>
    <sheetView tabSelected="1" topLeftCell="G1" workbookViewId="0">
      <pane ySplit="1" topLeftCell="A35" activePane="bottomLeft" state="frozen"/>
      <selection pane="bottomLeft" activeCell="W49" sqref="W49"/>
    </sheetView>
  </sheetViews>
  <sheetFormatPr defaultRowHeight="15" x14ac:dyDescent="0.25"/>
  <cols>
    <col min="1" max="1" width="15.28515625" bestFit="1" customWidth="1"/>
    <col min="13" max="13" width="12" bestFit="1" customWidth="1"/>
    <col min="14" max="14" width="9.5703125" bestFit="1" customWidth="1"/>
    <col min="15" max="15" width="11" bestFit="1" customWidth="1"/>
    <col min="17" max="17" width="19.7109375" bestFit="1" customWidth="1"/>
    <col min="18" max="18" width="12" bestFit="1" customWidth="1"/>
    <col min="19" max="19" width="24.42578125" bestFit="1" customWidth="1"/>
    <col min="20" max="20" width="12" bestFit="1" customWidth="1"/>
  </cols>
  <sheetData>
    <row r="1" spans="1:25" x14ac:dyDescent="0.25">
      <c r="A1" t="s">
        <v>1</v>
      </c>
      <c r="B1">
        <v>0.78</v>
      </c>
      <c r="I1" s="2" t="s">
        <v>0</v>
      </c>
      <c r="J1" s="2" t="s">
        <v>7</v>
      </c>
      <c r="K1" s="2" t="s">
        <v>3</v>
      </c>
      <c r="L1" s="2" t="s">
        <v>4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16</v>
      </c>
      <c r="R1" s="2" t="s">
        <v>17</v>
      </c>
      <c r="S1" s="2" t="s">
        <v>18</v>
      </c>
      <c r="T1" s="2" t="s">
        <v>32</v>
      </c>
    </row>
    <row r="2" spans="1:25" x14ac:dyDescent="0.25">
      <c r="A2" t="s">
        <v>2</v>
      </c>
      <c r="B2">
        <v>1</v>
      </c>
      <c r="I2" s="1">
        <v>0.2</v>
      </c>
      <c r="J2" s="1">
        <f t="shared" ref="J2:J9" si="0">(I2-$B$6)/(1-$B$6-$B$7)</f>
        <v>0</v>
      </c>
      <c r="K2" s="1">
        <f>0.8*J2^4</f>
        <v>0</v>
      </c>
      <c r="L2" s="1">
        <f>(1-J2)^2</f>
        <v>1</v>
      </c>
      <c r="M2" s="1">
        <v>0</v>
      </c>
      <c r="N2" s="1" t="e">
        <f>1/(1+(L2*1/(K2*2)))</f>
        <v>#DIV/0!</v>
      </c>
      <c r="O2" t="e">
        <f>(N3-N2)/(I3-I2)</f>
        <v>#DIV/0!</v>
      </c>
    </row>
    <row r="3" spans="1:25" x14ac:dyDescent="0.25">
      <c r="I3" s="1">
        <v>0.21</v>
      </c>
      <c r="J3" s="1">
        <f t="shared" si="0"/>
        <v>1.6666666666666632E-2</v>
      </c>
      <c r="K3" s="1">
        <f>0.8*J3^4</f>
        <v>6.1728395061727895E-8</v>
      </c>
      <c r="L3" s="1">
        <f t="shared" ref="L3:L66" si="1">(1-J3)^2</f>
        <v>0.96694444444444461</v>
      </c>
      <c r="M3" s="1"/>
      <c r="N3" s="1">
        <f t="shared" ref="N3:N66" si="2">1/(1+(L3*1/(K3*2)))</f>
        <v>1.2767721565613663E-7</v>
      </c>
      <c r="O3">
        <f t="shared" ref="O3:O66" si="3">(N4-N3)/(I4-I3)</f>
        <v>1.9862039017836921E-4</v>
      </c>
    </row>
    <row r="4" spans="1:25" x14ac:dyDescent="0.25">
      <c r="A4" t="s">
        <v>5</v>
      </c>
      <c r="B4">
        <v>2</v>
      </c>
      <c r="I4" s="1">
        <v>0.22</v>
      </c>
      <c r="J4" s="1">
        <f t="shared" si="0"/>
        <v>3.3333333333333312E-2</v>
      </c>
      <c r="K4" s="1">
        <f t="shared" ref="K4:K67" si="4">0.8*J4^4</f>
        <v>9.8765432098765162E-7</v>
      </c>
      <c r="L4" s="1">
        <f t="shared" si="1"/>
        <v>0.93444444444444441</v>
      </c>
      <c r="M4" s="1">
        <v>0</v>
      </c>
      <c r="N4" s="1">
        <f t="shared" si="2"/>
        <v>2.1138811174398305E-6</v>
      </c>
      <c r="O4">
        <f t="shared" si="3"/>
        <v>8.9663285201264931E-4</v>
      </c>
    </row>
    <row r="5" spans="1:25" x14ac:dyDescent="0.25">
      <c r="A5" t="s">
        <v>6</v>
      </c>
      <c r="B5">
        <v>2</v>
      </c>
      <c r="I5" s="1">
        <v>0.23</v>
      </c>
      <c r="J5" s="1">
        <f t="shared" si="0"/>
        <v>4.9999999999999989E-2</v>
      </c>
      <c r="K5" s="1">
        <f t="shared" si="4"/>
        <v>4.9999999999999953E-6</v>
      </c>
      <c r="L5" s="1">
        <f t="shared" si="1"/>
        <v>0.90249999999999997</v>
      </c>
      <c r="M5" s="1">
        <v>0</v>
      </c>
      <c r="N5" s="1">
        <f t="shared" si="2"/>
        <v>1.1080209637566332E-5</v>
      </c>
      <c r="O5">
        <f t="shared" si="3"/>
        <v>2.5199653224551996E-3</v>
      </c>
      <c r="Y5" t="s">
        <v>15</v>
      </c>
    </row>
    <row r="6" spans="1:25" x14ac:dyDescent="0.25">
      <c r="A6" t="s">
        <v>8</v>
      </c>
      <c r="B6">
        <v>0.2</v>
      </c>
      <c r="I6" s="1">
        <v>0.24</v>
      </c>
      <c r="J6" s="1">
        <f t="shared" si="0"/>
        <v>6.6666666666666624E-2</v>
      </c>
      <c r="K6" s="1">
        <f t="shared" si="4"/>
        <v>1.5802469135802426E-5</v>
      </c>
      <c r="L6" s="1">
        <f t="shared" si="1"/>
        <v>0.87111111111111117</v>
      </c>
      <c r="M6" s="1">
        <v>0</v>
      </c>
      <c r="N6" s="1">
        <f t="shared" si="2"/>
        <v>3.627986286211828E-5</v>
      </c>
      <c r="O6">
        <f t="shared" si="3"/>
        <v>5.5539070201879315E-3</v>
      </c>
    </row>
    <row r="7" spans="1:25" x14ac:dyDescent="0.25">
      <c r="A7" t="s">
        <v>9</v>
      </c>
      <c r="B7">
        <v>0.2</v>
      </c>
      <c r="I7" s="1">
        <v>0.25</v>
      </c>
      <c r="J7" s="1">
        <f t="shared" si="0"/>
        <v>8.3333333333333301E-2</v>
      </c>
      <c r="K7" s="1">
        <f t="shared" si="4"/>
        <v>3.8580246913580185E-5</v>
      </c>
      <c r="L7" s="1">
        <f t="shared" si="1"/>
        <v>0.8402777777777779</v>
      </c>
      <c r="M7" s="1">
        <v>0</v>
      </c>
      <c r="N7" s="1">
        <f t="shared" si="2"/>
        <v>9.1818933063997642E-5</v>
      </c>
      <c r="O7">
        <f t="shared" si="3"/>
        <v>1.0567292039704678E-2</v>
      </c>
    </row>
    <row r="8" spans="1:25" x14ac:dyDescent="0.25">
      <c r="I8" s="1">
        <v>0.26</v>
      </c>
      <c r="J8" s="1">
        <f t="shared" si="0"/>
        <v>9.9999999999999978E-2</v>
      </c>
      <c r="K8" s="1">
        <f t="shared" si="4"/>
        <v>7.9999999999999925E-5</v>
      </c>
      <c r="L8" s="1">
        <f t="shared" si="1"/>
        <v>0.81</v>
      </c>
      <c r="M8" s="1">
        <v>0</v>
      </c>
      <c r="N8" s="1">
        <f t="shared" si="2"/>
        <v>1.9749185346104451E-4</v>
      </c>
      <c r="O8">
        <f t="shared" si="3"/>
        <v>1.8225392089847626E-2</v>
      </c>
    </row>
    <row r="9" spans="1:25" x14ac:dyDescent="0.25">
      <c r="A9" s="2" t="s">
        <v>14</v>
      </c>
      <c r="I9" s="1">
        <v>0.27</v>
      </c>
      <c r="J9" s="1">
        <f t="shared" si="0"/>
        <v>0.11666666666666665</v>
      </c>
      <c r="K9" s="1">
        <f t="shared" si="4"/>
        <v>1.4820987654320982E-4</v>
      </c>
      <c r="L9" s="1">
        <f t="shared" si="1"/>
        <v>0.78027777777777774</v>
      </c>
      <c r="M9" s="1">
        <v>0</v>
      </c>
      <c r="N9" s="1">
        <f t="shared" si="2"/>
        <v>3.7974577435952091E-4</v>
      </c>
      <c r="O9">
        <f t="shared" si="3"/>
        <v>2.9304256537756573E-2</v>
      </c>
    </row>
    <row r="10" spans="1:25" x14ac:dyDescent="0.25">
      <c r="I10" s="1">
        <v>0.28000000000000003</v>
      </c>
      <c r="J10" s="1">
        <f t="shared" ref="J10:J73" si="5">(I10-$B$6)/(1-$B$6-$B$7)</f>
        <v>0.13333333333333333</v>
      </c>
      <c r="K10" s="1">
        <f t="shared" si="4"/>
        <v>2.5283950617283952E-4</v>
      </c>
      <c r="L10" s="1">
        <f t="shared" si="1"/>
        <v>0.75111111111111117</v>
      </c>
      <c r="M10" s="1"/>
      <c r="N10" s="1">
        <f t="shared" si="2"/>
        <v>6.7278833973708689E-4</v>
      </c>
      <c r="O10">
        <f t="shared" si="3"/>
        <v>4.4706345271704771E-2</v>
      </c>
    </row>
    <row r="11" spans="1:25" x14ac:dyDescent="0.25">
      <c r="I11" s="1">
        <v>0.28999999999999998</v>
      </c>
      <c r="J11" s="1">
        <f t="shared" si="5"/>
        <v>0.14999999999999994</v>
      </c>
      <c r="K11" s="1">
        <f t="shared" si="4"/>
        <v>4.0499999999999938E-4</v>
      </c>
      <c r="L11" s="1">
        <f t="shared" si="1"/>
        <v>0.72250000000000014</v>
      </c>
      <c r="M11" s="1"/>
      <c r="N11" s="1">
        <f t="shared" si="2"/>
        <v>1.1198517924541325E-3</v>
      </c>
      <c r="O11">
        <f t="shared" si="3"/>
        <v>6.5477110018117873E-2</v>
      </c>
    </row>
    <row r="12" spans="1:25" x14ac:dyDescent="0.25">
      <c r="A12" t="s">
        <v>14</v>
      </c>
      <c r="B12">
        <f>300*20*1000*0.2</f>
        <v>1200000</v>
      </c>
      <c r="C12" t="s">
        <v>35</v>
      </c>
      <c r="D12" t="s">
        <v>36</v>
      </c>
      <c r="E12">
        <v>0.2</v>
      </c>
      <c r="F12" t="s">
        <v>37</v>
      </c>
      <c r="I12" s="1">
        <v>0.3</v>
      </c>
      <c r="J12" s="1">
        <f t="shared" si="5"/>
        <v>0.1666666666666666</v>
      </c>
      <c r="K12" s="1">
        <f t="shared" si="4"/>
        <v>6.1728395061728296E-4</v>
      </c>
      <c r="L12" s="1">
        <f t="shared" si="1"/>
        <v>0.69444444444444453</v>
      </c>
      <c r="M12" s="1"/>
      <c r="N12" s="1">
        <f t="shared" si="2"/>
        <v>1.7746228926353118E-3</v>
      </c>
      <c r="O12">
        <f t="shared" si="3"/>
        <v>9.2821901428140147E-2</v>
      </c>
    </row>
    <row r="13" spans="1:25" x14ac:dyDescent="0.25">
      <c r="A13" t="s">
        <v>33</v>
      </c>
      <c r="B13">
        <v>300</v>
      </c>
      <c r="C13" t="s">
        <v>34</v>
      </c>
      <c r="D13" t="s">
        <v>38</v>
      </c>
      <c r="E13">
        <v>0.1</v>
      </c>
      <c r="F13" t="s">
        <v>37</v>
      </c>
      <c r="I13" s="1">
        <v>0.31</v>
      </c>
      <c r="J13" s="1">
        <f t="shared" si="5"/>
        <v>0.18333333333333329</v>
      </c>
      <c r="K13" s="1">
        <f t="shared" si="4"/>
        <v>9.0376543209876471E-4</v>
      </c>
      <c r="L13" s="1">
        <f t="shared" si="1"/>
        <v>0.66694444444444445</v>
      </c>
      <c r="M13" s="1"/>
      <c r="N13" s="1">
        <f t="shared" si="2"/>
        <v>2.7028419069167141E-3</v>
      </c>
      <c r="O13">
        <f t="shared" si="3"/>
        <v>0.12812218381032006</v>
      </c>
    </row>
    <row r="14" spans="1:25" x14ac:dyDescent="0.25">
      <c r="A14" t="s">
        <v>19</v>
      </c>
      <c r="B14">
        <f>300*5.615</f>
        <v>1684.5</v>
      </c>
      <c r="D14" t="s">
        <v>39</v>
      </c>
      <c r="E14">
        <v>2</v>
      </c>
      <c r="I14" s="1">
        <v>0.32</v>
      </c>
      <c r="J14" s="1">
        <f t="shared" si="5"/>
        <v>0.19999999999999996</v>
      </c>
      <c r="K14" s="1">
        <f t="shared" si="4"/>
        <v>1.2799999999999988E-3</v>
      </c>
      <c r="L14" s="1">
        <f t="shared" si="1"/>
        <v>0.64000000000000012</v>
      </c>
      <c r="M14" s="1"/>
      <c r="N14" s="1">
        <f t="shared" si="2"/>
        <v>3.9840637450199159E-3</v>
      </c>
      <c r="O14">
        <f t="shared" si="3"/>
        <v>0.17294949392351966</v>
      </c>
    </row>
    <row r="15" spans="1:25" x14ac:dyDescent="0.25">
      <c r="A15" t="s">
        <v>40</v>
      </c>
      <c r="B15">
        <v>0.2</v>
      </c>
      <c r="I15" s="1">
        <v>0.33</v>
      </c>
      <c r="J15" s="1">
        <f t="shared" si="5"/>
        <v>0.21666666666666665</v>
      </c>
      <c r="K15" s="1">
        <f t="shared" si="4"/>
        <v>1.763024691358024E-3</v>
      </c>
      <c r="L15" s="1">
        <f t="shared" si="1"/>
        <v>0.61361111111111111</v>
      </c>
      <c r="M15" s="1"/>
      <c r="N15" s="1">
        <f t="shared" si="2"/>
        <v>5.713558684255114E-3</v>
      </c>
      <c r="O15">
        <f t="shared" si="3"/>
        <v>0.22907485064530836</v>
      </c>
    </row>
    <row r="16" spans="1:25" x14ac:dyDescent="0.25">
      <c r="A16" t="s">
        <v>41</v>
      </c>
      <c r="B16">
        <v>20</v>
      </c>
      <c r="I16" s="1">
        <v>0.34</v>
      </c>
      <c r="J16" s="1">
        <f t="shared" si="5"/>
        <v>0.23333333333333331</v>
      </c>
      <c r="K16" s="1">
        <f t="shared" si="4"/>
        <v>2.3713580246913571E-3</v>
      </c>
      <c r="L16" s="1">
        <f t="shared" si="1"/>
        <v>0.58777777777777784</v>
      </c>
      <c r="M16" s="1"/>
      <c r="N16" s="1">
        <f t="shared" si="2"/>
        <v>8.0043071907081997E-3</v>
      </c>
      <c r="O16">
        <f t="shared" si="3"/>
        <v>0.29847037983027852</v>
      </c>
    </row>
    <row r="17" spans="1:22" x14ac:dyDescent="0.25">
      <c r="A17" t="s">
        <v>42</v>
      </c>
      <c r="B17">
        <v>1000</v>
      </c>
      <c r="I17" s="1">
        <v>0.35</v>
      </c>
      <c r="J17" s="1">
        <f t="shared" si="5"/>
        <v>0.24999999999999992</v>
      </c>
      <c r="K17" s="1">
        <f t="shared" si="4"/>
        <v>3.1249999999999958E-3</v>
      </c>
      <c r="L17" s="1">
        <f t="shared" si="1"/>
        <v>0.56250000000000022</v>
      </c>
      <c r="M17" s="1"/>
      <c r="N17" s="1">
        <f t="shared" si="2"/>
        <v>1.0989010989010971E-2</v>
      </c>
      <c r="O17">
        <f t="shared" si="3"/>
        <v>0.3832987520104395</v>
      </c>
    </row>
    <row r="18" spans="1:22" x14ac:dyDescent="0.25">
      <c r="A18" t="s">
        <v>43</v>
      </c>
      <c r="B18">
        <v>300</v>
      </c>
      <c r="I18" s="1">
        <v>0.36</v>
      </c>
      <c r="J18" s="1">
        <f t="shared" si="5"/>
        <v>0.26666666666666661</v>
      </c>
      <c r="K18" s="1">
        <f t="shared" si="4"/>
        <v>4.0454320987654288E-3</v>
      </c>
      <c r="L18" s="1">
        <f t="shared" si="1"/>
        <v>0.53777777777777791</v>
      </c>
      <c r="M18" s="1"/>
      <c r="N18" s="1">
        <f t="shared" si="2"/>
        <v>1.4821998509115369E-2</v>
      </c>
      <c r="O18">
        <f t="shared" si="3"/>
        <v>0.48588466637273414</v>
      </c>
    </row>
    <row r="19" spans="1:22" x14ac:dyDescent="0.25">
      <c r="I19" s="1">
        <v>0.37</v>
      </c>
      <c r="J19" s="1">
        <f t="shared" si="5"/>
        <v>0.28333333333333327</v>
      </c>
      <c r="K19" s="1">
        <f t="shared" si="4"/>
        <v>5.1556172839506125E-3</v>
      </c>
      <c r="L19" s="1">
        <f t="shared" si="1"/>
        <v>0.51361111111111124</v>
      </c>
      <c r="M19" s="1"/>
      <c r="N19" s="1">
        <f t="shared" si="2"/>
        <v>1.9680845172842715E-2</v>
      </c>
      <c r="O19">
        <f t="shared" si="3"/>
        <v>0.60866114837502239</v>
      </c>
    </row>
    <row r="20" spans="1:22" x14ac:dyDescent="0.25">
      <c r="I20" s="1">
        <v>0.38</v>
      </c>
      <c r="J20" s="1">
        <f t="shared" si="5"/>
        <v>0.29999999999999993</v>
      </c>
      <c r="K20" s="1">
        <f t="shared" si="4"/>
        <v>6.4799999999999944E-3</v>
      </c>
      <c r="L20" s="1">
        <f t="shared" si="1"/>
        <v>0.4900000000000001</v>
      </c>
      <c r="M20" s="1"/>
      <c r="N20" s="1">
        <f t="shared" si="2"/>
        <v>2.5767456656592944E-2</v>
      </c>
      <c r="O20">
        <f t="shared" si="3"/>
        <v>0.75408206884059925</v>
      </c>
    </row>
    <row r="21" spans="1:22" x14ac:dyDescent="0.25">
      <c r="I21" s="1">
        <v>0.39</v>
      </c>
      <c r="J21" s="1">
        <f t="shared" si="5"/>
        <v>0.3166666666666666</v>
      </c>
      <c r="K21" s="1">
        <f t="shared" si="4"/>
        <v>8.0445061728394978E-3</v>
      </c>
      <c r="L21" s="1">
        <f t="shared" si="1"/>
        <v>0.46694444444444444</v>
      </c>
      <c r="M21" s="1"/>
      <c r="N21" s="1">
        <f t="shared" si="2"/>
        <v>3.3308277344998943E-2</v>
      </c>
      <c r="O21">
        <f t="shared" si="3"/>
        <v>0.92449141443627425</v>
      </c>
    </row>
    <row r="22" spans="1:22" x14ac:dyDescent="0.25">
      <c r="I22" s="1">
        <v>0.4</v>
      </c>
      <c r="J22" s="1">
        <f t="shared" si="5"/>
        <v>0.33333333333333331</v>
      </c>
      <c r="K22" s="1">
        <f t="shared" si="4"/>
        <v>9.876543209876543E-3</v>
      </c>
      <c r="L22" s="1">
        <f t="shared" si="1"/>
        <v>0.44444444444444453</v>
      </c>
      <c r="M22" s="1"/>
      <c r="N22" s="1">
        <f t="shared" si="2"/>
        <v>4.2553191489361694E-2</v>
      </c>
      <c r="O22">
        <f t="shared" si="3"/>
        <v>1.121940038987949</v>
      </c>
    </row>
    <row r="23" spans="1:22" ht="15.75" thickBot="1" x14ac:dyDescent="0.3">
      <c r="I23" s="1">
        <v>0.41</v>
      </c>
      <c r="J23" s="1">
        <f t="shared" si="5"/>
        <v>0.34999999999999987</v>
      </c>
      <c r="K23" s="1">
        <f t="shared" si="4"/>
        <v>1.2004999999999981E-2</v>
      </c>
      <c r="L23" s="1">
        <f t="shared" si="1"/>
        <v>0.42250000000000015</v>
      </c>
      <c r="M23" s="1"/>
      <c r="N23" s="1">
        <f t="shared" si="2"/>
        <v>5.3772591879241133E-2</v>
      </c>
      <c r="O23">
        <f t="shared" si="3"/>
        <v>1.3479427495734388</v>
      </c>
    </row>
    <row r="24" spans="1:22" x14ac:dyDescent="0.25">
      <c r="I24" s="1">
        <v>0.42</v>
      </c>
      <c r="J24" s="1">
        <f t="shared" si="5"/>
        <v>0.36666666666666659</v>
      </c>
      <c r="K24" s="1">
        <f t="shared" si="4"/>
        <v>1.4460246913580235E-2</v>
      </c>
      <c r="L24" s="1">
        <f t="shared" si="1"/>
        <v>0.4011111111111112</v>
      </c>
      <c r="M24" s="1"/>
      <c r="N24" s="1">
        <f t="shared" si="2"/>
        <v>6.7252019374975533E-2</v>
      </c>
      <c r="O24">
        <f t="shared" si="3"/>
        <v>1.6031736928053069</v>
      </c>
      <c r="Q24" s="24" t="s">
        <v>44</v>
      </c>
      <c r="R24" s="25"/>
      <c r="S24" s="15" t="s">
        <v>48</v>
      </c>
      <c r="T24" s="15"/>
      <c r="U24" s="16" t="s">
        <v>46</v>
      </c>
      <c r="V24" s="17"/>
    </row>
    <row r="25" spans="1:22" x14ac:dyDescent="0.25">
      <c r="I25" s="1">
        <v>0.43</v>
      </c>
      <c r="J25" s="1">
        <f t="shared" si="5"/>
        <v>0.38333333333333325</v>
      </c>
      <c r="K25" s="1">
        <f t="shared" si="4"/>
        <v>1.7274135802469122E-2</v>
      </c>
      <c r="L25" s="1">
        <f t="shared" si="1"/>
        <v>0.38027777777777783</v>
      </c>
      <c r="M25" s="1"/>
      <c r="N25" s="1">
        <f t="shared" si="2"/>
        <v>8.3283756303028617E-2</v>
      </c>
      <c r="O25">
        <f t="shared" si="3"/>
        <v>1.8871072108782914</v>
      </c>
      <c r="Q25" s="26" t="s">
        <v>45</v>
      </c>
      <c r="R25" s="20"/>
      <c r="S25" s="13" t="s">
        <v>49</v>
      </c>
      <c r="T25" s="14"/>
      <c r="U25" s="20" t="s">
        <v>47</v>
      </c>
      <c r="V25" s="21"/>
    </row>
    <row r="26" spans="1:22" ht="15.75" thickBot="1" x14ac:dyDescent="0.3">
      <c r="I26" s="1">
        <v>0.44</v>
      </c>
      <c r="J26" s="1">
        <f t="shared" si="5"/>
        <v>0.39999999999999991</v>
      </c>
      <c r="K26" s="1">
        <f t="shared" si="4"/>
        <v>2.0479999999999981E-2</v>
      </c>
      <c r="L26" s="1">
        <f t="shared" si="1"/>
        <v>0.3600000000000001</v>
      </c>
      <c r="M26" s="1"/>
      <c r="N26" s="1">
        <f t="shared" si="2"/>
        <v>0.10215482841181155</v>
      </c>
      <c r="O26">
        <f t="shared" si="3"/>
        <v>2.1976254011227097</v>
      </c>
      <c r="Q26" s="27">
        <v>352.339</v>
      </c>
      <c r="R26" s="28"/>
      <c r="S26" s="18">
        <f>R81</f>
        <v>117649.79657619311</v>
      </c>
      <c r="T26" s="19"/>
      <c r="U26" s="22">
        <f>(Q81*B12)/(B13*5.615)</f>
        <v>1125.0554227574437</v>
      </c>
      <c r="V26" s="23"/>
    </row>
    <row r="27" spans="1:22" x14ac:dyDescent="0.25">
      <c r="I27" s="1">
        <v>0.45</v>
      </c>
      <c r="J27" s="1">
        <f t="shared" si="5"/>
        <v>0.41666666666666663</v>
      </c>
      <c r="K27" s="1">
        <f t="shared" si="4"/>
        <v>2.4112654320987647E-2</v>
      </c>
      <c r="L27" s="1">
        <f t="shared" si="1"/>
        <v>0.34027777777777785</v>
      </c>
      <c r="M27" s="1"/>
      <c r="N27" s="1">
        <f t="shared" si="2"/>
        <v>0.12413108242303866</v>
      </c>
      <c r="O27">
        <f t="shared" si="3"/>
        <v>2.5306323233513206</v>
      </c>
    </row>
    <row r="28" spans="1:22" x14ac:dyDescent="0.25">
      <c r="I28" s="1">
        <v>0.46</v>
      </c>
      <c r="J28" s="1">
        <f t="shared" si="5"/>
        <v>0.43333333333333329</v>
      </c>
      <c r="K28" s="1">
        <f t="shared" si="4"/>
        <v>2.8208395061728384E-2</v>
      </c>
      <c r="L28" s="1">
        <f t="shared" si="1"/>
        <v>0.32111111111111107</v>
      </c>
      <c r="M28" s="1"/>
      <c r="N28" s="1">
        <f t="shared" si="2"/>
        <v>0.14943740565655189</v>
      </c>
      <c r="O28">
        <f t="shared" si="3"/>
        <v>2.8797361125116288</v>
      </c>
    </row>
    <row r="29" spans="1:22" x14ac:dyDescent="0.25">
      <c r="I29" s="1">
        <v>0.46999999999999897</v>
      </c>
      <c r="J29" s="1">
        <f t="shared" si="5"/>
        <v>0.44999999999999818</v>
      </c>
      <c r="K29" s="1">
        <f t="shared" si="4"/>
        <v>3.2804999999999467E-2</v>
      </c>
      <c r="L29" s="1">
        <f t="shared" si="1"/>
        <v>0.30250000000000199</v>
      </c>
      <c r="M29" s="1"/>
      <c r="N29" s="1">
        <f t="shared" si="2"/>
        <v>0.17823476678166517</v>
      </c>
      <c r="O29">
        <f t="shared" si="3"/>
        <v>3.2360795011156407</v>
      </c>
    </row>
    <row r="30" spans="1:22" x14ac:dyDescent="0.25">
      <c r="I30" s="1">
        <v>0.47999999999999898</v>
      </c>
      <c r="J30" s="1">
        <f t="shared" si="5"/>
        <v>0.4666666666666649</v>
      </c>
      <c r="K30" s="1">
        <f t="shared" si="4"/>
        <v>3.7941728395061158E-2</v>
      </c>
      <c r="L30" s="1">
        <f t="shared" si="1"/>
        <v>0.28444444444444633</v>
      </c>
      <c r="M30" s="1"/>
      <c r="N30" s="1">
        <f t="shared" si="2"/>
        <v>0.2105955617928216</v>
      </c>
      <c r="O30">
        <f t="shared" si="3"/>
        <v>3.5884089411500142</v>
      </c>
      <c r="R30" s="10"/>
    </row>
    <row r="31" spans="1:22" x14ac:dyDescent="0.25">
      <c r="I31" s="1">
        <v>0.48999999999999899</v>
      </c>
      <c r="J31" s="1">
        <f t="shared" si="5"/>
        <v>0.48333333333333156</v>
      </c>
      <c r="K31" s="1">
        <f t="shared" si="4"/>
        <v>4.3659320987653683E-2</v>
      </c>
      <c r="L31" s="1">
        <f t="shared" si="1"/>
        <v>0.26694444444444621</v>
      </c>
      <c r="M31" s="1"/>
      <c r="N31" s="1">
        <f t="shared" si="2"/>
        <v>0.24647965120432178</v>
      </c>
      <c r="O31">
        <f t="shared" si="3"/>
        <v>3.9234634509959614</v>
      </c>
      <c r="R31" s="12"/>
    </row>
    <row r="32" spans="1:22" x14ac:dyDescent="0.25">
      <c r="I32" s="1">
        <v>0.499999999999999</v>
      </c>
      <c r="J32" s="1">
        <f t="shared" si="5"/>
        <v>0.49999999999999822</v>
      </c>
      <c r="K32" s="1">
        <f t="shared" si="4"/>
        <v>4.9999999999999295E-2</v>
      </c>
      <c r="L32" s="1">
        <f t="shared" si="1"/>
        <v>0.25000000000000178</v>
      </c>
      <c r="M32" s="1"/>
      <c r="N32" s="1">
        <f t="shared" si="2"/>
        <v>0.28571428571428142</v>
      </c>
      <c r="O32">
        <f t="shared" si="3"/>
        <v>4.2267286650796283</v>
      </c>
    </row>
    <row r="33" spans="9:20" x14ac:dyDescent="0.25">
      <c r="I33" s="1">
        <v>0.50999999999999901</v>
      </c>
      <c r="J33" s="1">
        <f t="shared" si="5"/>
        <v>0.51666666666666494</v>
      </c>
      <c r="K33" s="1">
        <f t="shared" si="4"/>
        <v>5.7007469135801708E-2</v>
      </c>
      <c r="L33" s="1">
        <f t="shared" si="1"/>
        <v>0.23361111111111277</v>
      </c>
      <c r="M33" s="1"/>
      <c r="N33" s="1">
        <f t="shared" si="2"/>
        <v>0.32798157236507774</v>
      </c>
      <c r="O33">
        <f t="shared" si="3"/>
        <v>4.4835375514725735</v>
      </c>
    </row>
    <row r="34" spans="9:20" x14ac:dyDescent="0.25">
      <c r="I34" s="1">
        <v>0.51999999999999902</v>
      </c>
      <c r="J34" s="1">
        <f t="shared" si="5"/>
        <v>0.53333333333333155</v>
      </c>
      <c r="K34" s="1">
        <f t="shared" si="4"/>
        <v>6.4726913580246057E-2</v>
      </c>
      <c r="L34" s="1">
        <f t="shared" si="1"/>
        <v>0.21777777777777943</v>
      </c>
      <c r="M34" s="1"/>
      <c r="N34" s="1">
        <f t="shared" si="2"/>
        <v>0.37281694787980352</v>
      </c>
      <c r="O34">
        <f t="shared" si="3"/>
        <v>4.6804157849462635</v>
      </c>
    </row>
    <row r="35" spans="9:20" x14ac:dyDescent="0.25">
      <c r="I35" s="1">
        <v>0.52999999999999903</v>
      </c>
      <c r="J35" s="1">
        <f t="shared" si="5"/>
        <v>0.54999999999999827</v>
      </c>
      <c r="K35" s="1">
        <f t="shared" si="4"/>
        <v>7.320499999999909E-2</v>
      </c>
      <c r="L35" s="1">
        <f t="shared" si="1"/>
        <v>0.20250000000000157</v>
      </c>
      <c r="M35" s="1"/>
      <c r="N35" s="1">
        <f t="shared" si="2"/>
        <v>0.4196211057292662</v>
      </c>
      <c r="O35">
        <f t="shared" si="3"/>
        <v>4.8064878698181506</v>
      </c>
    </row>
    <row r="36" spans="9:20" x14ac:dyDescent="0.25">
      <c r="I36" s="1">
        <v>0.53999999999999904</v>
      </c>
      <c r="J36" s="1">
        <f t="shared" si="5"/>
        <v>0.56666666666666499</v>
      </c>
      <c r="K36" s="1">
        <f t="shared" si="4"/>
        <v>8.2489876543208884E-2</v>
      </c>
      <c r="L36" s="1">
        <f t="shared" si="1"/>
        <v>0.18777777777777924</v>
      </c>
      <c r="M36" s="1"/>
      <c r="N36" s="1">
        <f t="shared" si="2"/>
        <v>0.46768598442744774</v>
      </c>
      <c r="O36">
        <f t="shared" si="3"/>
        <v>4.854708372993267</v>
      </c>
    </row>
    <row r="37" spans="9:20" x14ac:dyDescent="0.25">
      <c r="I37" s="1">
        <v>0.54999999999999905</v>
      </c>
      <c r="J37" s="1">
        <f t="shared" si="5"/>
        <v>0.58333333333333159</v>
      </c>
      <c r="K37" s="1">
        <f t="shared" si="4"/>
        <v>9.263117283950506E-2</v>
      </c>
      <c r="L37" s="1">
        <f t="shared" si="1"/>
        <v>0.17361111111111255</v>
      </c>
      <c r="M37" s="1"/>
      <c r="N37" s="1">
        <f t="shared" si="2"/>
        <v>0.51623306815738046</v>
      </c>
      <c r="O37">
        <f t="shared" si="3"/>
        <v>4.8226862156203492</v>
      </c>
    </row>
    <row r="38" spans="9:20" x14ac:dyDescent="0.25">
      <c r="I38" s="1">
        <v>0.55999999999999905</v>
      </c>
      <c r="J38" s="1">
        <f t="shared" si="5"/>
        <v>0.59999999999999831</v>
      </c>
      <c r="K38" s="1">
        <f t="shared" si="4"/>
        <v>0.10367999999999884</v>
      </c>
      <c r="L38" s="1">
        <f t="shared" si="1"/>
        <v>0.16000000000000136</v>
      </c>
      <c r="M38" s="1"/>
      <c r="N38" s="1">
        <f t="shared" si="2"/>
        <v>0.56445993031358399</v>
      </c>
      <c r="O38">
        <f t="shared" si="3"/>
        <v>4.7129376734323642</v>
      </c>
    </row>
    <row r="39" spans="9:20" x14ac:dyDescent="0.25">
      <c r="I39" s="1">
        <v>0.56999999999999895</v>
      </c>
      <c r="J39" s="1">
        <f t="shared" si="5"/>
        <v>0.61666666666666481</v>
      </c>
      <c r="K39" s="1">
        <f t="shared" si="4"/>
        <v>0.11568895061728257</v>
      </c>
      <c r="L39" s="1">
        <f t="shared" si="1"/>
        <v>0.14694444444444588</v>
      </c>
      <c r="M39" s="1"/>
      <c r="N39" s="1">
        <f t="shared" si="2"/>
        <v>0.61158930704790715</v>
      </c>
      <c r="O39">
        <f t="shared" si="3"/>
        <v>4.5325204491606108</v>
      </c>
    </row>
    <row r="40" spans="9:20" x14ac:dyDescent="0.25">
      <c r="I40" s="1">
        <v>0.57999999999999896</v>
      </c>
      <c r="J40" s="1">
        <f t="shared" si="5"/>
        <v>0.63333333333333153</v>
      </c>
      <c r="K40" s="1">
        <f t="shared" si="4"/>
        <v>0.12871209876543063</v>
      </c>
      <c r="L40" s="1">
        <f t="shared" si="1"/>
        <v>0.13444444444444578</v>
      </c>
      <c r="M40" s="1"/>
      <c r="N40" s="1">
        <f t="shared" si="2"/>
        <v>0.6569145115395133</v>
      </c>
      <c r="O40">
        <f t="shared" si="3"/>
        <v>4.2921317036111093</v>
      </c>
    </row>
    <row r="41" spans="9:20" x14ac:dyDescent="0.25">
      <c r="I41" s="1">
        <v>0.58999999999999897</v>
      </c>
      <c r="J41" s="1">
        <f t="shared" si="5"/>
        <v>0.64999999999999813</v>
      </c>
      <c r="K41" s="1">
        <f t="shared" si="4"/>
        <v>0.14280499999999838</v>
      </c>
      <c r="L41" s="1">
        <f t="shared" si="1"/>
        <v>0.1225000000000013</v>
      </c>
      <c r="M41" s="1"/>
      <c r="N41" s="1">
        <f t="shared" si="2"/>
        <v>0.69983582857562443</v>
      </c>
      <c r="O41">
        <f t="shared" si="3"/>
        <v>4.0048564487955201</v>
      </c>
    </row>
    <row r="42" spans="9:20" x14ac:dyDescent="0.25">
      <c r="I42" s="1">
        <v>0.59999999999999898</v>
      </c>
      <c r="J42" s="1">
        <f t="shared" si="5"/>
        <v>0.66666666666666485</v>
      </c>
      <c r="K42" s="1">
        <f t="shared" si="4"/>
        <v>0.158024691358023</v>
      </c>
      <c r="L42" s="1">
        <f t="shared" si="1"/>
        <v>0.11111111111111233</v>
      </c>
      <c r="M42" s="1"/>
      <c r="N42" s="1">
        <f t="shared" si="2"/>
        <v>0.73988439306357967</v>
      </c>
      <c r="O42">
        <f t="shared" si="3"/>
        <v>3.6848002742806387</v>
      </c>
    </row>
    <row r="43" spans="9:20" x14ac:dyDescent="0.25">
      <c r="I43" s="1">
        <v>0.60999999999999899</v>
      </c>
      <c r="J43" s="1">
        <f t="shared" si="5"/>
        <v>0.68333333333333157</v>
      </c>
      <c r="K43" s="1">
        <f t="shared" si="4"/>
        <v>0.17442969135802291</v>
      </c>
      <c r="L43" s="1">
        <f t="shared" si="1"/>
        <v>0.1002777777777789</v>
      </c>
      <c r="M43" s="1"/>
      <c r="N43" s="1">
        <f t="shared" si="2"/>
        <v>0.77673239580638609</v>
      </c>
      <c r="O43">
        <f t="shared" si="3"/>
        <v>3.345825713776426</v>
      </c>
    </row>
    <row r="44" spans="9:20" x14ac:dyDescent="0.25">
      <c r="I44" s="1">
        <v>0.619999999999999</v>
      </c>
      <c r="J44" s="1">
        <f t="shared" si="5"/>
        <v>0.69999999999999818</v>
      </c>
      <c r="K44" s="1">
        <f t="shared" si="4"/>
        <v>0.192079999999998</v>
      </c>
      <c r="L44" s="1">
        <f t="shared" si="1"/>
        <v>9.0000000000001093E-2</v>
      </c>
      <c r="M44" s="1"/>
      <c r="N44" s="1">
        <f t="shared" si="2"/>
        <v>0.81019065294415038</v>
      </c>
      <c r="O44">
        <f t="shared" si="3"/>
        <v>3.0005500901055222</v>
      </c>
    </row>
    <row r="45" spans="9:20" x14ac:dyDescent="0.25">
      <c r="I45" s="1">
        <v>0.62999999999999901</v>
      </c>
      <c r="J45" s="1">
        <f t="shared" si="5"/>
        <v>0.7166666666666649</v>
      </c>
      <c r="K45" s="1">
        <f t="shared" si="4"/>
        <v>0.21103709876543003</v>
      </c>
      <c r="L45" s="1">
        <f t="shared" si="1"/>
        <v>8.027777777777878E-2</v>
      </c>
      <c r="M45" s="1"/>
      <c r="N45" s="1">
        <f t="shared" si="2"/>
        <v>0.84019615384520563</v>
      </c>
      <c r="O45">
        <f t="shared" si="3"/>
        <v>2.6596812823431937</v>
      </c>
    </row>
    <row r="46" spans="9:20" x14ac:dyDescent="0.25">
      <c r="I46" s="1">
        <v>0.63999999999999901</v>
      </c>
      <c r="J46" s="1">
        <f t="shared" si="5"/>
        <v>0.73333333333333162</v>
      </c>
      <c r="K46" s="1">
        <f t="shared" si="4"/>
        <v>0.23136395061728177</v>
      </c>
      <c r="L46" s="1">
        <f t="shared" si="1"/>
        <v>7.1111111111112027E-2</v>
      </c>
      <c r="M46" s="1"/>
      <c r="N46" s="1">
        <f t="shared" si="2"/>
        <v>0.86679296666863759</v>
      </c>
      <c r="O46">
        <f t="shared" si="3"/>
        <v>2.3316923441250115</v>
      </c>
    </row>
    <row r="47" spans="9:20" x14ac:dyDescent="0.25">
      <c r="I47" s="1">
        <v>0.64999999999999902</v>
      </c>
      <c r="J47" s="1">
        <f t="shared" si="5"/>
        <v>0.74999999999999822</v>
      </c>
      <c r="K47" s="1">
        <f t="shared" si="4"/>
        <v>0.2531249999999976</v>
      </c>
      <c r="L47" s="1">
        <f t="shared" si="1"/>
        <v>6.2500000000000888E-2</v>
      </c>
      <c r="M47" s="1"/>
      <c r="N47" s="1">
        <f t="shared" si="2"/>
        <v>0.89010989010988772</v>
      </c>
      <c r="O47">
        <f t="shared" si="3"/>
        <v>2.1428712283749585</v>
      </c>
      <c r="P47">
        <v>0</v>
      </c>
      <c r="Q47">
        <v>0</v>
      </c>
      <c r="R47">
        <v>0</v>
      </c>
      <c r="S47">
        <v>0</v>
      </c>
      <c r="T47">
        <v>300</v>
      </c>
    </row>
    <row r="48" spans="9:20" x14ac:dyDescent="0.25">
      <c r="I48" s="4">
        <v>0.65200000000000002</v>
      </c>
      <c r="J48" s="4">
        <f t="shared" si="5"/>
        <v>0.75333333333333319</v>
      </c>
      <c r="K48" s="4">
        <f t="shared" si="4"/>
        <v>0.2576550889876541</v>
      </c>
      <c r="L48" s="4">
        <f t="shared" si="1"/>
        <v>6.0844444444444513E-2</v>
      </c>
      <c r="M48" s="4"/>
      <c r="N48" s="4">
        <f t="shared" si="2"/>
        <v>0.89439563256663979</v>
      </c>
      <c r="O48" s="5">
        <f t="shared" si="3"/>
        <v>2.0819046283114799</v>
      </c>
      <c r="P48" s="5">
        <f>I48+((1-N48)/O48)</f>
        <v>0.70272488239723563</v>
      </c>
      <c r="Q48">
        <f t="shared" ref="Q48:Q79" si="6">1/O48</f>
        <v>0.48032939953212256</v>
      </c>
      <c r="R48">
        <f t="shared" ref="R48:R81" si="7">(P48-$B$6)*$B$12/5.615</f>
        <v>107438.97753814475</v>
      </c>
      <c r="S48">
        <f t="shared" ref="S48:S79" si="8">Q48*$B$12/$B$14</f>
        <v>342.17588568628503</v>
      </c>
      <c r="T48">
        <v>300</v>
      </c>
    </row>
    <row r="49" spans="9:20" x14ac:dyDescent="0.25">
      <c r="I49" s="2">
        <v>0.65400000000000003</v>
      </c>
      <c r="J49" s="2">
        <f t="shared" si="5"/>
        <v>0.7566666666666666</v>
      </c>
      <c r="K49" s="2">
        <f t="shared" si="4"/>
        <v>0.26224571269135794</v>
      </c>
      <c r="L49" s="2">
        <f t="shared" si="1"/>
        <v>5.9211111111111145E-2</v>
      </c>
      <c r="M49" s="2"/>
      <c r="N49" s="2">
        <f t="shared" si="2"/>
        <v>0.89855944182326275</v>
      </c>
      <c r="O49" s="3">
        <f t="shared" si="3"/>
        <v>2.0218474808788005</v>
      </c>
      <c r="P49" s="3">
        <f t="shared" ref="P49:P112" si="9">I49+((1-N49)/O49)</f>
        <v>0.7041722108794507</v>
      </c>
      <c r="Q49" s="3">
        <f t="shared" si="6"/>
        <v>0.49459714912093555</v>
      </c>
      <c r="R49" s="3">
        <f t="shared" si="7"/>
        <v>107748.29083799479</v>
      </c>
      <c r="S49" s="3">
        <f t="shared" si="8"/>
        <v>352.33991032657917</v>
      </c>
      <c r="T49" s="3">
        <v>300</v>
      </c>
    </row>
    <row r="50" spans="9:20" x14ac:dyDescent="0.25">
      <c r="I50" s="1">
        <v>0.65600000000000003</v>
      </c>
      <c r="J50" s="1">
        <f t="shared" si="5"/>
        <v>0.7599999999999999</v>
      </c>
      <c r="K50" s="1">
        <f t="shared" si="4"/>
        <v>0.26689740799999989</v>
      </c>
      <c r="L50" s="1">
        <f t="shared" si="1"/>
        <v>5.7600000000000047E-2</v>
      </c>
      <c r="M50" s="1"/>
      <c r="N50" s="1">
        <f t="shared" si="2"/>
        <v>0.90260313678502035</v>
      </c>
      <c r="O50">
        <f t="shared" si="3"/>
        <v>1.9627259982067917</v>
      </c>
      <c r="P50">
        <f t="shared" si="9"/>
        <v>0.7056232603552226</v>
      </c>
      <c r="Q50">
        <f t="shared" si="6"/>
        <v>0.50949546748432106</v>
      </c>
      <c r="R50">
        <f t="shared" si="7"/>
        <v>108058.39936353822</v>
      </c>
      <c r="S50">
        <f t="shared" si="8"/>
        <v>362.95313801198296</v>
      </c>
      <c r="T50">
        <f>$B$13*(1-N51)</f>
        <v>28.041423365569816</v>
      </c>
    </row>
    <row r="51" spans="9:20" x14ac:dyDescent="0.25">
      <c r="I51" s="4">
        <v>0.65800000000000003</v>
      </c>
      <c r="J51" s="4">
        <f t="shared" si="5"/>
        <v>0.7633333333333332</v>
      </c>
      <c r="K51" s="4">
        <f t="shared" si="4"/>
        <v>0.27161071417283927</v>
      </c>
      <c r="L51" s="4">
        <f t="shared" si="1"/>
        <v>5.6011111111111178E-2</v>
      </c>
      <c r="M51" s="4"/>
      <c r="N51" s="4">
        <f t="shared" si="2"/>
        <v>0.90652858878143394</v>
      </c>
      <c r="O51" s="5">
        <f t="shared" si="3"/>
        <v>1.9045634785004542</v>
      </c>
      <c r="P51" s="5">
        <f t="shared" si="9"/>
        <v>0.70707760348957249</v>
      </c>
      <c r="Q51" s="5">
        <f t="shared" si="6"/>
        <v>0.52505469693629936</v>
      </c>
      <c r="R51">
        <f t="shared" si="7"/>
        <v>108369.21178762014</v>
      </c>
      <c r="S51" s="5">
        <f t="shared" si="8"/>
        <v>374.03718392612598</v>
      </c>
      <c r="T51">
        <f t="shared" ref="T51:T81" si="10">$B$13*(1-N52)</f>
        <v>26.898685278467262</v>
      </c>
    </row>
    <row r="52" spans="9:20" x14ac:dyDescent="0.25">
      <c r="I52" s="1">
        <v>0.66000000000000403</v>
      </c>
      <c r="J52" s="1">
        <f t="shared" si="5"/>
        <v>0.76666666666667327</v>
      </c>
      <c r="K52" s="1">
        <f t="shared" si="4"/>
        <v>0.27638617283951578</v>
      </c>
      <c r="L52" s="1">
        <f t="shared" si="1"/>
        <v>5.444444444444136E-2</v>
      </c>
      <c r="M52" s="1"/>
      <c r="N52" s="1">
        <f t="shared" si="2"/>
        <v>0.91033771573844247</v>
      </c>
      <c r="O52">
        <f t="shared" si="3"/>
        <v>1.7370461422063155</v>
      </c>
      <c r="P52">
        <f t="shared" si="9"/>
        <v>0.71161767559477707</v>
      </c>
      <c r="Q52">
        <f t="shared" si="6"/>
        <v>0.57568994611153301</v>
      </c>
      <c r="R52">
        <f t="shared" si="7"/>
        <v>109339.48543432455</v>
      </c>
      <c r="S52">
        <f t="shared" si="8"/>
        <v>410.10859918898166</v>
      </c>
      <c r="T52">
        <f t="shared" si="10"/>
        <v>21.687546851850392</v>
      </c>
    </row>
    <row r="53" spans="9:20" x14ac:dyDescent="0.25">
      <c r="I53" s="4">
        <v>0.67</v>
      </c>
      <c r="J53" s="1">
        <f t="shared" si="5"/>
        <v>0.78333333333333321</v>
      </c>
      <c r="K53" s="1">
        <f t="shared" si="4"/>
        <v>0.30121487654320966</v>
      </c>
      <c r="L53" s="1">
        <f t="shared" si="1"/>
        <v>4.6944444444444497E-2</v>
      </c>
      <c r="M53" s="1"/>
      <c r="N53" s="1">
        <f t="shared" si="2"/>
        <v>0.92770817716049869</v>
      </c>
      <c r="O53">
        <f t="shared" si="3"/>
        <v>1.4767662692239489</v>
      </c>
      <c r="P53">
        <f t="shared" si="9"/>
        <v>0.71895278579019228</v>
      </c>
      <c r="Q53">
        <f t="shared" si="6"/>
        <v>0.67715522817670193</v>
      </c>
      <c r="R53">
        <f t="shared" si="7"/>
        <v>110907.09580556203</v>
      </c>
      <c r="S53">
        <f t="shared" si="8"/>
        <v>482.39018926212071</v>
      </c>
      <c r="T53">
        <f t="shared" si="10"/>
        <v>17.257248044178542</v>
      </c>
    </row>
    <row r="54" spans="9:20" x14ac:dyDescent="0.25">
      <c r="I54" s="1">
        <v>0.68</v>
      </c>
      <c r="J54" s="1">
        <f t="shared" si="5"/>
        <v>0.79999999999999993</v>
      </c>
      <c r="K54" s="1">
        <f t="shared" si="4"/>
        <v>0.32767999999999992</v>
      </c>
      <c r="L54" s="1">
        <f t="shared" si="1"/>
        <v>4.0000000000000029E-2</v>
      </c>
      <c r="M54" s="1"/>
      <c r="N54" s="1">
        <f t="shared" si="2"/>
        <v>0.9424758398527382</v>
      </c>
      <c r="O54">
        <f t="shared" si="3"/>
        <v>1.2427638683388158</v>
      </c>
      <c r="P54">
        <f t="shared" si="9"/>
        <v>0.72628728080432015</v>
      </c>
      <c r="Q54">
        <f t="shared" si="6"/>
        <v>0.80465808950230044</v>
      </c>
      <c r="R54">
        <f t="shared" si="7"/>
        <v>112474.57470439612</v>
      </c>
      <c r="S54">
        <f t="shared" si="8"/>
        <v>573.22036651989345</v>
      </c>
      <c r="T54">
        <f t="shared" si="10"/>
        <v>13.528956439162132</v>
      </c>
    </row>
    <row r="55" spans="9:20" x14ac:dyDescent="0.25">
      <c r="I55" s="1">
        <v>0.69</v>
      </c>
      <c r="J55" s="1">
        <f t="shared" si="5"/>
        <v>0.81666666666666643</v>
      </c>
      <c r="K55" s="1">
        <f t="shared" si="4"/>
        <v>0.35585191358024648</v>
      </c>
      <c r="L55" s="1">
        <f t="shared" si="1"/>
        <v>3.3611111111111196E-2</v>
      </c>
      <c r="M55" s="1"/>
      <c r="N55" s="1">
        <f t="shared" si="2"/>
        <v>0.95490347853612623</v>
      </c>
      <c r="O55">
        <f t="shared" si="3"/>
        <v>1.3842192464616074</v>
      </c>
      <c r="P55">
        <f t="shared" si="9"/>
        <v>0.7225790307996014</v>
      </c>
      <c r="Q55">
        <f t="shared" si="6"/>
        <v>0.72242890897250356</v>
      </c>
      <c r="R55">
        <f t="shared" si="7"/>
        <v>111682.07247720778</v>
      </c>
      <c r="S55">
        <f t="shared" si="8"/>
        <v>514.64214352449051</v>
      </c>
      <c r="T55">
        <f t="shared" si="10"/>
        <v>22.664803465805385</v>
      </c>
    </row>
    <row r="56" spans="9:20" x14ac:dyDescent="0.25">
      <c r="I56" s="1">
        <v>0.66800000000000803</v>
      </c>
      <c r="J56" s="1">
        <f t="shared" si="5"/>
        <v>0.78000000000001324</v>
      </c>
      <c r="K56" s="1">
        <f t="shared" si="4"/>
        <v>0.29612044800002013</v>
      </c>
      <c r="L56" s="1">
        <f t="shared" si="1"/>
        <v>4.8399999999994177E-2</v>
      </c>
      <c r="M56" s="1"/>
      <c r="N56" s="1">
        <f t="shared" si="2"/>
        <v>0.92445065511398206</v>
      </c>
      <c r="O56">
        <f t="shared" si="3"/>
        <v>1.6287610232647751</v>
      </c>
      <c r="P56">
        <f t="shared" si="9"/>
        <v>0.71438454862739531</v>
      </c>
      <c r="Q56">
        <f t="shared" si="6"/>
        <v>0.61396361142996092</v>
      </c>
      <c r="R56">
        <f t="shared" si="7"/>
        <v>109930.80291235517</v>
      </c>
      <c r="S56">
        <f t="shared" si="8"/>
        <v>437.37389950486971</v>
      </c>
      <c r="T56">
        <f t="shared" si="10"/>
        <v>21.687546851846029</v>
      </c>
    </row>
    <row r="57" spans="9:20" x14ac:dyDescent="0.25">
      <c r="I57" s="1">
        <v>0.67000000000000903</v>
      </c>
      <c r="J57" s="1">
        <f t="shared" si="5"/>
        <v>0.7833333333333482</v>
      </c>
      <c r="K57" s="1">
        <f t="shared" si="4"/>
        <v>0.30121487654323276</v>
      </c>
      <c r="L57" s="1">
        <f t="shared" si="1"/>
        <v>4.6944444444438002E-2</v>
      </c>
      <c r="M57" s="1"/>
      <c r="N57" s="1">
        <f t="shared" si="2"/>
        <v>0.92770817716051324</v>
      </c>
      <c r="O57">
        <f t="shared" si="3"/>
        <v>1.576692666425449</v>
      </c>
      <c r="P57">
        <f t="shared" si="9"/>
        <v>0.71585029434011083</v>
      </c>
      <c r="Q57">
        <f t="shared" si="6"/>
        <v>0.63423901264608507</v>
      </c>
      <c r="R57">
        <f t="shared" si="7"/>
        <v>110244.05221872359</v>
      </c>
      <c r="S57">
        <f t="shared" si="8"/>
        <v>451.8176403533999</v>
      </c>
      <c r="T57">
        <f t="shared" si="10"/>
        <v>20.741531251990285</v>
      </c>
    </row>
    <row r="58" spans="9:20" x14ac:dyDescent="0.25">
      <c r="I58" s="4">
        <v>0.67200000000001003</v>
      </c>
      <c r="J58" s="1">
        <f t="shared" si="5"/>
        <v>0.78666666666668328</v>
      </c>
      <c r="K58" s="1">
        <f t="shared" si="4"/>
        <v>0.3063747571358284</v>
      </c>
      <c r="L58" s="1">
        <f t="shared" si="1"/>
        <v>4.5511111111104022E-2</v>
      </c>
      <c r="M58" s="1"/>
      <c r="N58" s="1">
        <f t="shared" si="2"/>
        <v>0.93086156249336571</v>
      </c>
      <c r="O58">
        <f t="shared" si="3"/>
        <v>1.525674357151299</v>
      </c>
      <c r="P58">
        <f t="shared" si="9"/>
        <v>0.71731664124954109</v>
      </c>
      <c r="Q58">
        <f t="shared" si="6"/>
        <v>0.65544786494752061</v>
      </c>
      <c r="R58">
        <f t="shared" si="7"/>
        <v>110557.43000880665</v>
      </c>
      <c r="S58">
        <f t="shared" si="8"/>
        <v>466.9263508085632</v>
      </c>
      <c r="T58">
        <f t="shared" si="10"/>
        <v>19.826126637699048</v>
      </c>
    </row>
    <row r="59" spans="9:20" x14ac:dyDescent="0.25">
      <c r="I59" s="1">
        <v>0.67400000000001103</v>
      </c>
      <c r="J59" s="1">
        <f t="shared" si="5"/>
        <v>0.79000000000001824</v>
      </c>
      <c r="K59" s="1">
        <f t="shared" si="4"/>
        <v>0.31160064800002885</v>
      </c>
      <c r="L59" s="1">
        <f t="shared" si="1"/>
        <v>4.409999999999234E-2</v>
      </c>
      <c r="M59" s="1"/>
      <c r="N59" s="1">
        <f t="shared" si="2"/>
        <v>0.93391291120766984</v>
      </c>
      <c r="O59">
        <f t="shared" si="3"/>
        <v>1.4757102147311794</v>
      </c>
      <c r="P59">
        <f t="shared" si="9"/>
        <v>0.71878324276178107</v>
      </c>
      <c r="Q59">
        <f t="shared" si="6"/>
        <v>0.6776398170979413</v>
      </c>
      <c r="R59">
        <f t="shared" si="7"/>
        <v>110870.86221088823</v>
      </c>
      <c r="S59">
        <f t="shared" si="8"/>
        <v>482.735399535488</v>
      </c>
      <c r="T59">
        <f t="shared" si="10"/>
        <v>18.940700508859898</v>
      </c>
    </row>
    <row r="60" spans="9:20" x14ac:dyDescent="0.25">
      <c r="I60" s="1">
        <v>0.67600000000001204</v>
      </c>
      <c r="J60" s="1">
        <f t="shared" si="5"/>
        <v>0.79333333333335321</v>
      </c>
      <c r="K60" s="1">
        <f t="shared" si="4"/>
        <v>0.31689310972842688</v>
      </c>
      <c r="L60" s="1">
        <f t="shared" si="1"/>
        <v>4.2711111111102894E-2</v>
      </c>
      <c r="M60" s="1"/>
      <c r="N60" s="1">
        <f t="shared" si="2"/>
        <v>0.93686433163713367</v>
      </c>
      <c r="O60" s="5">
        <f t="shared" si="3"/>
        <v>1.4268024801953403</v>
      </c>
      <c r="P60">
        <f t="shared" si="9"/>
        <v>0.72024976073369296</v>
      </c>
      <c r="Q60">
        <f t="shared" si="6"/>
        <v>0.70086785934314633</v>
      </c>
      <c r="R60">
        <f t="shared" si="7"/>
        <v>111184.27655929321</v>
      </c>
      <c r="S60">
        <f t="shared" si="8"/>
        <v>499.28253559618616</v>
      </c>
      <c r="T60">
        <f t="shared" si="10"/>
        <v>18.084619020742267</v>
      </c>
    </row>
    <row r="61" spans="9:20" x14ac:dyDescent="0.25">
      <c r="I61" s="1">
        <v>0.67800000000001304</v>
      </c>
      <c r="J61" s="1">
        <f t="shared" si="5"/>
        <v>0.79666666666668828</v>
      </c>
      <c r="K61" s="1">
        <f t="shared" si="4"/>
        <v>0.32225270528398564</v>
      </c>
      <c r="L61" s="1">
        <f t="shared" si="1"/>
        <v>4.1344444444435656E-2</v>
      </c>
      <c r="M61" s="1"/>
      <c r="N61" s="1">
        <f t="shared" si="2"/>
        <v>0.93971793659752578</v>
      </c>
      <c r="O61">
        <f t="shared" si="3"/>
        <v>1.3789516276149532</v>
      </c>
      <c r="P61">
        <f t="shared" si="9"/>
        <v>0.72171586515094555</v>
      </c>
      <c r="Q61">
        <f t="shared" si="6"/>
        <v>0.72518859978403216</v>
      </c>
      <c r="R61">
        <f t="shared" si="7"/>
        <v>111497.60252558051</v>
      </c>
      <c r="S61">
        <f t="shared" si="8"/>
        <v>516.60808533145655</v>
      </c>
      <c r="T61">
        <f t="shared" si="10"/>
        <v>17.257248044172879</v>
      </c>
    </row>
    <row r="62" spans="9:20" x14ac:dyDescent="0.25">
      <c r="I62" s="1">
        <v>0.68000000000001404</v>
      </c>
      <c r="J62" s="1">
        <f t="shared" si="5"/>
        <v>0.80000000000002325</v>
      </c>
      <c r="K62" s="1">
        <f t="shared" si="4"/>
        <v>0.32768000000003816</v>
      </c>
      <c r="L62" s="1">
        <f t="shared" si="1"/>
        <v>3.9999999999990703E-2</v>
      </c>
      <c r="M62" s="1"/>
      <c r="N62" s="1">
        <f t="shared" si="2"/>
        <v>0.94247583985275707</v>
      </c>
      <c r="O62">
        <f t="shared" si="3"/>
        <v>1.3321564731197382</v>
      </c>
      <c r="P62">
        <f t="shared" si="9"/>
        <v>0.72318123381748656</v>
      </c>
      <c r="Q62">
        <f t="shared" si="6"/>
        <v>0.75066256868318881</v>
      </c>
      <c r="R62">
        <f t="shared" si="7"/>
        <v>111810.77125217879</v>
      </c>
      <c r="S62">
        <f t="shared" si="8"/>
        <v>534.75516914207572</v>
      </c>
      <c r="T62">
        <f t="shared" si="10"/>
        <v>16.457954160300638</v>
      </c>
    </row>
    <row r="63" spans="9:20" x14ac:dyDescent="0.25">
      <c r="I63" s="4">
        <v>0.68200000000001504</v>
      </c>
      <c r="J63" s="1">
        <f t="shared" si="5"/>
        <v>0.80333333333335821</v>
      </c>
      <c r="K63" s="1">
        <f t="shared" si="4"/>
        <v>0.33317556158028827</v>
      </c>
      <c r="L63" s="1">
        <f t="shared" si="1"/>
        <v>3.8677777777767992E-2</v>
      </c>
      <c r="N63" s="1">
        <f t="shared" si="2"/>
        <v>0.94514015279899788</v>
      </c>
      <c r="O63">
        <f t="shared" si="3"/>
        <v>1.2864142813530877</v>
      </c>
      <c r="P63" s="5">
        <f t="shared" si="9"/>
        <v>0.72464555205599734</v>
      </c>
      <c r="Q63">
        <f t="shared" si="6"/>
        <v>0.77735455404628373</v>
      </c>
      <c r="R63">
        <f t="shared" si="7"/>
        <v>112123.71548836987</v>
      </c>
      <c r="S63">
        <f t="shared" si="8"/>
        <v>553.76994054944521</v>
      </c>
      <c r="T63">
        <f t="shared" si="10"/>
        <v>15.686105591488397</v>
      </c>
    </row>
    <row r="64" spans="9:20" x14ac:dyDescent="0.25">
      <c r="I64" s="1">
        <v>0.68400000000001604</v>
      </c>
      <c r="J64" s="4">
        <f t="shared" si="5"/>
        <v>0.80666666666669329</v>
      </c>
      <c r="K64" s="4">
        <f t="shared" si="4"/>
        <v>0.33873996009881019</v>
      </c>
      <c r="L64" s="4">
        <f t="shared" si="1"/>
        <v>3.7377777777767483E-2</v>
      </c>
      <c r="N64" s="4">
        <f t="shared" si="2"/>
        <v>0.94771298136170534</v>
      </c>
      <c r="O64">
        <f t="shared" si="3"/>
        <v>1.2417208691235972</v>
      </c>
      <c r="P64">
        <f t="shared" si="9"/>
        <v>0.72610851241891305</v>
      </c>
      <c r="Q64">
        <f t="shared" si="6"/>
        <v>0.80533397228460601</v>
      </c>
      <c r="R64">
        <f t="shared" si="7"/>
        <v>112436.36952852996</v>
      </c>
      <c r="S64">
        <f t="shared" si="8"/>
        <v>573.7018502472705</v>
      </c>
      <c r="T64">
        <f t="shared" si="10"/>
        <v>14.941073070013866</v>
      </c>
    </row>
    <row r="65" spans="9:20" x14ac:dyDescent="0.25">
      <c r="I65" s="1">
        <v>0.68600000000001704</v>
      </c>
      <c r="J65" s="1">
        <f t="shared" si="5"/>
        <v>0.81000000000002825</v>
      </c>
      <c r="K65" s="1">
        <f t="shared" si="4"/>
        <v>0.34437376800004804</v>
      </c>
      <c r="L65" s="1">
        <f t="shared" si="1"/>
        <v>3.6099999999989266E-2</v>
      </c>
      <c r="N65" s="1">
        <f t="shared" si="2"/>
        <v>0.95019642309995378</v>
      </c>
      <c r="O65">
        <f t="shared" si="3"/>
        <v>1.1980707060521678</v>
      </c>
      <c r="P65">
        <f t="shared" si="9"/>
        <v>0.72756981440951618</v>
      </c>
      <c r="Q65">
        <f t="shared" si="6"/>
        <v>0.83467527830236155</v>
      </c>
      <c r="R65">
        <f t="shared" si="7"/>
        <v>112748.66915252349</v>
      </c>
      <c r="S65">
        <f t="shared" si="8"/>
        <v>594.60393823854781</v>
      </c>
      <c r="T65">
        <f t="shared" si="10"/>
        <v>14.222230646382206</v>
      </c>
    </row>
    <row r="66" spans="9:20" x14ac:dyDescent="0.25">
      <c r="I66" s="1">
        <v>0.68800000000001804</v>
      </c>
      <c r="J66" s="1">
        <f t="shared" si="5"/>
        <v>0.81333333333336322</v>
      </c>
      <c r="K66" s="1">
        <f t="shared" si="4"/>
        <v>0.35007756009881685</v>
      </c>
      <c r="L66" s="1">
        <f t="shared" si="1"/>
        <v>3.4844444444433291E-2</v>
      </c>
      <c r="N66" s="1">
        <f t="shared" si="2"/>
        <v>0.95259256451205931</v>
      </c>
      <c r="O66">
        <f t="shared" si="3"/>
        <v>1.1554570120437027</v>
      </c>
      <c r="P66">
        <f t="shared" si="9"/>
        <v>0.72902916421279063</v>
      </c>
      <c r="Q66">
        <f t="shared" si="6"/>
        <v>0.865458419981597</v>
      </c>
      <c r="R66">
        <f t="shared" si="7"/>
        <v>113060.55156818322</v>
      </c>
      <c r="S66">
        <f t="shared" si="8"/>
        <v>616.53315760042528</v>
      </c>
      <c r="T66">
        <f t="shared" si="10"/>
        <v>13.528956439155637</v>
      </c>
    </row>
    <row r="67" spans="9:20" x14ac:dyDescent="0.25">
      <c r="I67" s="1">
        <v>0.69000000000001904</v>
      </c>
      <c r="J67" s="1">
        <f t="shared" si="5"/>
        <v>0.81666666666669829</v>
      </c>
      <c r="K67" s="1">
        <f t="shared" si="4"/>
        <v>0.35585191358030199</v>
      </c>
      <c r="L67" s="1">
        <f t="shared" ref="L67:L122" si="11">(1-J67)^2</f>
        <v>3.3611111111099518E-2</v>
      </c>
      <c r="N67" s="1">
        <f t="shared" ref="N67:N122" si="12">1/(1+(L67*1/(K67*2)))</f>
        <v>0.95490347853614788</v>
      </c>
      <c r="O67">
        <f t="shared" ref="O67:O98" si="13">(N68-N67)/(I68-I67)</f>
        <v>1.1138718514495636</v>
      </c>
      <c r="P67">
        <f t="shared" si="9"/>
        <v>0.73048627443559677</v>
      </c>
      <c r="Q67">
        <f t="shared" si="6"/>
        <v>0.89776934276472309</v>
      </c>
      <c r="R67">
        <f t="shared" si="7"/>
        <v>113371.95535578202</v>
      </c>
      <c r="S67">
        <f t="shared" si="8"/>
        <v>639.55073393746977</v>
      </c>
      <c r="T67">
        <f t="shared" si="10"/>
        <v>12.860633328285564</v>
      </c>
    </row>
    <row r="68" spans="9:20" x14ac:dyDescent="0.25">
      <c r="I68" s="4">
        <v>0.69200000000002004</v>
      </c>
      <c r="J68" s="1">
        <f t="shared" si="5"/>
        <v>0.82000000000003326</v>
      </c>
      <c r="K68" s="1">
        <f t="shared" ref="K68:K122" si="14">0.8*J68^4</f>
        <v>0.36169740800005867</v>
      </c>
      <c r="L68" s="1">
        <f t="shared" si="11"/>
        <v>3.2399999999988029E-2</v>
      </c>
      <c r="N68" s="1">
        <f t="shared" si="12"/>
        <v>0.95713122223904812</v>
      </c>
      <c r="O68">
        <f t="shared" si="13"/>
        <v>1.0733062238149251</v>
      </c>
      <c r="P68">
        <f t="shared" si="9"/>
        <v>0.73194086385579871</v>
      </c>
      <c r="Q68">
        <f t="shared" si="6"/>
        <v>0.93170055088810733</v>
      </c>
      <c r="R68">
        <f t="shared" si="7"/>
        <v>113682.82041441825</v>
      </c>
      <c r="S68">
        <f t="shared" si="8"/>
        <v>663.7225651918842</v>
      </c>
      <c r="T68">
        <f t="shared" si="10"/>
        <v>12.216649593996287</v>
      </c>
    </row>
    <row r="69" spans="9:20" x14ac:dyDescent="0.25">
      <c r="I69" s="1">
        <v>0.69400000000002104</v>
      </c>
      <c r="J69" s="1">
        <f t="shared" si="5"/>
        <v>0.82333333333336822</v>
      </c>
      <c r="K69" s="1">
        <f t="shared" si="14"/>
        <v>0.3676146252840129</v>
      </c>
      <c r="L69" s="1">
        <f t="shared" si="11"/>
        <v>3.1211111111098783E-2</v>
      </c>
      <c r="N69" s="1">
        <f t="shared" si="12"/>
        <v>0.95927783468667904</v>
      </c>
      <c r="O69">
        <f t="shared" si="13"/>
        <v>1.0337501511314229</v>
      </c>
      <c r="P69">
        <f t="shared" si="9"/>
        <v>0.73339265718004776</v>
      </c>
      <c r="Q69">
        <f t="shared" si="6"/>
        <v>0.96735173282007858</v>
      </c>
      <c r="R69" s="8">
        <f t="shared" si="7"/>
        <v>113993.08791025064</v>
      </c>
      <c r="S69">
        <f t="shared" si="8"/>
        <v>689.11966719150746</v>
      </c>
      <c r="T69">
        <f t="shared" si="10"/>
        <v>11.596399503317123</v>
      </c>
    </row>
    <row r="70" spans="9:20" x14ac:dyDescent="0.25">
      <c r="I70" s="1">
        <v>0.69600000000002205</v>
      </c>
      <c r="J70" s="1">
        <f t="shared" si="5"/>
        <v>0.8266666666667033</v>
      </c>
      <c r="K70" s="1">
        <f t="shared" si="14"/>
        <v>0.37360414972846134</v>
      </c>
      <c r="L70" s="1">
        <f t="shared" si="11"/>
        <v>3.0044444444431745E-2</v>
      </c>
      <c r="N70" s="1">
        <f t="shared" si="12"/>
        <v>0.96134533498894292</v>
      </c>
      <c r="O70">
        <f t="shared" si="13"/>
        <v>0.99519276154347458</v>
      </c>
      <c r="P70">
        <f t="shared" si="9"/>
        <v>0.73484138480984162</v>
      </c>
      <c r="Q70">
        <f t="shared" si="6"/>
        <v>1.004830459627811</v>
      </c>
      <c r="R70" s="8">
        <f t="shared" si="7"/>
        <v>114302.70022650223</v>
      </c>
      <c r="S70">
        <f t="shared" si="8"/>
        <v>715.81867115071134</v>
      </c>
      <c r="T70">
        <f t="shared" si="10"/>
        <v>10.999283846390739</v>
      </c>
    </row>
    <row r="71" spans="9:20" x14ac:dyDescent="0.25">
      <c r="I71" s="1">
        <v>0.69800000000002305</v>
      </c>
      <c r="J71" s="1">
        <f t="shared" si="5"/>
        <v>0.83000000000003826</v>
      </c>
      <c r="K71" s="1">
        <f t="shared" si="14"/>
        <v>0.37966656800006998</v>
      </c>
      <c r="L71" s="1">
        <f t="shared" si="11"/>
        <v>2.8899999999986992E-2</v>
      </c>
      <c r="N71" s="1">
        <f t="shared" si="12"/>
        <v>0.96333572051203087</v>
      </c>
      <c r="O71">
        <f t="shared" si="13"/>
        <v>0.95762236947795987</v>
      </c>
      <c r="P71">
        <f t="shared" si="9"/>
        <v>0.73628678261555069</v>
      </c>
      <c r="Q71">
        <f t="shared" si="6"/>
        <v>1.0442529663808313</v>
      </c>
      <c r="R71" s="8">
        <f t="shared" si="7"/>
        <v>114611.60091516665</v>
      </c>
      <c r="S71">
        <f t="shared" si="8"/>
        <v>743.90238032472405</v>
      </c>
      <c r="T71">
        <f>$B$13*(1-N72)</f>
        <v>10.424710424703676</v>
      </c>
    </row>
    <row r="72" spans="9:20" x14ac:dyDescent="0.25">
      <c r="I72" s="1">
        <v>0.70000000000002405</v>
      </c>
      <c r="J72" s="1">
        <f t="shared" si="5"/>
        <v>0.83333333333337323</v>
      </c>
      <c r="K72" s="1">
        <f t="shared" si="14"/>
        <v>0.38580246913587635</v>
      </c>
      <c r="L72" s="1">
        <f t="shared" si="11"/>
        <v>2.7777777777764481E-2</v>
      </c>
      <c r="N72" s="1">
        <f t="shared" si="12"/>
        <v>0.96525096525098775</v>
      </c>
      <c r="O72" s="5">
        <f t="shared" si="13"/>
        <v>0.92102655218649332</v>
      </c>
      <c r="P72">
        <f t="shared" si="9"/>
        <v>0.73772859171816607</v>
      </c>
      <c r="Q72">
        <f t="shared" si="6"/>
        <v>1.0857450283339016</v>
      </c>
      <c r="R72" s="8">
        <f t="shared" si="7"/>
        <v>114919.73465036496</v>
      </c>
      <c r="S72">
        <f t="shared" si="8"/>
        <v>773.4603941826548</v>
      </c>
      <c r="T72">
        <f t="shared" si="10"/>
        <v>9.8720944933915042</v>
      </c>
    </row>
    <row r="73" spans="9:20" x14ac:dyDescent="0.25">
      <c r="I73" s="4">
        <v>0.70200000000002505</v>
      </c>
      <c r="J73" s="1">
        <f t="shared" si="5"/>
        <v>0.83666666666670841</v>
      </c>
      <c r="K73" s="1">
        <f t="shared" si="14"/>
        <v>0.39201244454328815</v>
      </c>
      <c r="L73" s="1">
        <f t="shared" si="11"/>
        <v>2.6677777777764141E-2</v>
      </c>
      <c r="N73" s="1">
        <f t="shared" si="12"/>
        <v>0.96709301835536166</v>
      </c>
      <c r="O73">
        <f t="shared" si="13"/>
        <v>0.88539222271155726</v>
      </c>
      <c r="P73">
        <f t="shared" si="9"/>
        <v>0.73916655827841049</v>
      </c>
      <c r="Q73">
        <f t="shared" si="6"/>
        <v>1.1294429455653572</v>
      </c>
      <c r="R73" s="8">
        <f t="shared" si="7"/>
        <v>115227.0471832756</v>
      </c>
      <c r="S73">
        <f t="shared" si="8"/>
        <v>804.58980984175048</v>
      </c>
      <c r="T73">
        <f t="shared" si="10"/>
        <v>9.3408591597643031</v>
      </c>
    </row>
    <row r="74" spans="9:20" x14ac:dyDescent="0.25">
      <c r="I74" s="1">
        <v>0.70400000000002605</v>
      </c>
      <c r="J74" s="1">
        <f t="shared" ref="J74:J122" si="15">(I74-$B$6)/(1-$B$6-$B$7)</f>
        <v>0.84000000000004316</v>
      </c>
      <c r="K74" s="1">
        <f t="shared" si="14"/>
        <v>0.39829708800008184</v>
      </c>
      <c r="L74" s="1">
        <f t="shared" si="11"/>
        <v>2.5599999999986189E-2</v>
      </c>
      <c r="N74" s="1">
        <f t="shared" si="12"/>
        <v>0.96886380280078566</v>
      </c>
      <c r="O74">
        <f t="shared" si="13"/>
        <v>0.85070569930069839</v>
      </c>
      <c r="P74">
        <f t="shared" si="9"/>
        <v>0.74060043329300751</v>
      </c>
      <c r="Q74">
        <f t="shared" si="6"/>
        <v>1.1754946520542007</v>
      </c>
      <c r="R74" s="8">
        <f t="shared" si="7"/>
        <v>115533.48529859465</v>
      </c>
      <c r="S74">
        <f t="shared" si="8"/>
        <v>837.39601214902984</v>
      </c>
      <c r="T74">
        <f t="shared" si="10"/>
        <v>8.8304357401836278</v>
      </c>
    </row>
    <row r="75" spans="9:20" x14ac:dyDescent="0.25">
      <c r="I75" s="1">
        <v>0.70600000000002705</v>
      </c>
      <c r="J75" s="1">
        <f t="shared" si="15"/>
        <v>0.84333333333337834</v>
      </c>
      <c r="K75" s="1">
        <f t="shared" si="14"/>
        <v>0.40465699565440744</v>
      </c>
      <c r="L75" s="1">
        <f t="shared" si="11"/>
        <v>2.4544444444430342E-2</v>
      </c>
      <c r="N75" s="1">
        <f t="shared" si="12"/>
        <v>0.9705652141993879</v>
      </c>
      <c r="O75">
        <f t="shared" si="13"/>
        <v>0.81695277130875621</v>
      </c>
      <c r="P75">
        <f t="shared" si="9"/>
        <v>0.74202997239788993</v>
      </c>
      <c r="Q75">
        <f t="shared" si="6"/>
        <v>1.2240609679284185</v>
      </c>
      <c r="R75" s="8">
        <f t="shared" si="7"/>
        <v>115838.99677247868</v>
      </c>
      <c r="S75">
        <f t="shared" si="8"/>
        <v>871.99356575488412</v>
      </c>
      <c r="T75">
        <f t="shared" si="10"/>
        <v>8.34026407739813</v>
      </c>
    </row>
    <row r="76" spans="9:20" x14ac:dyDescent="0.25">
      <c r="I76" s="1">
        <v>0.70800000000002805</v>
      </c>
      <c r="J76" s="1">
        <f t="shared" si="15"/>
        <v>0.8466666666667132</v>
      </c>
      <c r="K76" s="1">
        <f t="shared" si="14"/>
        <v>0.41109276602478179</v>
      </c>
      <c r="L76" s="1">
        <f t="shared" si="11"/>
        <v>2.3511111111096841E-2</v>
      </c>
      <c r="N76" s="1">
        <f t="shared" si="12"/>
        <v>0.97219911974200623</v>
      </c>
      <c r="O76">
        <f t="shared" si="13"/>
        <v>0.78411876164568739</v>
      </c>
      <c r="P76">
        <f t="shared" si="9"/>
        <v>0.74345493567794252</v>
      </c>
      <c r="Q76">
        <f t="shared" si="6"/>
        <v>1.2753170169034431</v>
      </c>
      <c r="R76" s="8">
        <f t="shared" si="7"/>
        <v>116143.53033188444</v>
      </c>
      <c r="S76">
        <f t="shared" si="8"/>
        <v>908.50722486442965</v>
      </c>
      <c r="T76">
        <f t="shared" si="10"/>
        <v>7.8697928204104812</v>
      </c>
    </row>
    <row r="77" spans="9:20" x14ac:dyDescent="0.25">
      <c r="I77" s="1">
        <v>0.71000000000002905</v>
      </c>
      <c r="J77" s="1">
        <f t="shared" si="15"/>
        <v>0.85000000000004838</v>
      </c>
      <c r="K77" s="1">
        <f t="shared" si="14"/>
        <v>0.41760500000009515</v>
      </c>
      <c r="L77" s="1">
        <f t="shared" si="11"/>
        <v>2.2499999999985486E-2</v>
      </c>
      <c r="N77" s="1">
        <f t="shared" si="12"/>
        <v>0.97376735726529839</v>
      </c>
      <c r="O77">
        <f t="shared" si="13"/>
        <v>0.75218858582721915</v>
      </c>
      <c r="P77">
        <f t="shared" si="9"/>
        <v>0.74487508748337905</v>
      </c>
      <c r="Q77">
        <f t="shared" si="6"/>
        <v>1.3294538349053122</v>
      </c>
      <c r="R77" s="8">
        <f t="shared" si="7"/>
        <v>116447.03561532586</v>
      </c>
      <c r="S77">
        <f t="shared" si="8"/>
        <v>947.07307918455012</v>
      </c>
      <c r="T77">
        <f t="shared" si="10"/>
        <v>7.4184796689139247</v>
      </c>
    </row>
    <row r="78" spans="9:20" x14ac:dyDescent="0.25">
      <c r="I78" s="4">
        <v>0.71200000000003005</v>
      </c>
      <c r="J78" s="1">
        <f t="shared" si="15"/>
        <v>0.85333333333338324</v>
      </c>
      <c r="K78" s="1">
        <f t="shared" si="14"/>
        <v>0.42419430083960546</v>
      </c>
      <c r="L78" s="1">
        <f t="shared" si="11"/>
        <v>2.1511111111096472E-2</v>
      </c>
      <c r="N78" s="1">
        <f t="shared" si="12"/>
        <v>0.97527173443695359</v>
      </c>
      <c r="O78">
        <f t="shared" si="13"/>
        <v>0.72114680771104267</v>
      </c>
      <c r="P78" s="5">
        <f t="shared" si="9"/>
        <v>0.74629019625221238</v>
      </c>
      <c r="Q78">
        <f t="shared" si="6"/>
        <v>1.3866802006294001</v>
      </c>
      <c r="R78" s="8">
        <f t="shared" si="7"/>
        <v>116749.46313493409</v>
      </c>
      <c r="S78">
        <f t="shared" si="8"/>
        <v>987.83985797285857</v>
      </c>
      <c r="T78">
        <f t="shared" si="10"/>
        <v>6.9857915842870817</v>
      </c>
    </row>
    <row r="79" spans="9:20" x14ac:dyDescent="0.25">
      <c r="I79" s="1">
        <v>0.71400000000003105</v>
      </c>
      <c r="J79" s="1">
        <f t="shared" si="15"/>
        <v>0.85666666666671842</v>
      </c>
      <c r="K79" s="1">
        <f t="shared" si="14"/>
        <v>0.43086127417294362</v>
      </c>
      <c r="L79" s="1">
        <f t="shared" si="11"/>
        <v>2.0544444444429606E-2</v>
      </c>
      <c r="N79" s="1">
        <f t="shared" si="12"/>
        <v>0.97671402805237639</v>
      </c>
      <c r="O79">
        <f t="shared" si="13"/>
        <v>0.6909776919939864</v>
      </c>
      <c r="P79">
        <f t="shared" si="9"/>
        <v>0.74770003433894905</v>
      </c>
      <c r="Q79">
        <f t="shared" si="6"/>
        <v>1.4472247245989283</v>
      </c>
      <c r="R79" s="8">
        <f t="shared" si="7"/>
        <v>117050.76423984664</v>
      </c>
      <c r="S79">
        <f t="shared" si="8"/>
        <v>1030.970418236102</v>
      </c>
      <c r="T79">
        <f t="shared" si="10"/>
        <v>6.5712049690904824</v>
      </c>
    </row>
    <row r="80" spans="9:20" x14ac:dyDescent="0.25">
      <c r="I80" s="1">
        <v>0.71600000000003206</v>
      </c>
      <c r="J80" s="4">
        <f t="shared" si="15"/>
        <v>0.86000000000005317</v>
      </c>
      <c r="K80" s="4">
        <f t="shared" si="14"/>
        <v>0.43760652800010819</v>
      </c>
      <c r="L80" s="4">
        <f t="shared" si="11"/>
        <v>1.9599999999985112E-2</v>
      </c>
      <c r="M80" s="5"/>
      <c r="N80" s="4">
        <f t="shared" si="12"/>
        <v>0.97809598343636506</v>
      </c>
      <c r="O80">
        <f t="shared" si="13"/>
        <v>0.66166525356657324</v>
      </c>
      <c r="P80">
        <f t="shared" si="9"/>
        <v>0.74910437784905126</v>
      </c>
      <c r="Q80">
        <f t="shared" ref="Q80:Q111" si="16">1/O80</f>
        <v>1.5113382403106428</v>
      </c>
      <c r="R80" s="8">
        <f t="shared" si="7"/>
        <v>117350.89108083017</v>
      </c>
      <c r="S80">
        <f t="shared" ref="S80:S111" si="17">Q80*$B$12/$B$14</f>
        <v>1076.643448128686</v>
      </c>
      <c r="T80">
        <f t="shared" si="10"/>
        <v>6.1742058169503622</v>
      </c>
    </row>
    <row r="81" spans="9:20" x14ac:dyDescent="0.25">
      <c r="I81" s="6">
        <v>0.71800000000003295</v>
      </c>
      <c r="J81" s="6">
        <f t="shared" si="15"/>
        <v>0.86333333333338802</v>
      </c>
      <c r="K81" s="6">
        <f t="shared" si="14"/>
        <v>0.44443067269147063</v>
      </c>
      <c r="L81" s="6">
        <f t="shared" si="11"/>
        <v>1.8677777777762829E-2</v>
      </c>
      <c r="M81" s="7"/>
      <c r="N81" s="6">
        <f t="shared" si="12"/>
        <v>0.97941931394349879</v>
      </c>
      <c r="O81" s="7">
        <f t="shared" si="13"/>
        <v>0.63319330381152406</v>
      </c>
      <c r="P81" s="7">
        <f t="shared" si="9"/>
        <v>0.75050300647943702</v>
      </c>
      <c r="Q81" s="7">
        <f t="shared" si="16"/>
        <v>1.5792965496957614</v>
      </c>
      <c r="R81" s="11">
        <f t="shared" si="7"/>
        <v>117649.79657619311</v>
      </c>
      <c r="S81" s="7">
        <f t="shared" si="17"/>
        <v>1125.0554227574437</v>
      </c>
      <c r="T81" s="7">
        <f t="shared" si="10"/>
        <v>5.7942898346632576</v>
      </c>
    </row>
    <row r="82" spans="9:20" x14ac:dyDescent="0.25">
      <c r="I82" s="4">
        <v>0.72000000000003395</v>
      </c>
      <c r="J82" s="4">
        <f t="shared" si="15"/>
        <v>0.86666666666672321</v>
      </c>
      <c r="K82" s="4">
        <f t="shared" si="14"/>
        <v>0.45133432098777204</v>
      </c>
      <c r="L82" s="4">
        <f t="shared" si="11"/>
        <v>1.77777777777627E-2</v>
      </c>
      <c r="M82" s="5"/>
      <c r="N82" s="4">
        <f t="shared" si="12"/>
        <v>0.98068570055112247</v>
      </c>
      <c r="O82" s="5">
        <f t="shared" si="13"/>
        <v>0.60554549395555823</v>
      </c>
      <c r="P82" s="5">
        <f>I82+((1-N82)/O82)</f>
        <v>0.7518957033644702</v>
      </c>
      <c r="Q82" s="5">
        <f t="shared" si="16"/>
        <v>1.6514035856625353</v>
      </c>
      <c r="R82" s="8">
        <f>(P82-$B$6)*($B$12/5.615)</f>
        <v>117947.43437887164</v>
      </c>
      <c r="S82">
        <f t="shared" si="17"/>
        <v>1176.4228571059912</v>
      </c>
      <c r="T82">
        <f t="shared" ref="T82" si="18">$B$13*(1-N83)</f>
        <v>5.4309625382897408</v>
      </c>
    </row>
    <row r="83" spans="9:20" x14ac:dyDescent="0.25">
      <c r="I83" s="4">
        <v>0.72200000000003495</v>
      </c>
      <c r="J83" s="1">
        <f t="shared" si="15"/>
        <v>0.87000000000005806</v>
      </c>
      <c r="K83" s="1">
        <f t="shared" si="14"/>
        <v>0.45831808800012236</v>
      </c>
      <c r="L83" s="1">
        <f t="shared" si="11"/>
        <v>1.6899999999984903E-2</v>
      </c>
      <c r="N83" s="1">
        <f t="shared" si="12"/>
        <v>0.9818967915390342</v>
      </c>
      <c r="O83">
        <f t="shared" si="13"/>
        <v>0.57870535557157277</v>
      </c>
      <c r="P83">
        <f t="shared" si="9"/>
        <v>0.75328225492764955</v>
      </c>
      <c r="Q83">
        <f t="shared" si="16"/>
        <v>1.7279950675630522</v>
      </c>
      <c r="R83" s="8">
        <f t="shared" ref="R83:R122" si="19">(P83-$B$6)*($B$12/5.615)</f>
        <v>118243.75884473363</v>
      </c>
      <c r="S83">
        <f t="shared" si="17"/>
        <v>1230.98491010725</v>
      </c>
    </row>
    <row r="84" spans="9:20" x14ac:dyDescent="0.25">
      <c r="I84" s="1">
        <v>0.72400000000003595</v>
      </c>
      <c r="J84" s="1">
        <f t="shared" si="15"/>
        <v>0.87333333333339325</v>
      </c>
      <c r="K84" s="1">
        <f t="shared" si="14"/>
        <v>0.4653825912100043</v>
      </c>
      <c r="L84" s="1">
        <f t="shared" si="11"/>
        <v>1.6044444444429266E-2</v>
      </c>
      <c r="N84" s="1">
        <f t="shared" si="12"/>
        <v>0.98305420225017792</v>
      </c>
      <c r="O84" s="5">
        <f t="shared" si="13"/>
        <v>0.552656338335623</v>
      </c>
      <c r="P84">
        <f>I84+((1-N84)/O84)</f>
        <v>0.75466245073905391</v>
      </c>
      <c r="Q84">
        <f t="shared" si="16"/>
        <v>1.8094427415988656</v>
      </c>
      <c r="R84" s="8">
        <f t="shared" si="19"/>
        <v>118538.72500211302</v>
      </c>
      <c r="S84">
        <f t="shared" si="17"/>
        <v>1289.0064054132613</v>
      </c>
    </row>
    <row r="85" spans="9:20" x14ac:dyDescent="0.25">
      <c r="I85" s="1">
        <v>0.72600000000003695</v>
      </c>
      <c r="J85" s="1">
        <f t="shared" si="15"/>
        <v>0.87666666666672799</v>
      </c>
      <c r="K85" s="1">
        <f t="shared" si="14"/>
        <v>0.472528450469268</v>
      </c>
      <c r="L85" s="1">
        <f t="shared" si="11"/>
        <v>1.5211111111095984E-2</v>
      </c>
      <c r="N85" s="1">
        <f t="shared" si="12"/>
        <v>0.98415951492684972</v>
      </c>
      <c r="O85">
        <f t="shared" si="13"/>
        <v>0.5273818451543425</v>
      </c>
      <c r="P85">
        <f t="shared" si="9"/>
        <v>0.75603608337813355</v>
      </c>
      <c r="Q85">
        <f t="shared" si="16"/>
        <v>1.896159318315825</v>
      </c>
      <c r="R85" s="8">
        <f t="shared" si="19"/>
        <v>118832.28852248623</v>
      </c>
      <c r="S85">
        <f t="shared" si="17"/>
        <v>1350.7813487557078</v>
      </c>
    </row>
    <row r="86" spans="9:20" x14ac:dyDescent="0.25">
      <c r="I86" s="1">
        <v>0.72800000000003795</v>
      </c>
      <c r="J86" s="1">
        <f t="shared" si="15"/>
        <v>0.88000000000006318</v>
      </c>
      <c r="K86" s="1">
        <f t="shared" si="14"/>
        <v>0.47975628800013781</v>
      </c>
      <c r="L86" s="1">
        <f t="shared" si="11"/>
        <v>1.4399999999984838E-2</v>
      </c>
      <c r="N86" s="1">
        <f t="shared" si="12"/>
        <v>0.98521427861715893</v>
      </c>
      <c r="O86">
        <f t="shared" si="13"/>
        <v>0.50286526476197946</v>
      </c>
      <c r="P86">
        <f t="shared" si="9"/>
        <v>0.75740294830238208</v>
      </c>
      <c r="Q86">
        <f t="shared" si="16"/>
        <v>1.9886042446644803</v>
      </c>
      <c r="R86" s="8">
        <f t="shared" si="19"/>
        <v>119124.40569240579</v>
      </c>
      <c r="S86">
        <f t="shared" si="17"/>
        <v>1416.637039832221</v>
      </c>
    </row>
    <row r="87" spans="9:20" x14ac:dyDescent="0.25">
      <c r="I87" s="1">
        <v>0.73000000000003895</v>
      </c>
      <c r="J87" s="1">
        <f t="shared" si="15"/>
        <v>0.88333333333339803</v>
      </c>
      <c r="K87" s="1">
        <f t="shared" si="14"/>
        <v>0.48706672839520443</v>
      </c>
      <c r="L87" s="1">
        <f t="shared" si="11"/>
        <v>1.3611111111096015E-2</v>
      </c>
      <c r="N87" s="1">
        <f t="shared" si="12"/>
        <v>0.9862200091466834</v>
      </c>
      <c r="O87">
        <f t="shared" si="13"/>
        <v>0.47909000190114354</v>
      </c>
      <c r="P87">
        <f t="shared" si="9"/>
        <v>0.75876284372174951</v>
      </c>
      <c r="Q87">
        <f t="shared" si="16"/>
        <v>2.0872904799343779</v>
      </c>
      <c r="R87" s="8">
        <f t="shared" si="19"/>
        <v>119415.03338666062</v>
      </c>
      <c r="S87">
        <f t="shared" si="17"/>
        <v>1486.9388993299219</v>
      </c>
    </row>
    <row r="88" spans="9:20" x14ac:dyDescent="0.25">
      <c r="I88" s="4">
        <v>0.73200000000003995</v>
      </c>
      <c r="J88" s="1">
        <f t="shared" si="15"/>
        <v>0.88666666666673322</v>
      </c>
      <c r="K88" s="1">
        <f t="shared" si="14"/>
        <v>0.49446039861743235</v>
      </c>
      <c r="L88" s="1">
        <f t="shared" si="11"/>
        <v>1.284444444442936E-2</v>
      </c>
      <c r="N88" s="1">
        <f t="shared" si="12"/>
        <v>0.98717818915048616</v>
      </c>
      <c r="O88">
        <f t="shared" si="13"/>
        <v>0.45603950519606462</v>
      </c>
      <c r="P88">
        <f t="shared" si="9"/>
        <v>0.7601155704789645</v>
      </c>
      <c r="Q88">
        <f t="shared" si="16"/>
        <v>2.1927924853134622</v>
      </c>
      <c r="R88" s="8">
        <f t="shared" si="19"/>
        <v>119704.12904269942</v>
      </c>
      <c r="S88">
        <f t="shared" si="17"/>
        <v>1562.0961605082543</v>
      </c>
    </row>
    <row r="89" spans="9:20" x14ac:dyDescent="0.25">
      <c r="I89" s="1">
        <v>0.73400000000004095</v>
      </c>
      <c r="J89" s="1">
        <f t="shared" si="15"/>
        <v>0.89000000000006796</v>
      </c>
      <c r="K89" s="1">
        <f t="shared" si="14"/>
        <v>0.50193792800015335</v>
      </c>
      <c r="L89" s="1">
        <f t="shared" si="11"/>
        <v>1.209999999998505E-2</v>
      </c>
      <c r="N89" s="1">
        <f t="shared" si="12"/>
        <v>0.98809026816087875</v>
      </c>
      <c r="O89">
        <f t="shared" si="13"/>
        <v>0.4336972928223376</v>
      </c>
      <c r="P89">
        <f t="shared" si="9"/>
        <v>0.76146093193627051</v>
      </c>
      <c r="Q89">
        <f t="shared" si="16"/>
        <v>2.3057556884719732</v>
      </c>
      <c r="R89" s="8">
        <f t="shared" si="19"/>
        <v>119991.65063642466</v>
      </c>
      <c r="S89">
        <f t="shared" si="17"/>
        <v>1642.5686115561696</v>
      </c>
    </row>
    <row r="90" spans="9:20" x14ac:dyDescent="0.25">
      <c r="I90" s="1">
        <v>0.73600000000004195</v>
      </c>
      <c r="J90" s="1">
        <f t="shared" si="15"/>
        <v>0.89333333333340315</v>
      </c>
      <c r="K90" s="1">
        <f t="shared" si="14"/>
        <v>0.50949994824707279</v>
      </c>
      <c r="L90" s="1">
        <f t="shared" si="11"/>
        <v>1.1377777777762884E-2</v>
      </c>
      <c r="N90" s="1">
        <f t="shared" si="12"/>
        <v>0.98895766274652386</v>
      </c>
      <c r="O90">
        <f t="shared" si="13"/>
        <v>0.41204697608272972</v>
      </c>
      <c r="P90">
        <f t="shared" si="9"/>
        <v>0.7627987338688208</v>
      </c>
      <c r="Q90">
        <f t="shared" si="16"/>
        <v>2.426907750924066</v>
      </c>
      <c r="R90" s="8">
        <f t="shared" si="19"/>
        <v>120277.55665940959</v>
      </c>
      <c r="S90">
        <f t="shared" si="17"/>
        <v>1728.874622207705</v>
      </c>
    </row>
    <row r="91" spans="9:20" x14ac:dyDescent="0.25">
      <c r="I91" s="1">
        <v>0.73800000000004295</v>
      </c>
      <c r="J91" s="1">
        <f t="shared" si="15"/>
        <v>0.896666666666738</v>
      </c>
      <c r="K91" s="1">
        <f t="shared" si="14"/>
        <v>0.51714709343226328</v>
      </c>
      <c r="L91" s="1">
        <f t="shared" si="11"/>
        <v>1.0677777777763036E-2</v>
      </c>
      <c r="N91" s="1">
        <f t="shared" si="12"/>
        <v>0.98978175669868973</v>
      </c>
      <c r="O91">
        <f t="shared" si="13"/>
        <v>0.3910722809946906</v>
      </c>
      <c r="P91">
        <f t="shared" si="9"/>
        <v>0.76412878436522536</v>
      </c>
      <c r="Q91">
        <f t="shared" si="16"/>
        <v>2.5570720518889871</v>
      </c>
      <c r="R91" s="8">
        <f t="shared" si="19"/>
        <v>120561.80609764389</v>
      </c>
      <c r="S91">
        <f t="shared" si="17"/>
        <v>1821.6007493421102</v>
      </c>
    </row>
    <row r="92" spans="9:20" x14ac:dyDescent="0.25">
      <c r="I92" s="1">
        <v>0.74000000000004396</v>
      </c>
      <c r="J92" s="1">
        <f t="shared" si="15"/>
        <v>0.90000000000007319</v>
      </c>
      <c r="K92" s="1">
        <f t="shared" si="14"/>
        <v>0.52488000000017077</v>
      </c>
      <c r="L92" s="1">
        <f t="shared" si="11"/>
        <v>9.9999999999853626E-3</v>
      </c>
      <c r="N92" s="1">
        <f t="shared" si="12"/>
        <v>0.9905639012606795</v>
      </c>
      <c r="O92">
        <f t="shared" si="13"/>
        <v>0.37075706798615254</v>
      </c>
      <c r="P92">
        <f t="shared" si="9"/>
        <v>0.7654508937364054</v>
      </c>
      <c r="Q92">
        <f t="shared" si="16"/>
        <v>2.6971839146094152</v>
      </c>
      <c r="R92" s="8">
        <f t="shared" si="19"/>
        <v>120844.35841205456</v>
      </c>
      <c r="S92">
        <f t="shared" si="17"/>
        <v>1921.4132962489155</v>
      </c>
    </row>
    <row r="93" spans="9:20" x14ac:dyDescent="0.25">
      <c r="I93" s="4">
        <v>0.74200000000004496</v>
      </c>
      <c r="J93" s="1">
        <f t="shared" si="15"/>
        <v>0.90333333333340804</v>
      </c>
      <c r="K93" s="1">
        <f t="shared" si="14"/>
        <v>0.53269930676560839</v>
      </c>
      <c r="L93" s="1">
        <f t="shared" si="11"/>
        <v>9.3444444444300018E-3</v>
      </c>
      <c r="N93" s="1">
        <f t="shared" si="12"/>
        <v>0.99130541539665218</v>
      </c>
      <c r="O93">
        <f t="shared" si="13"/>
        <v>0.35108534980875711</v>
      </c>
      <c r="P93" s="5">
        <f t="shared" si="9"/>
        <v>0.76676487443323882</v>
      </c>
      <c r="Q93">
        <f t="shared" si="16"/>
        <v>2.8483102486182323</v>
      </c>
      <c r="R93" s="8">
        <f t="shared" si="19"/>
        <v>121125.17352090587</v>
      </c>
      <c r="S93">
        <f t="shared" si="17"/>
        <v>2029.0723053380104</v>
      </c>
    </row>
    <row r="94" spans="9:20" x14ac:dyDescent="0.25">
      <c r="I94" s="1">
        <v>0.74400000000004596</v>
      </c>
      <c r="J94" s="1">
        <f t="shared" si="15"/>
        <v>0.90666666666674323</v>
      </c>
      <c r="K94" s="1">
        <f t="shared" si="14"/>
        <v>0.54060565491376289</v>
      </c>
      <c r="L94" s="1">
        <f t="shared" si="11"/>
        <v>8.7111111110968198E-3</v>
      </c>
      <c r="N94" s="1">
        <f t="shared" si="12"/>
        <v>0.99200758609627004</v>
      </c>
      <c r="O94">
        <f t="shared" si="13"/>
        <v>0.33204130775815777</v>
      </c>
      <c r="P94">
        <f t="shared" si="9"/>
        <v>0.76807054097487926</v>
      </c>
      <c r="Q94">
        <f t="shared" si="16"/>
        <v>3.0116734774709109</v>
      </c>
      <c r="R94" s="8">
        <f t="shared" si="19"/>
        <v>121404.21178447996</v>
      </c>
      <c r="S94">
        <f t="shared" si="17"/>
        <v>2145.4486037192596</v>
      </c>
    </row>
    <row r="95" spans="9:20" x14ac:dyDescent="0.25">
      <c r="I95" s="1">
        <v>0.74600000000004696</v>
      </c>
      <c r="J95" s="1">
        <f t="shared" si="15"/>
        <v>0.91000000000007797</v>
      </c>
      <c r="K95" s="1">
        <f t="shared" si="14"/>
        <v>0.5485996880001881</v>
      </c>
      <c r="L95" s="1">
        <f t="shared" si="11"/>
        <v>8.0999999999859656E-3</v>
      </c>
      <c r="N95" s="1">
        <f t="shared" si="12"/>
        <v>0.99267166871178669</v>
      </c>
      <c r="O95">
        <f t="shared" si="13"/>
        <v>0.31360930630215234</v>
      </c>
      <c r="P95">
        <f t="shared" si="9"/>
        <v>0.76936770988921943</v>
      </c>
      <c r="Q95">
        <f t="shared" si="16"/>
        <v>3.1886808838400116</v>
      </c>
      <c r="R95" s="8">
        <f t="shared" si="19"/>
        <v>121681.4339923532</v>
      </c>
      <c r="S95">
        <f t="shared" si="17"/>
        <v>2271.5447079893224</v>
      </c>
    </row>
    <row r="96" spans="9:20" x14ac:dyDescent="0.25">
      <c r="I96" s="1">
        <v>0.74800000000004796</v>
      </c>
      <c r="J96" s="4">
        <f t="shared" si="15"/>
        <v>0.91333333333341316</v>
      </c>
      <c r="K96" s="4">
        <f t="shared" si="14"/>
        <v>0.55668205195081188</v>
      </c>
      <c r="L96" s="4">
        <f t="shared" si="11"/>
        <v>7.5111111110972755E-3</v>
      </c>
      <c r="N96" s="4">
        <f t="shared" si="12"/>
        <v>0.99329888732439131</v>
      </c>
      <c r="O96" s="5">
        <f t="shared" si="13"/>
        <v>0.29577390620435146</v>
      </c>
      <c r="P96">
        <f t="shared" si="9"/>
        <v>0.77065619966824606</v>
      </c>
      <c r="Q96">
        <f t="shared" si="16"/>
        <v>3.3809608590322897</v>
      </c>
      <c r="R96" s="8">
        <f t="shared" si="19"/>
        <v>121956.80135385488</v>
      </c>
      <c r="S96">
        <f t="shared" si="17"/>
        <v>2408.5206475742043</v>
      </c>
    </row>
    <row r="97" spans="9:19" x14ac:dyDescent="0.25">
      <c r="I97" s="1">
        <v>0.75000000000004896</v>
      </c>
      <c r="J97" s="4">
        <f t="shared" si="15"/>
        <v>0.91666666666674801</v>
      </c>
      <c r="K97" s="4">
        <f t="shared" si="14"/>
        <v>0.56485339506192889</v>
      </c>
      <c r="L97" s="4">
        <f t="shared" si="11"/>
        <v>6.9444444444308872E-3</v>
      </c>
      <c r="N97" s="1">
        <f t="shared" si="12"/>
        <v>0.99389043513680031</v>
      </c>
      <c r="O97">
        <f t="shared" si="13"/>
        <v>0.27851987623664304</v>
      </c>
      <c r="P97">
        <f t="shared" si="9"/>
        <v>0.77193583074129457</v>
      </c>
      <c r="Q97">
        <f t="shared" si="16"/>
        <v>3.5904080294447458</v>
      </c>
      <c r="R97" s="8">
        <f t="shared" si="19"/>
        <v>122230.27549235144</v>
      </c>
      <c r="S97">
        <f t="shared" si="17"/>
        <v>2557.726111803915</v>
      </c>
    </row>
    <row r="98" spans="9:19" x14ac:dyDescent="0.25">
      <c r="I98" s="4">
        <v>0.75200000000004996</v>
      </c>
      <c r="J98" s="1">
        <f t="shared" si="15"/>
        <v>0.9200000000000832</v>
      </c>
      <c r="K98" s="1">
        <f t="shared" si="14"/>
        <v>0.57311436800020732</v>
      </c>
      <c r="L98" s="1">
        <f t="shared" si="11"/>
        <v>6.3999999999866889E-3</v>
      </c>
      <c r="N98" s="1">
        <f t="shared" si="12"/>
        <v>0.99444747488927387</v>
      </c>
      <c r="O98">
        <f t="shared" si="13"/>
        <v>0.26183220356188691</v>
      </c>
      <c r="P98">
        <f t="shared" si="9"/>
        <v>0.77320642547098606</v>
      </c>
      <c r="Q98">
        <f t="shared" si="16"/>
        <v>3.8192399040160048</v>
      </c>
      <c r="R98" s="8">
        <f t="shared" si="19"/>
        <v>122501.81844437815</v>
      </c>
      <c r="S98">
        <f t="shared" si="17"/>
        <v>2720.7408042856669</v>
      </c>
    </row>
    <row r="99" spans="9:19" x14ac:dyDescent="0.25">
      <c r="I99" s="1">
        <v>0.75400000000005096</v>
      </c>
      <c r="J99" s="1">
        <f t="shared" si="15"/>
        <v>0.92333333333341805</v>
      </c>
      <c r="K99" s="1">
        <f t="shared" si="14"/>
        <v>0.58146562380268252</v>
      </c>
      <c r="L99" s="1">
        <f t="shared" si="11"/>
        <v>5.8777777777647882E-3</v>
      </c>
      <c r="N99" s="1">
        <f t="shared" si="12"/>
        <v>0.99497113929639791</v>
      </c>
      <c r="O99">
        <f t="shared" ref="O99:O121" si="20">(N100-N99)/(I100-I99)</f>
        <v>0.24569610287277138</v>
      </c>
      <c r="P99">
        <f t="shared" si="9"/>
        <v>0.77446780817772554</v>
      </c>
      <c r="Q99">
        <f t="shared" si="16"/>
        <v>4.0700686266799648</v>
      </c>
      <c r="R99" s="8">
        <f t="shared" si="19"/>
        <v>122771.39266487454</v>
      </c>
      <c r="S99">
        <f t="shared" si="17"/>
        <v>2899.4255577417384</v>
      </c>
    </row>
    <row r="100" spans="9:19" x14ac:dyDescent="0.25">
      <c r="I100" s="1">
        <v>0.75600000000005196</v>
      </c>
      <c r="J100" s="1">
        <f t="shared" si="15"/>
        <v>0.92666666666675324</v>
      </c>
      <c r="K100" s="1">
        <f t="shared" si="14"/>
        <v>0.58990781787676361</v>
      </c>
      <c r="L100" s="1">
        <f t="shared" si="11"/>
        <v>5.3777777777650809E-3</v>
      </c>
      <c r="N100" s="1">
        <f t="shared" si="12"/>
        <v>0.9954625315021437</v>
      </c>
      <c r="O100">
        <f t="shared" si="20"/>
        <v>0.2300970243647685</v>
      </c>
      <c r="P100">
        <f t="shared" si="9"/>
        <v>0.7757198052012837</v>
      </c>
      <c r="Q100">
        <f t="shared" si="16"/>
        <v>4.3459927513652623</v>
      </c>
      <c r="R100" s="8">
        <f t="shared" si="19"/>
        <v>123038.96104034559</v>
      </c>
      <c r="S100">
        <f t="shared" si="17"/>
        <v>3095.9877124596701</v>
      </c>
    </row>
    <row r="101" spans="9:19" x14ac:dyDescent="0.25">
      <c r="I101" s="1">
        <v>0.75800000000005296</v>
      </c>
      <c r="J101" s="1">
        <f t="shared" si="15"/>
        <v>0.93000000000008798</v>
      </c>
      <c r="K101" s="1">
        <f t="shared" si="14"/>
        <v>0.5984416080002265</v>
      </c>
      <c r="L101" s="1">
        <f t="shared" si="11"/>
        <v>4.8999999999876833E-3</v>
      </c>
      <c r="N101" s="1">
        <f t="shared" si="12"/>
        <v>0.99592272555087347</v>
      </c>
      <c r="O101">
        <f t="shared" si="20"/>
        <v>0.21502066061896205</v>
      </c>
      <c r="P101">
        <f t="shared" si="9"/>
        <v>0.77696224501125155</v>
      </c>
      <c r="Q101">
        <f t="shared" si="16"/>
        <v>4.6507158759599347</v>
      </c>
      <c r="R101" s="8">
        <f t="shared" si="19"/>
        <v>123304.48691246692</v>
      </c>
      <c r="S101">
        <f t="shared" si="17"/>
        <v>3313.0656284665611</v>
      </c>
    </row>
    <row r="102" spans="9:19" x14ac:dyDescent="0.25">
      <c r="I102" s="1">
        <v>0.76000000000005397</v>
      </c>
      <c r="J102" s="1">
        <f t="shared" si="15"/>
        <v>0.93333333333342317</v>
      </c>
      <c r="K102" s="1">
        <f t="shared" si="14"/>
        <v>0.60706765432122145</v>
      </c>
      <c r="L102" s="1">
        <f t="shared" si="11"/>
        <v>4.444444444432467E-3</v>
      </c>
      <c r="N102" s="1">
        <f t="shared" si="12"/>
        <v>0.99635276687211161</v>
      </c>
      <c r="O102">
        <f t="shared" si="20"/>
        <v>0.20045295246779962</v>
      </c>
      <c r="P102">
        <f t="shared" si="9"/>
        <v>0.77819495838299058</v>
      </c>
      <c r="Q102">
        <f t="shared" si="16"/>
        <v>4.9887017760970025</v>
      </c>
      <c r="R102" s="8">
        <f t="shared" si="19"/>
        <v>123567.9341156881</v>
      </c>
      <c r="S102">
        <f t="shared" si="17"/>
        <v>3553.8391993567247</v>
      </c>
    </row>
    <row r="103" spans="9:19" x14ac:dyDescent="0.25">
      <c r="I103" s="4">
        <v>0.76200000000005497</v>
      </c>
      <c r="J103" s="4">
        <f t="shared" si="15"/>
        <v>0.93666666666675802</v>
      </c>
      <c r="K103" s="4">
        <f t="shared" si="14"/>
        <v>0.61578661935826495</v>
      </c>
      <c r="L103" s="4">
        <f t="shared" si="11"/>
        <v>4.0111111110995397E-3</v>
      </c>
      <c r="M103" s="5"/>
      <c r="N103" s="4">
        <f t="shared" si="12"/>
        <v>0.99675367277704741</v>
      </c>
      <c r="O103" s="5">
        <f t="shared" si="20"/>
        <v>0.1863800939143245</v>
      </c>
      <c r="P103" s="5">
        <f t="shared" si="9"/>
        <v>0.77941777866286044</v>
      </c>
      <c r="Q103">
        <f t="shared" si="16"/>
        <v>5.3653798482346593</v>
      </c>
      <c r="R103" s="8">
        <f t="shared" si="19"/>
        <v>123829.26703391496</v>
      </c>
      <c r="S103">
        <f t="shared" si="17"/>
        <v>3822.1762053319035</v>
      </c>
    </row>
    <row r="104" spans="9:19" x14ac:dyDescent="0.25">
      <c r="I104" s="4">
        <v>0.76400000000005597</v>
      </c>
      <c r="J104" s="4">
        <f t="shared" si="15"/>
        <v>0.94000000000009321</v>
      </c>
      <c r="K104" s="4">
        <f t="shared" si="14"/>
        <v>0.62459916800024784</v>
      </c>
      <c r="L104" s="4">
        <f t="shared" si="11"/>
        <v>3.5999999999888153E-3</v>
      </c>
      <c r="M104" s="5"/>
      <c r="N104" s="4">
        <f t="shared" si="12"/>
        <v>0.99712643296487624</v>
      </c>
      <c r="O104" s="5">
        <f t="shared" si="20"/>
        <v>0.1727885361689464</v>
      </c>
      <c r="P104" s="5">
        <f t="shared" si="9"/>
        <v>0.78063054215774919</v>
      </c>
      <c r="Q104">
        <f t="shared" si="16"/>
        <v>5.7874209838911765</v>
      </c>
      <c r="R104" s="8">
        <f t="shared" si="19"/>
        <v>124088.45068375759</v>
      </c>
      <c r="S104">
        <f t="shared" si="17"/>
        <v>4122.8288398156201</v>
      </c>
    </row>
    <row r="105" spans="9:19" x14ac:dyDescent="0.25">
      <c r="I105" s="4">
        <v>0.76600000000005697</v>
      </c>
      <c r="J105" s="4">
        <f t="shared" si="15"/>
        <v>0.94333333333342806</v>
      </c>
      <c r="K105" s="4">
        <f t="shared" si="14"/>
        <v>0.6335059675064274</v>
      </c>
      <c r="L105" s="4">
        <f t="shared" si="11"/>
        <v>3.2111111111003754E-3</v>
      </c>
      <c r="M105" s="5"/>
      <c r="N105" s="4">
        <f t="shared" si="12"/>
        <v>0.99747201003721431</v>
      </c>
      <c r="O105" s="5">
        <f t="shared" si="20"/>
        <v>0.15966499086908839</v>
      </c>
      <c r="P105" s="5">
        <f t="shared" si="9"/>
        <v>0.78183308870049995</v>
      </c>
      <c r="Q105">
        <f t="shared" si="16"/>
        <v>6.2631137518425328</v>
      </c>
      <c r="R105" s="8">
        <f t="shared" si="19"/>
        <v>124345.45083536951</v>
      </c>
      <c r="S105">
        <f t="shared" si="17"/>
        <v>4461.7016932092838</v>
      </c>
    </row>
    <row r="106" spans="9:19" x14ac:dyDescent="0.25">
      <c r="I106" s="4">
        <v>0.76800000000005797</v>
      </c>
      <c r="J106" s="4">
        <f t="shared" si="15"/>
        <v>0.94666666666676325</v>
      </c>
      <c r="K106" s="4">
        <f t="shared" si="14"/>
        <v>0.64250768750643505</v>
      </c>
      <c r="L106" s="4">
        <f t="shared" si="11"/>
        <v>2.8444444444341425E-3</v>
      </c>
      <c r="M106" s="5"/>
      <c r="N106" s="4">
        <f t="shared" si="12"/>
        <v>0.99779134001895264</v>
      </c>
      <c r="O106" s="5">
        <f t="shared" si="20"/>
        <v>0.14699643254016262</v>
      </c>
      <c r="P106" s="5">
        <f t="shared" si="9"/>
        <v>0.78302526246990667</v>
      </c>
      <c r="Q106">
        <f t="shared" si="16"/>
        <v>6.8028861838315589</v>
      </c>
      <c r="R106" s="8">
        <f t="shared" si="19"/>
        <v>124600.23418769152</v>
      </c>
      <c r="S106">
        <f t="shared" si="17"/>
        <v>4846.223461322571</v>
      </c>
    </row>
    <row r="107" spans="9:19" x14ac:dyDescent="0.25">
      <c r="I107" s="4">
        <v>0.77000000000005897</v>
      </c>
      <c r="J107" s="4">
        <f t="shared" si="15"/>
        <v>0.95000000000009799</v>
      </c>
      <c r="K107" s="4">
        <f t="shared" si="14"/>
        <v>0.65160500000026889</v>
      </c>
      <c r="L107" s="4">
        <f t="shared" si="11"/>
        <v>2.499999999990201E-3</v>
      </c>
      <c r="M107" s="5"/>
      <c r="N107" s="4">
        <f t="shared" si="12"/>
        <v>0.99808533288403312</v>
      </c>
      <c r="O107" s="5">
        <f t="shared" si="20"/>
        <v>0.13477010035527398</v>
      </c>
      <c r="P107" s="5">
        <f t="shared" si="9"/>
        <v>0.78420691318717939</v>
      </c>
      <c r="Q107">
        <f t="shared" si="16"/>
        <v>7.420043447054292</v>
      </c>
      <c r="R107" s="8">
        <f t="shared" si="19"/>
        <v>124852.76862415232</v>
      </c>
      <c r="S107">
        <f t="shared" si="17"/>
        <v>5285.8724466994072</v>
      </c>
    </row>
    <row r="108" spans="9:19" x14ac:dyDescent="0.25">
      <c r="I108" s="4">
        <v>0.77200000000005997</v>
      </c>
      <c r="J108" s="4">
        <f t="shared" si="15"/>
        <v>0.95333333333343317</v>
      </c>
      <c r="K108" s="4">
        <f t="shared" si="14"/>
        <v>0.66079857935830155</v>
      </c>
      <c r="L108" s="4">
        <f t="shared" si="11"/>
        <v>2.1777777777684591E-3</v>
      </c>
      <c r="M108" s="5"/>
      <c r="N108" s="4">
        <f t="shared" si="12"/>
        <v>0.9983548730847438</v>
      </c>
      <c r="O108" s="5">
        <f t="shared" si="20"/>
        <v>0.12297349924844055</v>
      </c>
      <c r="P108" s="5">
        <f t="shared" si="9"/>
        <v>0.78537789788302248</v>
      </c>
      <c r="Q108">
        <f t="shared" si="16"/>
        <v>8.1318333308522259</v>
      </c>
      <c r="R108" s="8">
        <f t="shared" si="19"/>
        <v>125103.02359031644</v>
      </c>
      <c r="S108">
        <f t="shared" si="17"/>
        <v>5792.9355874281218</v>
      </c>
    </row>
    <row r="109" spans="9:19" x14ac:dyDescent="0.25">
      <c r="I109" s="4">
        <v>0.77400000000006097</v>
      </c>
      <c r="J109" s="4">
        <f t="shared" si="15"/>
        <v>0.95666666666676803</v>
      </c>
      <c r="K109" s="4">
        <f t="shared" si="14"/>
        <v>0.67008910232127172</v>
      </c>
      <c r="L109" s="4">
        <f t="shared" si="11"/>
        <v>1.8777777777689931E-3</v>
      </c>
      <c r="M109" s="5"/>
      <c r="N109" s="4">
        <f t="shared" si="12"/>
        <v>0.9986008200832408</v>
      </c>
      <c r="O109" s="5">
        <f t="shared" si="20"/>
        <v>0.11159440043056988</v>
      </c>
      <c r="P109" s="5">
        <f t="shared" si="9"/>
        <v>0.7865380835540805</v>
      </c>
      <c r="Q109">
        <f t="shared" si="16"/>
        <v>8.9610230992025883</v>
      </c>
      <c r="R109" s="8">
        <f t="shared" si="19"/>
        <v>125350.97066160224</v>
      </c>
      <c r="S109">
        <f t="shared" si="17"/>
        <v>6383.6317714711222</v>
      </c>
    </row>
    <row r="110" spans="9:19" x14ac:dyDescent="0.25">
      <c r="I110" s="4">
        <v>0.77600000000006197</v>
      </c>
      <c r="J110" s="4">
        <f t="shared" si="15"/>
        <v>0.96000000000010322</v>
      </c>
      <c r="K110" s="4">
        <f t="shared" si="14"/>
        <v>0.67947724800029219</v>
      </c>
      <c r="L110" s="4">
        <f t="shared" si="11"/>
        <v>1.5999999999917428E-3</v>
      </c>
      <c r="M110" s="5"/>
      <c r="N110" s="4">
        <f t="shared" si="12"/>
        <v>0.99882400888410205</v>
      </c>
      <c r="O110" s="5">
        <f t="shared" si="20"/>
        <v>0.10062084135798414</v>
      </c>
      <c r="P110" s="5">
        <f t="shared" si="9"/>
        <v>0.78768735124883615</v>
      </c>
      <c r="Q110">
        <f t="shared" si="16"/>
        <v>9.9382989299626967</v>
      </c>
      <c r="R110" s="8">
        <f t="shared" si="19"/>
        <v>125596.58441649213</v>
      </c>
      <c r="S110">
        <f t="shared" si="17"/>
        <v>7079.8211433394108</v>
      </c>
    </row>
    <row r="111" spans="9:19" x14ac:dyDescent="0.25">
      <c r="I111" s="4">
        <v>0.77800000000006297</v>
      </c>
      <c r="J111" s="4">
        <f t="shared" si="15"/>
        <v>0.96333333333343807</v>
      </c>
      <c r="K111" s="4">
        <f t="shared" si="14"/>
        <v>0.68896369787684275</v>
      </c>
      <c r="L111" s="4">
        <f t="shared" si="11"/>
        <v>1.3444444444367638E-3</v>
      </c>
      <c r="M111" s="5"/>
      <c r="N111" s="4">
        <f t="shared" si="12"/>
        <v>0.99902525056681812</v>
      </c>
      <c r="O111" s="5">
        <f t="shared" si="20"/>
        <v>9.0041125199513031E-2</v>
      </c>
      <c r="P111" s="5">
        <f t="shared" si="9"/>
        <v>0.78882560253470513</v>
      </c>
      <c r="Q111">
        <f t="shared" si="16"/>
        <v>11.106036244929204</v>
      </c>
      <c r="R111" s="8">
        <f t="shared" si="19"/>
        <v>125839.8438186369</v>
      </c>
      <c r="S111">
        <f t="shared" si="17"/>
        <v>7911.6910026209816</v>
      </c>
    </row>
    <row r="112" spans="9:19" x14ac:dyDescent="0.25">
      <c r="I112" s="4">
        <v>0.78000000000006398</v>
      </c>
      <c r="J112" s="4">
        <f t="shared" si="15"/>
        <v>0.96666666666677326</v>
      </c>
      <c r="K112" s="4">
        <f t="shared" si="14"/>
        <v>0.69854913580277722</v>
      </c>
      <c r="L112" s="4">
        <f t="shared" si="11"/>
        <v>1.1111111111040052E-3</v>
      </c>
      <c r="M112" s="5"/>
      <c r="N112" s="4">
        <f t="shared" si="12"/>
        <v>0.99920533281721724</v>
      </c>
      <c r="O112" s="5">
        <f t="shared" si="20"/>
        <v>7.9843819841789468E-2</v>
      </c>
      <c r="P112" s="5">
        <f t="shared" si="9"/>
        <v>0.7899527700999589</v>
      </c>
      <c r="Q112">
        <f t="shared" ref="Q112:Q122" si="21">1/O112</f>
        <v>12.524450884007054</v>
      </c>
      <c r="R112" s="8">
        <f t="shared" si="19"/>
        <v>126080.73448262701</v>
      </c>
      <c r="S112">
        <f t="shared" ref="S112:S122" si="22">Q112*$B$12/$B$14</f>
        <v>8922.1377624271081</v>
      </c>
    </row>
    <row r="113" spans="9:19" x14ac:dyDescent="0.25">
      <c r="I113" s="4">
        <v>0.78200000000006498</v>
      </c>
      <c r="J113" s="4">
        <f t="shared" si="15"/>
        <v>0.970000000000108</v>
      </c>
      <c r="K113" s="4">
        <f t="shared" si="14"/>
        <v>0.70823424800031554</v>
      </c>
      <c r="L113" s="4">
        <f t="shared" si="11"/>
        <v>8.9999999999352013E-4</v>
      </c>
      <c r="M113" s="5"/>
      <c r="N113" s="4">
        <f t="shared" si="12"/>
        <v>0.9993650204569009</v>
      </c>
      <c r="O113" s="5">
        <f t="shared" si="20"/>
        <v>7.0017756478988821E-2</v>
      </c>
      <c r="P113" s="5">
        <f t="shared" ref="P113:P122" si="23">I113+((1-N113)/O113)</f>
        <v>0.79106883589299515</v>
      </c>
      <c r="Q113">
        <f t="shared" si="21"/>
        <v>14.282091433479215</v>
      </c>
      <c r="R113" s="8">
        <f t="shared" si="19"/>
        <v>126319.25255059559</v>
      </c>
      <c r="S113">
        <f t="shared" si="22"/>
        <v>10174.241448604962</v>
      </c>
    </row>
    <row r="114" spans="9:19" x14ac:dyDescent="0.25">
      <c r="I114" s="4">
        <v>0.78400000000006598</v>
      </c>
      <c r="J114" s="4">
        <f t="shared" si="15"/>
        <v>0.97333333333344318</v>
      </c>
      <c r="K114" s="4">
        <f t="shared" si="14"/>
        <v>0.71801972306205253</v>
      </c>
      <c r="L114" s="4">
        <f t="shared" si="11"/>
        <v>7.1111111110525233E-4</v>
      </c>
      <c r="M114" s="5"/>
      <c r="N114" s="4">
        <f t="shared" si="12"/>
        <v>0.99950505596985895</v>
      </c>
      <c r="O114" s="5">
        <f t="shared" si="20"/>
        <v>6.0552027818264416E-2</v>
      </c>
      <c r="P114" s="5">
        <f t="shared" si="23"/>
        <v>0.79217386383211696</v>
      </c>
      <c r="Q114">
        <f t="shared" si="21"/>
        <v>16.514723553128771</v>
      </c>
      <c r="R114" s="8">
        <f t="shared" si="19"/>
        <v>126555.41168273204</v>
      </c>
      <c r="S114">
        <f t="shared" si="22"/>
        <v>11764.718470617112</v>
      </c>
    </row>
    <row r="115" spans="9:19" x14ac:dyDescent="0.25">
      <c r="I115" s="4">
        <v>0.78600000000006698</v>
      </c>
      <c r="J115" s="4">
        <f t="shared" si="15"/>
        <v>0.97666666666677804</v>
      </c>
      <c r="K115" s="4">
        <f t="shared" si="14"/>
        <v>0.72790625195094938</v>
      </c>
      <c r="L115" s="4">
        <f t="shared" si="11"/>
        <v>5.4444444443924706E-4</v>
      </c>
      <c r="M115" s="5"/>
      <c r="N115" s="4">
        <f t="shared" si="12"/>
        <v>0.99962616002549554</v>
      </c>
      <c r="O115" s="5">
        <f t="shared" si="20"/>
        <v>5.1435985941679987E-2</v>
      </c>
      <c r="P115" s="5">
        <f t="shared" si="23"/>
        <v>0.79326806277091266</v>
      </c>
      <c r="Q115">
        <f t="shared" si="21"/>
        <v>19.441641521829421</v>
      </c>
      <c r="R115" s="8">
        <f t="shared" si="19"/>
        <v>126789.25651381924</v>
      </c>
      <c r="S115">
        <f t="shared" si="22"/>
        <v>13849.789151792998</v>
      </c>
    </row>
    <row r="116" spans="9:19" x14ac:dyDescent="0.25">
      <c r="I116" s="4">
        <v>0.78800000000006798</v>
      </c>
      <c r="J116" s="4">
        <f t="shared" si="15"/>
        <v>0.98000000000011322</v>
      </c>
      <c r="K116" s="4">
        <f t="shared" si="14"/>
        <v>0.73789452800034105</v>
      </c>
      <c r="L116" s="4">
        <f t="shared" si="11"/>
        <v>3.9999999999547098E-4</v>
      </c>
      <c r="M116" s="5"/>
      <c r="N116" s="4">
        <f t="shared" si="12"/>
        <v>0.99972903199737895</v>
      </c>
      <c r="O116" s="5">
        <f t="shared" si="20"/>
        <v>4.2659239857057739E-2</v>
      </c>
      <c r="P116" s="5">
        <f t="shared" si="23"/>
        <v>0.79435191821354323</v>
      </c>
      <c r="Q116">
        <f t="shared" si="21"/>
        <v>23.441580378618852</v>
      </c>
      <c r="R116" s="8">
        <f t="shared" si="19"/>
        <v>127020.89080253818</v>
      </c>
      <c r="S116">
        <f t="shared" si="22"/>
        <v>16699.255835169261</v>
      </c>
    </row>
    <row r="117" spans="9:19" x14ac:dyDescent="0.25">
      <c r="I117" s="4">
        <v>0.79000000000006898</v>
      </c>
      <c r="J117" s="4">
        <f t="shared" si="15"/>
        <v>0.98333333333344808</v>
      </c>
      <c r="K117" s="4">
        <f t="shared" si="14"/>
        <v>0.74798524691392942</v>
      </c>
      <c r="L117" s="4">
        <f t="shared" si="11"/>
        <v>2.7777777777395293E-4</v>
      </c>
      <c r="M117" s="5"/>
      <c r="N117" s="4">
        <f t="shared" si="12"/>
        <v>0.99981435047709311</v>
      </c>
      <c r="O117" s="5">
        <f t="shared" si="20"/>
        <v>3.4211652765830464E-2</v>
      </c>
      <c r="P117" s="5">
        <f t="shared" si="23"/>
        <v>0.79542649968360124</v>
      </c>
      <c r="Q117">
        <f t="shared" si="21"/>
        <v>29.229806780886335</v>
      </c>
      <c r="R117" s="8">
        <f t="shared" si="19"/>
        <v>127250.54312027094</v>
      </c>
      <c r="S117">
        <f t="shared" si="22"/>
        <v>20822.658436962658</v>
      </c>
    </row>
    <row r="118" spans="9:19" x14ac:dyDescent="0.25">
      <c r="I118" s="4">
        <v>0.79200000000006998</v>
      </c>
      <c r="J118" s="4">
        <f t="shared" si="15"/>
        <v>0.98666666666678327</v>
      </c>
      <c r="K118" s="4">
        <f t="shared" si="14"/>
        <v>0.75817910676579059</v>
      </c>
      <c r="L118" s="4">
        <f t="shared" si="11"/>
        <v>1.7777777777466848E-4</v>
      </c>
      <c r="M118" s="5"/>
      <c r="N118" s="4">
        <f t="shared" si="12"/>
        <v>0.9998827737826248</v>
      </c>
      <c r="O118" s="5">
        <f t="shared" si="20"/>
        <v>2.6083339082703372E-2</v>
      </c>
      <c r="P118" s="5">
        <f t="shared" si="23"/>
        <v>0.79649429488323298</v>
      </c>
      <c r="Q118">
        <f t="shared" si="21"/>
        <v>38.338649696239592</v>
      </c>
      <c r="R118" s="8">
        <f t="shared" si="19"/>
        <v>127478.74512197322</v>
      </c>
      <c r="S118">
        <f t="shared" si="22"/>
        <v>27311.593728398642</v>
      </c>
    </row>
    <row r="119" spans="9:19" x14ac:dyDescent="0.25">
      <c r="I119" s="4">
        <v>0.79400000000007098</v>
      </c>
      <c r="J119" s="4">
        <f t="shared" si="15"/>
        <v>0.99000000000011801</v>
      </c>
      <c r="K119" s="4">
        <f t="shared" si="14"/>
        <v>0.76847680800036644</v>
      </c>
      <c r="L119" s="4">
        <f t="shared" si="11"/>
        <v>9.9999999997639846E-5</v>
      </c>
      <c r="M119" s="5"/>
      <c r="N119" s="4">
        <f t="shared" si="12"/>
        <v>0.99993494046079023</v>
      </c>
      <c r="O119" s="5">
        <f t="shared" si="20"/>
        <v>1.8264661229829577E-2</v>
      </c>
      <c r="P119" s="5">
        <f t="shared" si="23"/>
        <v>0.79756204467153258</v>
      </c>
      <c r="Q119">
        <f t="shared" si="21"/>
        <v>54.750536427514717</v>
      </c>
      <c r="R119" s="8">
        <f t="shared" si="19"/>
        <v>127706.93741867125</v>
      </c>
      <c r="S119">
        <f t="shared" si="22"/>
        <v>39003.053554774509</v>
      </c>
    </row>
    <row r="120" spans="9:19" x14ac:dyDescent="0.25">
      <c r="I120" s="4">
        <v>0.79600000000007198</v>
      </c>
      <c r="J120" s="4">
        <f t="shared" si="15"/>
        <v>0.99333333333345319</v>
      </c>
      <c r="K120" s="4">
        <f t="shared" si="14"/>
        <v>0.77887905343247477</v>
      </c>
      <c r="L120" s="4">
        <f t="shared" si="11"/>
        <v>4.4444444442846299E-5</v>
      </c>
      <c r="M120" s="5"/>
      <c r="N120" s="4">
        <f t="shared" si="12"/>
        <v>0.99997146978324991</v>
      </c>
      <c r="O120" s="5">
        <f t="shared" si="20"/>
        <v>1.0746226232422225E-2</v>
      </c>
      <c r="P120" s="5">
        <f t="shared" si="23"/>
        <v>0.79865490565095165</v>
      </c>
      <c r="Q120">
        <f t="shared" si="21"/>
        <v>93.055922923241639</v>
      </c>
      <c r="R120" s="8">
        <f t="shared" si="19"/>
        <v>127940.4963100876</v>
      </c>
      <c r="S120">
        <f t="shared" si="22"/>
        <v>66290.951325550588</v>
      </c>
    </row>
    <row r="121" spans="9:19" x14ac:dyDescent="0.25">
      <c r="I121" s="4">
        <v>0.79800000000007298</v>
      </c>
      <c r="J121" s="4">
        <f t="shared" si="15"/>
        <v>0.99666666666678805</v>
      </c>
      <c r="K121" s="4">
        <f t="shared" si="14"/>
        <v>0.78938654824729815</v>
      </c>
      <c r="L121" s="4">
        <f t="shared" si="11"/>
        <v>1.1111111110301902E-5</v>
      </c>
      <c r="M121" s="5"/>
      <c r="N121" s="4">
        <f t="shared" si="12"/>
        <v>0.99999296223571477</v>
      </c>
      <c r="O121" s="5">
        <f t="shared" si="20"/>
        <v>3.5188821426151025E-3</v>
      </c>
      <c r="P121" s="5">
        <f t="shared" si="23"/>
        <v>0.80000000000007399</v>
      </c>
      <c r="Q121">
        <f t="shared" si="21"/>
        <v>284.1811573879076</v>
      </c>
      <c r="R121" s="8">
        <f t="shared" si="19"/>
        <v>128227.96081925</v>
      </c>
      <c r="S121">
        <f t="shared" si="22"/>
        <v>202444.27952834024</v>
      </c>
    </row>
    <row r="122" spans="9:19" x14ac:dyDescent="0.25">
      <c r="I122" s="4">
        <v>0.80000000000007399</v>
      </c>
      <c r="J122" s="4">
        <f t="shared" si="15"/>
        <v>1.0000000000001232</v>
      </c>
      <c r="K122" s="4">
        <f t="shared" si="14"/>
        <v>0.8000000000003944</v>
      </c>
      <c r="L122" s="4">
        <f t="shared" si="11"/>
        <v>1.5186805020668885E-26</v>
      </c>
      <c r="M122" s="5"/>
      <c r="N122" s="4">
        <f t="shared" si="12"/>
        <v>1</v>
      </c>
      <c r="O122" s="5">
        <f>(J123-N122)/(E123-I122)</f>
        <v>1.2499999999998843</v>
      </c>
      <c r="P122" s="5">
        <f t="shared" si="23"/>
        <v>0.80000000000007399</v>
      </c>
      <c r="Q122">
        <f t="shared" si="21"/>
        <v>0.80000000000007399</v>
      </c>
      <c r="R122" s="8">
        <f t="shared" si="19"/>
        <v>128227.96081925</v>
      </c>
      <c r="S122">
        <f t="shared" si="22"/>
        <v>569.90204808553801</v>
      </c>
    </row>
  </sheetData>
  <mergeCells count="5">
    <mergeCell ref="U25:V25"/>
    <mergeCell ref="U26:V26"/>
    <mergeCell ref="Q24:R24"/>
    <mergeCell ref="Q25:R25"/>
    <mergeCell ref="Q26:R26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226"/>
  <sheetViews>
    <sheetView topLeftCell="D4" workbookViewId="0">
      <pane ySplit="1" topLeftCell="A5" activePane="bottomLeft" state="frozen"/>
      <selection activeCell="A4" sqref="A4"/>
      <selection pane="bottomLeft" activeCell="U15" sqref="U15"/>
    </sheetView>
  </sheetViews>
  <sheetFormatPr defaultRowHeight="15" x14ac:dyDescent="0.25"/>
  <cols>
    <col min="1" max="1" width="30" bestFit="1" customWidth="1"/>
    <col min="8" max="8" width="33.28515625" bestFit="1" customWidth="1"/>
  </cols>
  <sheetData>
    <row r="3" spans="1:9" x14ac:dyDescent="0.25">
      <c r="I3" t="s">
        <v>20</v>
      </c>
    </row>
    <row r="4" spans="1:9" x14ac:dyDescent="0.25">
      <c r="A4" s="9" t="s">
        <v>21</v>
      </c>
      <c r="B4" s="9"/>
      <c r="C4" s="3" t="s">
        <v>22</v>
      </c>
      <c r="D4" s="29" t="s">
        <v>23</v>
      </c>
      <c r="E4" s="29" t="s">
        <v>25</v>
      </c>
      <c r="F4" s="29" t="s">
        <v>26</v>
      </c>
      <c r="G4" s="29" t="s">
        <v>27</v>
      </c>
      <c r="H4" s="29" t="s">
        <v>28</v>
      </c>
      <c r="I4" t="s">
        <v>20</v>
      </c>
    </row>
    <row r="5" spans="1:9" x14ac:dyDescent="0.25">
      <c r="C5" t="s">
        <v>31</v>
      </c>
      <c r="D5" s="14" t="s">
        <v>23</v>
      </c>
      <c r="E5" s="14" t="s">
        <v>24</v>
      </c>
      <c r="F5" s="14"/>
      <c r="G5" s="14"/>
      <c r="H5" s="14" t="s">
        <v>30</v>
      </c>
    </row>
    <row r="6" spans="1:9" x14ac:dyDescent="0.25">
      <c r="D6" s="14"/>
      <c r="E6" s="14" t="s">
        <v>29</v>
      </c>
      <c r="F6" s="14" t="s">
        <v>29</v>
      </c>
      <c r="G6" s="14" t="s">
        <v>29</v>
      </c>
      <c r="H6" s="14" t="s">
        <v>29</v>
      </c>
    </row>
    <row r="7" spans="1:9" x14ac:dyDescent="0.25">
      <c r="D7" s="14"/>
      <c r="E7" s="14"/>
      <c r="F7" s="14"/>
      <c r="G7" s="14"/>
      <c r="H7" s="14"/>
      <c r="I7" t="s">
        <v>20</v>
      </c>
    </row>
    <row r="8" spans="1:9" x14ac:dyDescent="0.25">
      <c r="B8">
        <v>0</v>
      </c>
      <c r="C8">
        <v>0</v>
      </c>
      <c r="D8" s="14">
        <v>0</v>
      </c>
      <c r="E8" s="14">
        <v>0</v>
      </c>
      <c r="F8" s="14">
        <v>0</v>
      </c>
      <c r="G8" s="14">
        <v>0</v>
      </c>
      <c r="H8" s="14" t="s">
        <v>20</v>
      </c>
      <c r="I8" t="s">
        <v>20</v>
      </c>
    </row>
    <row r="9" spans="1:9" x14ac:dyDescent="0.25">
      <c r="C9">
        <v>1</v>
      </c>
      <c r="D9" s="14">
        <v>2.738E-3</v>
      </c>
      <c r="E9" s="14">
        <v>299.99900000000002</v>
      </c>
      <c r="F9" s="14">
        <v>299.99900000000002</v>
      </c>
      <c r="G9" s="30">
        <v>3.36E-6</v>
      </c>
      <c r="H9" s="14">
        <v>1.0070000000000001E-3</v>
      </c>
      <c r="I9" t="s">
        <v>20</v>
      </c>
    </row>
    <row r="10" spans="1:9" x14ac:dyDescent="0.25">
      <c r="C10">
        <v>1.4697789999999999</v>
      </c>
      <c r="D10" s="14">
        <v>4.0239999999999998E-3</v>
      </c>
      <c r="E10" s="14">
        <v>299.99889999999999</v>
      </c>
      <c r="F10" s="14">
        <v>440.93220000000002</v>
      </c>
      <c r="G10" s="30">
        <v>3.5999999999999998E-6</v>
      </c>
      <c r="H10" s="14">
        <v>1.08E-3</v>
      </c>
      <c r="I10" t="s">
        <v>20</v>
      </c>
    </row>
    <row r="11" spans="1:9" x14ac:dyDescent="0.25">
      <c r="C11">
        <v>1.8456109999999999</v>
      </c>
      <c r="D11" s="14">
        <v>5.0530000000000002E-3</v>
      </c>
      <c r="E11" s="14">
        <v>299.99889999999999</v>
      </c>
      <c r="F11" s="14">
        <v>553.68129999999996</v>
      </c>
      <c r="G11" s="30">
        <v>3.6600000000000001E-6</v>
      </c>
      <c r="H11" s="14">
        <v>1.098E-3</v>
      </c>
      <c r="I11" t="s">
        <v>20</v>
      </c>
    </row>
    <row r="12" spans="1:9" x14ac:dyDescent="0.25">
      <c r="C12">
        <v>2.3714930000000001</v>
      </c>
      <c r="D12" s="14">
        <v>6.4929999999999996E-3</v>
      </c>
      <c r="E12" s="14">
        <v>299.99889999999999</v>
      </c>
      <c r="F12" s="14">
        <v>711.44539999999995</v>
      </c>
      <c r="G12" s="30">
        <v>3.6799999999999999E-6</v>
      </c>
      <c r="H12" s="14">
        <v>1.1039999999999999E-3</v>
      </c>
      <c r="I12" t="s">
        <v>20</v>
      </c>
    </row>
    <row r="13" spans="1:9" x14ac:dyDescent="0.25">
      <c r="C13">
        <v>2.977938</v>
      </c>
      <c r="D13" s="14">
        <v>8.1530000000000005E-3</v>
      </c>
      <c r="E13" s="14">
        <v>299.99889999999999</v>
      </c>
      <c r="F13" s="14">
        <v>893.37829999999997</v>
      </c>
      <c r="G13" s="30">
        <v>3.6799999999999999E-6</v>
      </c>
      <c r="H13" s="14">
        <v>1.103E-3</v>
      </c>
      <c r="I13" t="s">
        <v>20</v>
      </c>
    </row>
    <row r="14" spans="1:9" x14ac:dyDescent="0.25">
      <c r="C14">
        <v>3.6687569999999998</v>
      </c>
      <c r="D14" s="14">
        <v>1.0045E-2</v>
      </c>
      <c r="E14" s="14">
        <v>299.99889999999999</v>
      </c>
      <c r="F14" s="14">
        <v>1100.623</v>
      </c>
      <c r="G14" s="30">
        <v>3.67E-6</v>
      </c>
      <c r="H14" s="14">
        <v>1.101E-3</v>
      </c>
      <c r="I14" t="s">
        <v>20</v>
      </c>
    </row>
    <row r="15" spans="1:9" x14ac:dyDescent="0.25">
      <c r="C15">
        <v>4.3797769999999998</v>
      </c>
      <c r="D15" s="14">
        <v>1.1991E-2</v>
      </c>
      <c r="E15" s="14">
        <v>299.99889999999999</v>
      </c>
      <c r="F15" s="14">
        <v>1313.9280000000001</v>
      </c>
      <c r="G15" s="30">
        <v>3.6600000000000001E-6</v>
      </c>
      <c r="H15" s="14">
        <v>1.098E-3</v>
      </c>
      <c r="I15" t="s">
        <v>20</v>
      </c>
    </row>
    <row r="16" spans="1:9" x14ac:dyDescent="0.25">
      <c r="C16">
        <v>5.2237980000000004</v>
      </c>
      <c r="D16" s="14">
        <v>1.4302E-2</v>
      </c>
      <c r="E16" s="14">
        <v>299.99889999999999</v>
      </c>
      <c r="F16" s="14">
        <v>1567.134</v>
      </c>
      <c r="G16" s="30">
        <v>3.6500000000000002E-6</v>
      </c>
      <c r="H16" s="14">
        <v>1.0950000000000001E-3</v>
      </c>
      <c r="I16" t="s">
        <v>20</v>
      </c>
    </row>
    <row r="17" spans="3:9" x14ac:dyDescent="0.25">
      <c r="C17">
        <v>6.1352060000000002</v>
      </c>
      <c r="D17" s="14">
        <v>1.6796999999999999E-2</v>
      </c>
      <c r="E17" s="14">
        <v>299.99889999999999</v>
      </c>
      <c r="F17" s="14">
        <v>1840.5550000000001</v>
      </c>
      <c r="G17" s="30">
        <v>3.6399999999999999E-6</v>
      </c>
      <c r="H17" s="14">
        <v>1.0920000000000001E-3</v>
      </c>
      <c r="I17" t="s">
        <v>20</v>
      </c>
    </row>
    <row r="18" spans="3:9" x14ac:dyDescent="0.25">
      <c r="C18">
        <v>7.0690200000000001</v>
      </c>
      <c r="D18" s="14">
        <v>1.9354E-2</v>
      </c>
      <c r="E18" s="14">
        <v>299.99889999999999</v>
      </c>
      <c r="F18" s="14">
        <v>2120.6979999999999</v>
      </c>
      <c r="G18" s="30">
        <v>3.63E-6</v>
      </c>
      <c r="H18" s="14">
        <v>1.0889999999999999E-3</v>
      </c>
      <c r="I18" t="s">
        <v>20</v>
      </c>
    </row>
    <row r="19" spans="3:9" x14ac:dyDescent="0.25">
      <c r="C19">
        <v>8.1337349999999997</v>
      </c>
      <c r="D19" s="14">
        <v>2.2269000000000001E-2</v>
      </c>
      <c r="E19" s="14">
        <v>299.99889999999999</v>
      </c>
      <c r="F19" s="14">
        <v>2440.1120000000001</v>
      </c>
      <c r="G19" s="30">
        <v>3.6200000000000001E-6</v>
      </c>
      <c r="H19" s="14">
        <v>1.0859999999999999E-3</v>
      </c>
      <c r="I19" t="s">
        <v>20</v>
      </c>
    </row>
    <row r="20" spans="3:9" x14ac:dyDescent="0.25">
      <c r="C20">
        <v>9.2380420000000001</v>
      </c>
      <c r="D20" s="14">
        <v>2.5291999999999999E-2</v>
      </c>
      <c r="E20" s="14">
        <v>299.99889999999999</v>
      </c>
      <c r="F20" s="14">
        <v>2771.4029999999998</v>
      </c>
      <c r="G20" s="30">
        <v>3.6100000000000002E-6</v>
      </c>
      <c r="H20" s="14">
        <v>1.083E-3</v>
      </c>
      <c r="I20" t="s">
        <v>20</v>
      </c>
    </row>
    <row r="21" spans="3:9" x14ac:dyDescent="0.25">
      <c r="C21">
        <v>10.441549999999999</v>
      </c>
      <c r="D21" s="14">
        <v>2.8587000000000001E-2</v>
      </c>
      <c r="E21" s="14">
        <v>299.99889999999999</v>
      </c>
      <c r="F21" s="14">
        <v>3132.453</v>
      </c>
      <c r="G21" s="30">
        <v>3.5999999999999998E-6</v>
      </c>
      <c r="H21" s="14">
        <v>1.0809999999999999E-3</v>
      </c>
      <c r="I21" t="s">
        <v>20</v>
      </c>
    </row>
    <row r="22" spans="3:9" x14ac:dyDescent="0.25">
      <c r="C22">
        <v>11.73448</v>
      </c>
      <c r="D22" s="14">
        <v>3.2127000000000003E-2</v>
      </c>
      <c r="E22" s="14">
        <v>299.99889999999999</v>
      </c>
      <c r="F22" s="14">
        <v>3520.33</v>
      </c>
      <c r="G22" s="30">
        <v>3.5899999999999999E-6</v>
      </c>
      <c r="H22" s="14">
        <v>1.078E-3</v>
      </c>
      <c r="I22" t="s">
        <v>20</v>
      </c>
    </row>
    <row r="23" spans="3:9" x14ac:dyDescent="0.25">
      <c r="C23">
        <v>13.055260000000001</v>
      </c>
      <c r="D23" s="14">
        <v>3.5742999999999997E-2</v>
      </c>
      <c r="E23" s="14">
        <v>299.99889999999999</v>
      </c>
      <c r="F23" s="14">
        <v>3916.5639999999999</v>
      </c>
      <c r="G23" s="30">
        <v>3.5899999999999999E-6</v>
      </c>
      <c r="H23" s="14">
        <v>1.0759999999999999E-3</v>
      </c>
      <c r="I23" t="s">
        <v>20</v>
      </c>
    </row>
    <row r="24" spans="3:9" x14ac:dyDescent="0.25">
      <c r="C24">
        <v>14.540509999999999</v>
      </c>
      <c r="D24" s="14">
        <v>3.9809999999999998E-2</v>
      </c>
      <c r="E24" s="14">
        <v>299.99889999999999</v>
      </c>
      <c r="F24" s="14">
        <v>4362.1360000000004</v>
      </c>
      <c r="G24" s="30">
        <v>3.58E-6</v>
      </c>
      <c r="H24" s="14">
        <v>1.073E-3</v>
      </c>
      <c r="I24" t="s">
        <v>20</v>
      </c>
    </row>
    <row r="25" spans="3:9" x14ac:dyDescent="0.25">
      <c r="C25">
        <v>16.060009999999998</v>
      </c>
      <c r="D25" s="14">
        <v>4.3970000000000002E-2</v>
      </c>
      <c r="E25" s="14">
        <v>299.99889999999999</v>
      </c>
      <c r="F25" s="14">
        <v>4817.9849999999997</v>
      </c>
      <c r="G25" s="30">
        <v>3.5700000000000001E-6</v>
      </c>
      <c r="H25" s="14">
        <v>1.0709999999999999E-3</v>
      </c>
      <c r="I25" t="s">
        <v>20</v>
      </c>
    </row>
    <row r="26" spans="3:9" x14ac:dyDescent="0.25">
      <c r="C26">
        <v>17.600010000000001</v>
      </c>
      <c r="D26" s="14">
        <v>4.8186E-2</v>
      </c>
      <c r="E26" s="14">
        <v>299.99889999999999</v>
      </c>
      <c r="F26" s="14">
        <v>5279.9830000000002</v>
      </c>
      <c r="G26" s="30">
        <v>3.5700000000000001E-6</v>
      </c>
      <c r="H26" s="14">
        <v>1.07E-3</v>
      </c>
      <c r="I26" t="s">
        <v>20</v>
      </c>
    </row>
    <row r="27" spans="3:9" x14ac:dyDescent="0.25">
      <c r="C27">
        <v>19.31259</v>
      </c>
      <c r="D27" s="14">
        <v>5.2874999999999998E-2</v>
      </c>
      <c r="E27" s="14">
        <v>299.99889999999999</v>
      </c>
      <c r="F27" s="14">
        <v>5793.7569999999996</v>
      </c>
      <c r="G27" s="30">
        <v>3.5599999999999998E-6</v>
      </c>
      <c r="H27" s="14">
        <v>1.0679999999999999E-3</v>
      </c>
      <c r="I27" t="s">
        <v>20</v>
      </c>
    </row>
    <row r="28" spans="3:9" x14ac:dyDescent="0.25">
      <c r="C28">
        <v>21.077359999999999</v>
      </c>
      <c r="D28" s="14">
        <v>5.7707000000000001E-2</v>
      </c>
      <c r="E28" s="14">
        <v>299.99889999999999</v>
      </c>
      <c r="F28" s="14">
        <v>6323.1859999999997</v>
      </c>
      <c r="G28" s="30">
        <v>3.5599999999999998E-6</v>
      </c>
      <c r="H28" s="14">
        <v>1.067E-3</v>
      </c>
      <c r="I28" t="s">
        <v>20</v>
      </c>
    </row>
    <row r="29" spans="3:9" x14ac:dyDescent="0.25">
      <c r="C29">
        <v>22.838909999999998</v>
      </c>
      <c r="D29" s="14">
        <v>6.2530000000000002E-2</v>
      </c>
      <c r="E29" s="14">
        <v>299.99889999999999</v>
      </c>
      <c r="F29" s="14">
        <v>6851.6490000000003</v>
      </c>
      <c r="G29" s="30">
        <v>3.5599999999999998E-6</v>
      </c>
      <c r="H29" s="14">
        <v>1.067E-3</v>
      </c>
      <c r="I29" t="s">
        <v>20</v>
      </c>
    </row>
    <row r="30" spans="3:9" x14ac:dyDescent="0.25">
      <c r="C30">
        <v>24.731750000000002</v>
      </c>
      <c r="D30" s="14">
        <v>6.7711999999999994E-2</v>
      </c>
      <c r="E30" s="14">
        <v>299.99889999999999</v>
      </c>
      <c r="F30" s="14">
        <v>7419.5</v>
      </c>
      <c r="G30" s="30">
        <v>3.5599999999999998E-6</v>
      </c>
      <c r="H30" s="14">
        <v>1.067E-3</v>
      </c>
      <c r="I30" t="s">
        <v>20</v>
      </c>
    </row>
    <row r="31" spans="3:9" x14ac:dyDescent="0.25">
      <c r="C31">
        <v>26.65841</v>
      </c>
      <c r="D31" s="14">
        <v>7.2986999999999996E-2</v>
      </c>
      <c r="E31" s="14">
        <v>299.99889999999999</v>
      </c>
      <c r="F31" s="14">
        <v>7997.4939999999997</v>
      </c>
      <c r="G31" s="30">
        <v>3.5599999999999998E-6</v>
      </c>
      <c r="H31" s="14">
        <v>1.067E-3</v>
      </c>
      <c r="I31" t="s">
        <v>20</v>
      </c>
    </row>
    <row r="32" spans="3:9" x14ac:dyDescent="0.25">
      <c r="C32">
        <v>28.593610000000002</v>
      </c>
      <c r="D32" s="14">
        <v>7.8284999999999993E-2</v>
      </c>
      <c r="E32" s="14">
        <v>299.99889999999999</v>
      </c>
      <c r="F32" s="14">
        <v>8578.0540000000001</v>
      </c>
      <c r="G32" s="30">
        <v>3.5599999999999998E-6</v>
      </c>
      <c r="H32" s="14">
        <v>1.0679999999999999E-3</v>
      </c>
      <c r="I32" t="s">
        <v>20</v>
      </c>
    </row>
    <row r="33" spans="3:9" x14ac:dyDescent="0.25">
      <c r="C33">
        <v>30.670639999999999</v>
      </c>
      <c r="D33" s="14">
        <v>8.3972000000000005E-2</v>
      </c>
      <c r="E33" s="14">
        <v>299.99889999999999</v>
      </c>
      <c r="F33" s="14">
        <v>9201.16</v>
      </c>
      <c r="G33" s="30">
        <v>3.5599999999999998E-6</v>
      </c>
      <c r="H33" s="14">
        <v>1.0690000000000001E-3</v>
      </c>
      <c r="I33" t="s">
        <v>20</v>
      </c>
    </row>
    <row r="34" spans="3:9" x14ac:dyDescent="0.25">
      <c r="C34">
        <v>32.780839999999998</v>
      </c>
      <c r="D34" s="14">
        <v>8.9748999999999995E-2</v>
      </c>
      <c r="E34" s="14">
        <v>299.99889999999999</v>
      </c>
      <c r="F34" s="14">
        <v>9834.2160000000003</v>
      </c>
      <c r="G34" s="30">
        <v>3.5700000000000001E-6</v>
      </c>
      <c r="H34" s="14">
        <v>1.07E-3</v>
      </c>
      <c r="I34" t="s">
        <v>20</v>
      </c>
    </row>
    <row r="35" spans="3:9" x14ac:dyDescent="0.25">
      <c r="C35">
        <v>34.888739999999999</v>
      </c>
      <c r="D35" s="14">
        <v>9.5519999999999994E-2</v>
      </c>
      <c r="E35" s="14">
        <v>299.99889999999999</v>
      </c>
      <c r="F35" s="14">
        <v>10466.58</v>
      </c>
      <c r="G35" s="30">
        <v>3.5700000000000001E-6</v>
      </c>
      <c r="H35" s="14">
        <v>1.072E-3</v>
      </c>
      <c r="I35" t="s">
        <v>20</v>
      </c>
    </row>
    <row r="36" spans="3:9" x14ac:dyDescent="0.25">
      <c r="C36">
        <v>37.110500000000002</v>
      </c>
      <c r="D36" s="14">
        <v>0.101603</v>
      </c>
      <c r="E36" s="14">
        <v>299.99889999999999</v>
      </c>
      <c r="F36" s="14">
        <v>11133.11</v>
      </c>
      <c r="G36" s="30">
        <v>3.58E-6</v>
      </c>
      <c r="H36" s="14">
        <v>1.0740000000000001E-3</v>
      </c>
      <c r="I36" t="s">
        <v>20</v>
      </c>
    </row>
    <row r="37" spans="3:9" x14ac:dyDescent="0.25">
      <c r="C37">
        <v>39.349710000000002</v>
      </c>
      <c r="D37" s="14">
        <v>0.107734</v>
      </c>
      <c r="E37" s="14">
        <v>299.99889999999999</v>
      </c>
      <c r="F37" s="14">
        <v>11804.87</v>
      </c>
      <c r="G37" s="30">
        <v>3.5899999999999999E-6</v>
      </c>
      <c r="H37" s="14">
        <v>1.077E-3</v>
      </c>
      <c r="I37" t="s">
        <v>20</v>
      </c>
    </row>
    <row r="38" spans="3:9" x14ac:dyDescent="0.25">
      <c r="C38">
        <v>41.583669999999998</v>
      </c>
      <c r="D38" s="14">
        <v>0.11385000000000001</v>
      </c>
      <c r="E38" s="14">
        <v>299.99889999999999</v>
      </c>
      <c r="F38" s="14">
        <v>12475.05</v>
      </c>
      <c r="G38" s="30">
        <v>3.5999999999999998E-6</v>
      </c>
      <c r="H38" s="14">
        <v>1.08E-3</v>
      </c>
      <c r="I38" t="s">
        <v>20</v>
      </c>
    </row>
    <row r="39" spans="3:9" x14ac:dyDescent="0.25">
      <c r="C39">
        <v>43.843649999999997</v>
      </c>
      <c r="D39" s="14">
        <v>0.120037</v>
      </c>
      <c r="E39" s="14">
        <v>299.99889999999999</v>
      </c>
      <c r="F39" s="14">
        <v>13153.05</v>
      </c>
      <c r="G39" s="30">
        <v>3.6100000000000002E-6</v>
      </c>
      <c r="H39" s="14">
        <v>1.083E-3</v>
      </c>
      <c r="I39" t="s">
        <v>20</v>
      </c>
    </row>
    <row r="40" spans="3:9" x14ac:dyDescent="0.25">
      <c r="C40">
        <v>46.156889999999997</v>
      </c>
      <c r="D40" s="14">
        <v>0.12637100000000001</v>
      </c>
      <c r="E40" s="14">
        <v>299.99889999999999</v>
      </c>
      <c r="F40" s="14">
        <v>13847.02</v>
      </c>
      <c r="G40" s="30">
        <v>3.6200000000000001E-6</v>
      </c>
      <c r="H40" s="14">
        <v>1.0859999999999999E-3</v>
      </c>
      <c r="I40" t="s">
        <v>20</v>
      </c>
    </row>
    <row r="41" spans="3:9" x14ac:dyDescent="0.25">
      <c r="C41">
        <v>48.47766</v>
      </c>
      <c r="D41" s="14">
        <v>0.13272500000000001</v>
      </c>
      <c r="E41" s="14">
        <v>299.99889999999999</v>
      </c>
      <c r="F41" s="14">
        <v>14543.25</v>
      </c>
      <c r="G41" s="30">
        <v>3.63E-6</v>
      </c>
      <c r="H41" s="14">
        <v>1.09E-3</v>
      </c>
      <c r="I41" t="s">
        <v>20</v>
      </c>
    </row>
    <row r="42" spans="3:9" x14ac:dyDescent="0.25">
      <c r="C42">
        <v>50.813850000000002</v>
      </c>
      <c r="D42" s="14">
        <v>0.13912099999999999</v>
      </c>
      <c r="E42" s="14">
        <v>299.99889999999999</v>
      </c>
      <c r="F42" s="14">
        <v>15244.1</v>
      </c>
      <c r="G42" s="30">
        <v>3.6500000000000002E-6</v>
      </c>
      <c r="H42" s="14">
        <v>1.0939999999999999E-3</v>
      </c>
      <c r="I42" t="s">
        <v>20</v>
      </c>
    </row>
    <row r="43" spans="3:9" x14ac:dyDescent="0.25">
      <c r="C43">
        <v>53.202840000000002</v>
      </c>
      <c r="D43" s="14">
        <v>0.14566100000000001</v>
      </c>
      <c r="E43" s="14">
        <v>299.99889999999999</v>
      </c>
      <c r="F43" s="14">
        <v>15960.79</v>
      </c>
      <c r="G43" s="30">
        <v>3.6600000000000001E-6</v>
      </c>
      <c r="H43" s="14">
        <v>1.0989999999999999E-3</v>
      </c>
      <c r="I43" t="s">
        <v>20</v>
      </c>
    </row>
    <row r="44" spans="3:9" x14ac:dyDescent="0.25">
      <c r="C44">
        <v>55.585329999999999</v>
      </c>
      <c r="D44" s="14">
        <v>0.15218400000000001</v>
      </c>
      <c r="E44" s="14">
        <v>299.99889999999999</v>
      </c>
      <c r="F44" s="14">
        <v>16675.54</v>
      </c>
      <c r="G44" s="30">
        <v>3.6799999999999999E-6</v>
      </c>
      <c r="H44" s="14">
        <v>1.1039999999999999E-3</v>
      </c>
      <c r="I44" t="s">
        <v>20</v>
      </c>
    </row>
    <row r="45" spans="3:9" x14ac:dyDescent="0.25">
      <c r="C45">
        <v>57.970129999999997</v>
      </c>
      <c r="D45" s="14">
        <v>0.15871399999999999</v>
      </c>
      <c r="E45" s="14">
        <v>299.99889999999999</v>
      </c>
      <c r="F45" s="14">
        <v>17390.98</v>
      </c>
      <c r="G45" s="30">
        <v>3.6899999999999998E-6</v>
      </c>
      <c r="H45" s="14">
        <v>1.108E-3</v>
      </c>
      <c r="I45" t="s">
        <v>20</v>
      </c>
    </row>
    <row r="46" spans="3:9" x14ac:dyDescent="0.25">
      <c r="C46">
        <v>60.42398</v>
      </c>
      <c r="D46" s="14">
        <v>0.165432</v>
      </c>
      <c r="E46" s="14">
        <v>299.99889999999999</v>
      </c>
      <c r="F46" s="14">
        <v>18127.13</v>
      </c>
      <c r="G46" s="30">
        <v>3.7100000000000001E-6</v>
      </c>
      <c r="H46" s="14">
        <v>1.114E-3</v>
      </c>
      <c r="I46" t="s">
        <v>20</v>
      </c>
    </row>
    <row r="47" spans="3:9" x14ac:dyDescent="0.25">
      <c r="C47">
        <v>62.862749999999998</v>
      </c>
      <c r="D47" s="14">
        <v>0.17210900000000001</v>
      </c>
      <c r="E47" s="14">
        <v>299.99889999999999</v>
      </c>
      <c r="F47" s="14">
        <v>18858.759999999998</v>
      </c>
      <c r="G47" s="30">
        <v>3.7299999999999999E-6</v>
      </c>
      <c r="H47" s="14">
        <v>1.119E-3</v>
      </c>
      <c r="I47" t="s">
        <v>20</v>
      </c>
    </row>
    <row r="48" spans="3:9" x14ac:dyDescent="0.25">
      <c r="C48">
        <v>65.28913</v>
      </c>
      <c r="D48" s="14">
        <v>0.17875199999999999</v>
      </c>
      <c r="E48" s="14">
        <v>299.99889999999999</v>
      </c>
      <c r="F48" s="14">
        <v>19586.669999999998</v>
      </c>
      <c r="G48" s="30">
        <v>3.7500000000000001E-6</v>
      </c>
      <c r="H48" s="14">
        <v>1.1249999999999999E-3</v>
      </c>
      <c r="I48" t="s">
        <v>20</v>
      </c>
    </row>
    <row r="49" spans="3:9" x14ac:dyDescent="0.25">
      <c r="C49">
        <v>67.778660000000002</v>
      </c>
      <c r="D49" s="14">
        <v>0.18556800000000001</v>
      </c>
      <c r="E49" s="14">
        <v>299.99889999999999</v>
      </c>
      <c r="F49" s="14">
        <v>20333.52</v>
      </c>
      <c r="G49" s="30">
        <v>3.7699999999999999E-6</v>
      </c>
      <c r="H49" s="14">
        <v>1.1310000000000001E-3</v>
      </c>
      <c r="I49" t="s">
        <v>20</v>
      </c>
    </row>
    <row r="50" spans="3:9" x14ac:dyDescent="0.25">
      <c r="C50">
        <v>70.259900000000002</v>
      </c>
      <c r="D50" s="14">
        <v>0.192361</v>
      </c>
      <c r="E50" s="14">
        <v>299.99889999999999</v>
      </c>
      <c r="F50" s="14">
        <v>21077.89</v>
      </c>
      <c r="G50" s="30">
        <v>3.7900000000000001E-6</v>
      </c>
      <c r="H50" s="14">
        <v>1.137E-3</v>
      </c>
      <c r="I50" t="s">
        <v>20</v>
      </c>
    </row>
    <row r="51" spans="3:9" x14ac:dyDescent="0.25">
      <c r="C51">
        <v>72.690119999999993</v>
      </c>
      <c r="D51" s="14">
        <v>0.199015</v>
      </c>
      <c r="E51" s="14">
        <v>299.99889999999999</v>
      </c>
      <c r="F51" s="14">
        <v>21806.959999999999</v>
      </c>
      <c r="G51" s="30">
        <v>3.8099999999999999E-6</v>
      </c>
      <c r="H51" s="14">
        <v>1.1429999999999999E-3</v>
      </c>
      <c r="I51" t="s">
        <v>20</v>
      </c>
    </row>
    <row r="52" spans="3:9" x14ac:dyDescent="0.25">
      <c r="C52">
        <v>75.142169999999993</v>
      </c>
      <c r="D52" s="14">
        <v>0.20572799999999999</v>
      </c>
      <c r="E52" s="14">
        <v>299.99880000000002</v>
      </c>
      <c r="F52" s="14">
        <v>22542.57</v>
      </c>
      <c r="G52" s="30">
        <v>3.8299999999999998E-6</v>
      </c>
      <c r="H52" s="14">
        <v>1.1490000000000001E-3</v>
      </c>
      <c r="I52" t="s">
        <v>20</v>
      </c>
    </row>
    <row r="53" spans="3:9" x14ac:dyDescent="0.25">
      <c r="C53">
        <v>77.631450000000001</v>
      </c>
      <c r="D53" s="14">
        <v>0.21254300000000001</v>
      </c>
      <c r="E53" s="14">
        <v>299.99880000000002</v>
      </c>
      <c r="F53" s="14">
        <v>23289.35</v>
      </c>
      <c r="G53" s="30">
        <v>3.8500000000000004E-6</v>
      </c>
      <c r="H53" s="14">
        <v>1.155E-3</v>
      </c>
      <c r="I53" t="s">
        <v>20</v>
      </c>
    </row>
    <row r="54" spans="3:9" x14ac:dyDescent="0.25">
      <c r="C54">
        <v>80.068179999999998</v>
      </c>
      <c r="D54" s="14">
        <v>0.21921499999999999</v>
      </c>
      <c r="E54" s="14">
        <v>299.99880000000002</v>
      </c>
      <c r="F54" s="14">
        <v>24020.37</v>
      </c>
      <c r="G54" s="30">
        <v>3.8700000000000002E-6</v>
      </c>
      <c r="H54" s="14">
        <v>1.1620000000000001E-3</v>
      </c>
      <c r="I54" t="s">
        <v>20</v>
      </c>
    </row>
    <row r="55" spans="3:9" x14ac:dyDescent="0.25">
      <c r="C55">
        <v>82.500950000000003</v>
      </c>
      <c r="D55" s="14">
        <v>0.22587499999999999</v>
      </c>
      <c r="E55" s="14">
        <v>299.99880000000002</v>
      </c>
      <c r="F55" s="14">
        <v>24750.2</v>
      </c>
      <c r="G55" s="30">
        <v>3.89E-6</v>
      </c>
      <c r="H55" s="14">
        <v>1.168E-3</v>
      </c>
      <c r="I55" t="s">
        <v>20</v>
      </c>
    </row>
    <row r="56" spans="3:9" x14ac:dyDescent="0.25">
      <c r="C56">
        <v>84.994460000000004</v>
      </c>
      <c r="D56" s="14">
        <v>0.23270199999999999</v>
      </c>
      <c r="E56" s="14">
        <v>299.99880000000002</v>
      </c>
      <c r="F56" s="14">
        <v>25498.240000000002</v>
      </c>
      <c r="G56" s="30">
        <v>3.9199999999999997E-6</v>
      </c>
      <c r="H56" s="14">
        <v>1.175E-3</v>
      </c>
      <c r="I56" t="s">
        <v>20</v>
      </c>
    </row>
    <row r="57" spans="3:9" x14ac:dyDescent="0.25">
      <c r="C57">
        <v>87.450190000000006</v>
      </c>
      <c r="D57" s="14">
        <v>0.239426</v>
      </c>
      <c r="E57" s="14">
        <v>299.99880000000002</v>
      </c>
      <c r="F57" s="14">
        <v>26234.959999999999</v>
      </c>
      <c r="G57" s="30">
        <v>3.9400000000000004E-6</v>
      </c>
      <c r="H57" s="14">
        <v>1.1820000000000001E-3</v>
      </c>
      <c r="I57" t="s">
        <v>20</v>
      </c>
    </row>
    <row r="58" spans="3:9" x14ac:dyDescent="0.25">
      <c r="C58">
        <v>89.869870000000006</v>
      </c>
      <c r="D58" s="14">
        <v>0.24604999999999999</v>
      </c>
      <c r="E58" s="14">
        <v>299.99880000000002</v>
      </c>
      <c r="F58" s="14">
        <v>26960.86</v>
      </c>
      <c r="G58" s="30">
        <v>3.9600000000000002E-6</v>
      </c>
      <c r="H58" s="14">
        <v>1.189E-3</v>
      </c>
      <c r="I58" t="s">
        <v>20</v>
      </c>
    </row>
    <row r="59" spans="3:9" x14ac:dyDescent="0.25">
      <c r="C59">
        <v>92.368620000000007</v>
      </c>
      <c r="D59" s="14">
        <v>0.25289200000000001</v>
      </c>
      <c r="E59" s="14">
        <v>299.99880000000002</v>
      </c>
      <c r="F59" s="14">
        <v>27710.48</v>
      </c>
      <c r="G59" s="30">
        <v>3.9899999999999999E-6</v>
      </c>
      <c r="H59" s="14">
        <v>1.1969999999999999E-3</v>
      </c>
      <c r="I59" t="s">
        <v>20</v>
      </c>
    </row>
    <row r="60" spans="3:9" x14ac:dyDescent="0.25">
      <c r="C60">
        <v>94.851870000000005</v>
      </c>
      <c r="D60" s="14">
        <v>0.25968999999999998</v>
      </c>
      <c r="E60" s="14">
        <v>299.99880000000002</v>
      </c>
      <c r="F60" s="14">
        <v>28455.46</v>
      </c>
      <c r="G60" s="30">
        <v>4.0099999999999997E-6</v>
      </c>
      <c r="H60" s="14">
        <v>1.204E-3</v>
      </c>
      <c r="I60" t="s">
        <v>20</v>
      </c>
    </row>
    <row r="61" spans="3:9" x14ac:dyDescent="0.25">
      <c r="C61">
        <v>97.266710000000003</v>
      </c>
      <c r="D61" s="14">
        <v>0.26630199999999998</v>
      </c>
      <c r="E61" s="14">
        <v>299.99880000000002</v>
      </c>
      <c r="F61" s="14">
        <v>29179.9</v>
      </c>
      <c r="G61" s="30">
        <v>4.0400000000000003E-6</v>
      </c>
      <c r="H61" s="14">
        <v>1.2110000000000001E-3</v>
      </c>
      <c r="I61" t="s">
        <v>20</v>
      </c>
    </row>
    <row r="62" spans="3:9" x14ac:dyDescent="0.25">
      <c r="C62">
        <v>99.685720000000003</v>
      </c>
      <c r="D62" s="14">
        <v>0.27292499999999997</v>
      </c>
      <c r="E62" s="14">
        <v>299.99880000000002</v>
      </c>
      <c r="F62" s="14">
        <v>29905.61</v>
      </c>
      <c r="G62" s="30">
        <v>4.0600000000000001E-6</v>
      </c>
      <c r="H62" s="14">
        <v>1.219E-3</v>
      </c>
      <c r="I62" t="s">
        <v>20</v>
      </c>
    </row>
    <row r="63" spans="3:9" x14ac:dyDescent="0.25">
      <c r="C63">
        <v>102.1546</v>
      </c>
      <c r="D63" s="14">
        <v>0.27968399999999999</v>
      </c>
      <c r="E63" s="14">
        <v>299.99880000000002</v>
      </c>
      <c r="F63" s="14">
        <v>30646.27</v>
      </c>
      <c r="G63" s="30">
        <v>4.0899999999999998E-6</v>
      </c>
      <c r="H63" s="14">
        <v>1.227E-3</v>
      </c>
      <c r="I63" t="s">
        <v>20</v>
      </c>
    </row>
    <row r="64" spans="3:9" x14ac:dyDescent="0.25">
      <c r="C64">
        <v>104.571</v>
      </c>
      <c r="D64" s="14">
        <v>0.2863</v>
      </c>
      <c r="E64" s="14">
        <v>299.99880000000002</v>
      </c>
      <c r="F64" s="14">
        <v>31371.17</v>
      </c>
      <c r="G64" s="30">
        <v>4.1099999999999996E-6</v>
      </c>
      <c r="H64" s="14">
        <v>1.2340000000000001E-3</v>
      </c>
      <c r="I64" t="s">
        <v>20</v>
      </c>
    </row>
    <row r="65" spans="3:9" x14ac:dyDescent="0.25">
      <c r="C65">
        <v>106.96510000000001</v>
      </c>
      <c r="D65" s="14">
        <v>0.292854</v>
      </c>
      <c r="E65" s="14">
        <v>299.99869999999999</v>
      </c>
      <c r="F65" s="14">
        <v>32089.41</v>
      </c>
      <c r="G65" s="30">
        <v>4.1400000000000002E-6</v>
      </c>
      <c r="H65" s="14">
        <v>1.242E-3</v>
      </c>
      <c r="I65" t="s">
        <v>20</v>
      </c>
    </row>
    <row r="66" spans="3:9" x14ac:dyDescent="0.25">
      <c r="C66">
        <v>109.431</v>
      </c>
      <c r="D66" s="14">
        <v>0.29960599999999998</v>
      </c>
      <c r="E66" s="14">
        <v>299.99869999999999</v>
      </c>
      <c r="F66" s="14">
        <v>32829.18</v>
      </c>
      <c r="G66" s="30">
        <v>4.1699999999999999E-6</v>
      </c>
      <c r="H66" s="14">
        <v>1.25E-3</v>
      </c>
      <c r="I66" t="s">
        <v>20</v>
      </c>
    </row>
    <row r="67" spans="3:9" x14ac:dyDescent="0.25">
      <c r="C67">
        <v>111.8704</v>
      </c>
      <c r="D67" s="14">
        <v>0.306284</v>
      </c>
      <c r="E67" s="14">
        <v>299.99869999999999</v>
      </c>
      <c r="F67" s="14">
        <v>33560.980000000003</v>
      </c>
      <c r="G67" s="30">
        <v>4.1899999999999997E-6</v>
      </c>
      <c r="H67" s="14">
        <v>1.258E-3</v>
      </c>
      <c r="I67" t="s">
        <v>20</v>
      </c>
    </row>
    <row r="68" spans="3:9" x14ac:dyDescent="0.25">
      <c r="C68">
        <v>114.2432</v>
      </c>
      <c r="D68" s="14">
        <v>0.31278099999999998</v>
      </c>
      <c r="E68" s="14">
        <v>299.99869999999999</v>
      </c>
      <c r="F68" s="14">
        <v>34272.839999999997</v>
      </c>
      <c r="G68" s="30">
        <v>4.2200000000000003E-6</v>
      </c>
      <c r="H68" s="14">
        <v>1.266E-3</v>
      </c>
      <c r="I68" t="s">
        <v>20</v>
      </c>
    </row>
    <row r="69" spans="3:9" x14ac:dyDescent="0.25">
      <c r="C69">
        <v>116.7079</v>
      </c>
      <c r="D69" s="14">
        <v>0.31952900000000001</v>
      </c>
      <c r="E69" s="14">
        <v>299.99869999999999</v>
      </c>
      <c r="F69" s="14">
        <v>35012.239999999998</v>
      </c>
      <c r="G69" s="30">
        <v>4.25E-6</v>
      </c>
      <c r="H69" s="14">
        <v>1.274E-3</v>
      </c>
      <c r="I69" t="s">
        <v>20</v>
      </c>
    </row>
    <row r="70" spans="3:9" x14ac:dyDescent="0.25">
      <c r="C70">
        <v>119.14579999999999</v>
      </c>
      <c r="D70" s="14">
        <v>0.32620300000000002</v>
      </c>
      <c r="E70" s="14">
        <v>299.99869999999999</v>
      </c>
      <c r="F70" s="14">
        <v>35743.589999999997</v>
      </c>
      <c r="G70" s="30">
        <v>4.2699999999999998E-6</v>
      </c>
      <c r="H70" s="14">
        <v>1.2819999999999999E-3</v>
      </c>
      <c r="I70" t="s">
        <v>20</v>
      </c>
    </row>
    <row r="71" spans="3:9" x14ac:dyDescent="0.25">
      <c r="C71">
        <v>121.53789999999999</v>
      </c>
      <c r="D71" s="14">
        <v>0.33275300000000002</v>
      </c>
      <c r="E71" s="14">
        <v>299.99869999999999</v>
      </c>
      <c r="F71" s="14">
        <v>36461.24</v>
      </c>
      <c r="G71" s="30">
        <v>4.3000000000000003E-6</v>
      </c>
      <c r="H71" s="14">
        <v>1.291E-3</v>
      </c>
      <c r="I71" t="s">
        <v>20</v>
      </c>
    </row>
    <row r="72" spans="3:9" x14ac:dyDescent="0.25">
      <c r="C72">
        <v>123.89530000000001</v>
      </c>
      <c r="D72" s="14">
        <v>0.33920699999999998</v>
      </c>
      <c r="E72" s="14">
        <v>299.99869999999999</v>
      </c>
      <c r="F72" s="14">
        <v>37168.44</v>
      </c>
      <c r="G72" s="30">
        <v>4.33E-6</v>
      </c>
      <c r="H72" s="14">
        <v>1.299E-3</v>
      </c>
      <c r="I72" t="s">
        <v>20</v>
      </c>
    </row>
    <row r="73" spans="3:9" x14ac:dyDescent="0.25">
      <c r="C73">
        <v>126.3061</v>
      </c>
      <c r="D73" s="14">
        <v>0.34580699999999998</v>
      </c>
      <c r="E73" s="14">
        <v>299.99869999999999</v>
      </c>
      <c r="F73" s="14">
        <v>37891.69</v>
      </c>
      <c r="G73" s="30">
        <v>4.3599999999999998E-6</v>
      </c>
      <c r="H73" s="14">
        <v>1.307E-3</v>
      </c>
      <c r="I73" t="s">
        <v>20</v>
      </c>
    </row>
    <row r="74" spans="3:9" x14ac:dyDescent="0.25">
      <c r="C74">
        <v>128.68899999999999</v>
      </c>
      <c r="D74" s="14">
        <v>0.35233100000000001</v>
      </c>
      <c r="E74" s="14">
        <v>299.99869999999999</v>
      </c>
      <c r="F74" s="14">
        <v>38606.54</v>
      </c>
      <c r="G74" s="30">
        <v>4.3900000000000003E-6</v>
      </c>
      <c r="H74" s="14">
        <v>1.3159999999999999E-3</v>
      </c>
      <c r="I74" t="s">
        <v>20</v>
      </c>
    </row>
    <row r="75" spans="3:9" x14ac:dyDescent="0.25">
      <c r="C75">
        <v>131.02109999999999</v>
      </c>
      <c r="D75" s="14">
        <v>0.35871599999999998</v>
      </c>
      <c r="E75" s="14">
        <v>299.99869999999999</v>
      </c>
      <c r="F75" s="14">
        <v>39306.18</v>
      </c>
      <c r="G75" s="30">
        <v>4.4100000000000001E-6</v>
      </c>
      <c r="H75" s="14">
        <v>1.3240000000000001E-3</v>
      </c>
      <c r="I75" t="s">
        <v>20</v>
      </c>
    </row>
    <row r="76" spans="3:9" x14ac:dyDescent="0.25">
      <c r="C76">
        <v>133.4228</v>
      </c>
      <c r="D76" s="14">
        <v>0.36529200000000001</v>
      </c>
      <c r="E76" s="14">
        <v>299.99869999999999</v>
      </c>
      <c r="F76" s="14">
        <v>40026.68</v>
      </c>
      <c r="G76" s="30">
        <v>4.4399999999999998E-6</v>
      </c>
      <c r="H76" s="14">
        <v>1.333E-3</v>
      </c>
      <c r="I76" t="s">
        <v>20</v>
      </c>
    </row>
    <row r="77" spans="3:9" x14ac:dyDescent="0.25">
      <c r="C77">
        <v>135.80350000000001</v>
      </c>
      <c r="D77" s="14">
        <v>0.37180999999999997</v>
      </c>
      <c r="E77" s="14">
        <v>299.99869999999999</v>
      </c>
      <c r="F77" s="14">
        <v>40740.9</v>
      </c>
      <c r="G77" s="30">
        <v>4.4700000000000004E-6</v>
      </c>
      <c r="H77" s="14">
        <v>1.341E-3</v>
      </c>
      <c r="I77" t="s">
        <v>20</v>
      </c>
    </row>
    <row r="78" spans="3:9" x14ac:dyDescent="0.25">
      <c r="C78">
        <v>138.15119999999999</v>
      </c>
      <c r="D78" s="14">
        <v>0.37823699999999999</v>
      </c>
      <c r="E78" s="14">
        <v>299.99869999999999</v>
      </c>
      <c r="F78" s="14">
        <v>41445.18</v>
      </c>
      <c r="G78" s="30">
        <v>4.5000000000000001E-6</v>
      </c>
      <c r="H78" s="14">
        <v>1.3500000000000001E-3</v>
      </c>
      <c r="I78" t="s">
        <v>20</v>
      </c>
    </row>
    <row r="79" spans="3:9" x14ac:dyDescent="0.25">
      <c r="C79">
        <v>140.4769</v>
      </c>
      <c r="D79" s="14">
        <v>0.38460499999999997</v>
      </c>
      <c r="E79" s="14">
        <v>299.99860000000001</v>
      </c>
      <c r="F79" s="14">
        <v>42142.89</v>
      </c>
      <c r="G79" s="30">
        <v>4.5299999999999998E-6</v>
      </c>
      <c r="H79" s="14">
        <v>1.359E-3</v>
      </c>
      <c r="I79" t="s">
        <v>20</v>
      </c>
    </row>
    <row r="80" spans="3:9" x14ac:dyDescent="0.25">
      <c r="C80">
        <v>142.84110000000001</v>
      </c>
      <c r="D80" s="14">
        <v>0.39107799999999998</v>
      </c>
      <c r="E80" s="14">
        <v>299.99860000000001</v>
      </c>
      <c r="F80" s="14">
        <v>42852.160000000003</v>
      </c>
      <c r="G80" s="30">
        <v>4.5600000000000004E-6</v>
      </c>
      <c r="H80" s="14">
        <v>1.3680000000000001E-3</v>
      </c>
      <c r="I80" t="s">
        <v>20</v>
      </c>
    </row>
    <row r="81" spans="3:9" x14ac:dyDescent="0.25">
      <c r="C81">
        <v>145.1808</v>
      </c>
      <c r="D81" s="14">
        <v>0.39748299999999998</v>
      </c>
      <c r="E81" s="14">
        <v>299.99860000000001</v>
      </c>
      <c r="F81" s="14">
        <v>43554.080000000002</v>
      </c>
      <c r="G81" s="30">
        <v>4.5900000000000001E-6</v>
      </c>
      <c r="H81" s="14">
        <v>1.3760000000000001E-3</v>
      </c>
      <c r="I81" t="s">
        <v>20</v>
      </c>
    </row>
    <row r="82" spans="3:9" x14ac:dyDescent="0.25">
      <c r="C82">
        <v>147.4888</v>
      </c>
      <c r="D82" s="14">
        <v>0.40380199999999999</v>
      </c>
      <c r="E82" s="14">
        <v>299.99860000000001</v>
      </c>
      <c r="F82" s="14">
        <v>44246.48</v>
      </c>
      <c r="G82" s="30">
        <v>4.6199999999999998E-6</v>
      </c>
      <c r="H82" s="14">
        <v>1.3849999999999999E-3</v>
      </c>
      <c r="I82" t="s">
        <v>20</v>
      </c>
    </row>
    <row r="83" spans="3:9" x14ac:dyDescent="0.25">
      <c r="C83">
        <v>149.84710000000001</v>
      </c>
      <c r="D83" s="14">
        <v>0.41025899999999998</v>
      </c>
      <c r="E83" s="14">
        <v>299.99860000000001</v>
      </c>
      <c r="F83" s="14">
        <v>44953.95</v>
      </c>
      <c r="G83" s="30">
        <v>4.6500000000000004E-6</v>
      </c>
      <c r="H83" s="14">
        <v>1.3940000000000001E-3</v>
      </c>
      <c r="I83" t="s">
        <v>20</v>
      </c>
    </row>
    <row r="84" spans="3:9" x14ac:dyDescent="0.25">
      <c r="C84">
        <v>152.18809999999999</v>
      </c>
      <c r="D84" s="14">
        <v>0.41666799999999998</v>
      </c>
      <c r="E84" s="14">
        <v>299.99860000000001</v>
      </c>
      <c r="F84" s="14">
        <v>45656.24</v>
      </c>
      <c r="G84" s="30">
        <v>4.6800000000000001E-6</v>
      </c>
      <c r="H84" s="14">
        <v>1.403E-3</v>
      </c>
      <c r="I84" t="s">
        <v>20</v>
      </c>
    </row>
    <row r="85" spans="3:9" x14ac:dyDescent="0.25">
      <c r="C85">
        <v>154.50409999999999</v>
      </c>
      <c r="D85" s="14">
        <v>0.42300900000000002</v>
      </c>
      <c r="E85" s="14">
        <v>299.99860000000001</v>
      </c>
      <c r="F85" s="14">
        <v>46351.040000000001</v>
      </c>
      <c r="G85" s="30">
        <v>4.7099999999999998E-6</v>
      </c>
      <c r="H85" s="14">
        <v>1.4120000000000001E-3</v>
      </c>
      <c r="I85" t="s">
        <v>20</v>
      </c>
    </row>
    <row r="86" spans="3:9" x14ac:dyDescent="0.25">
      <c r="C86">
        <v>156.8631</v>
      </c>
      <c r="D86" s="14">
        <v>0.42946800000000002</v>
      </c>
      <c r="E86" s="14">
        <v>299.99860000000001</v>
      </c>
      <c r="F86" s="14">
        <v>47058.73</v>
      </c>
      <c r="G86" s="30">
        <v>4.7400000000000004E-6</v>
      </c>
      <c r="H86" s="14">
        <v>1.4220000000000001E-3</v>
      </c>
      <c r="I86" t="s">
        <v>20</v>
      </c>
    </row>
    <row r="87" spans="3:9" x14ac:dyDescent="0.25">
      <c r="C87">
        <v>159.2123</v>
      </c>
      <c r="D87" s="14">
        <v>0.43589899999999998</v>
      </c>
      <c r="E87" s="14">
        <v>299.99860000000001</v>
      </c>
      <c r="F87" s="14">
        <v>47763.49</v>
      </c>
      <c r="G87" s="30">
        <v>4.7700000000000001E-6</v>
      </c>
      <c r="H87" s="14">
        <v>1.431E-3</v>
      </c>
      <c r="I87" t="s">
        <v>20</v>
      </c>
    </row>
    <row r="88" spans="3:9" x14ac:dyDescent="0.25">
      <c r="C88">
        <v>161.5318</v>
      </c>
      <c r="D88" s="14">
        <v>0.44224999999999998</v>
      </c>
      <c r="E88" s="14">
        <v>299.99860000000001</v>
      </c>
      <c r="F88" s="14">
        <v>48459.360000000001</v>
      </c>
      <c r="G88" s="30">
        <v>4.7999999999999998E-6</v>
      </c>
      <c r="H88" s="14">
        <v>1.4400000000000001E-3</v>
      </c>
      <c r="I88" t="s">
        <v>20</v>
      </c>
    </row>
    <row r="89" spans="3:9" x14ac:dyDescent="0.25">
      <c r="C89">
        <v>163.84520000000001</v>
      </c>
      <c r="D89" s="14">
        <v>0.44858399999999998</v>
      </c>
      <c r="E89" s="14">
        <v>299.99860000000001</v>
      </c>
      <c r="F89" s="14">
        <v>49153.35</v>
      </c>
      <c r="G89" s="30">
        <v>4.8300000000000003E-6</v>
      </c>
      <c r="H89" s="14">
        <v>1.449E-3</v>
      </c>
      <c r="I89" t="s">
        <v>20</v>
      </c>
    </row>
    <row r="90" spans="3:9" x14ac:dyDescent="0.25">
      <c r="C90">
        <v>166.18940000000001</v>
      </c>
      <c r="D90" s="14">
        <v>0.45500200000000002</v>
      </c>
      <c r="E90" s="14">
        <v>299.99849999999998</v>
      </c>
      <c r="F90" s="14">
        <v>49856.61</v>
      </c>
      <c r="G90" s="30">
        <v>4.8600000000000001E-6</v>
      </c>
      <c r="H90" s="14">
        <v>1.459E-3</v>
      </c>
      <c r="I90" t="s">
        <v>20</v>
      </c>
    </row>
    <row r="91" spans="3:9" x14ac:dyDescent="0.25">
      <c r="C91">
        <v>168.51509999999999</v>
      </c>
      <c r="D91" s="14">
        <v>0.46136899999999997</v>
      </c>
      <c r="E91" s="14">
        <v>299.99849999999998</v>
      </c>
      <c r="F91" s="14">
        <v>50554.32</v>
      </c>
      <c r="G91" s="30">
        <v>4.8999999999999997E-6</v>
      </c>
      <c r="H91" s="14">
        <v>1.469E-3</v>
      </c>
      <c r="I91" t="s">
        <v>20</v>
      </c>
    </row>
    <row r="92" spans="3:9" x14ac:dyDescent="0.25">
      <c r="C92">
        <v>170.8168</v>
      </c>
      <c r="D92" s="14">
        <v>0.467671</v>
      </c>
      <c r="E92" s="14">
        <v>299.99849999999998</v>
      </c>
      <c r="F92" s="14">
        <v>51244.83</v>
      </c>
      <c r="G92" s="30">
        <v>4.9300000000000002E-6</v>
      </c>
      <c r="H92" s="14">
        <v>1.4779999999999999E-3</v>
      </c>
      <c r="I92" t="s">
        <v>20</v>
      </c>
    </row>
    <row r="93" spans="3:9" x14ac:dyDescent="0.25">
      <c r="C93">
        <v>173.15809999999999</v>
      </c>
      <c r="D93" s="14">
        <v>0.47408099999999997</v>
      </c>
      <c r="E93" s="14">
        <v>299.99849999999998</v>
      </c>
      <c r="F93" s="14">
        <v>51947.199999999997</v>
      </c>
      <c r="G93" s="30">
        <v>4.9599999999999999E-6</v>
      </c>
      <c r="H93" s="14">
        <v>1.488E-3</v>
      </c>
      <c r="I93" t="s">
        <v>20</v>
      </c>
    </row>
    <row r="94" spans="3:9" x14ac:dyDescent="0.25">
      <c r="C94">
        <v>175.4896</v>
      </c>
      <c r="D94" s="14">
        <v>0.480464</v>
      </c>
      <c r="E94" s="14">
        <v>299.99849999999998</v>
      </c>
      <c r="F94" s="14">
        <v>52646.67</v>
      </c>
      <c r="G94" s="30">
        <v>4.9899999999999997E-6</v>
      </c>
      <c r="H94" s="14">
        <v>1.498E-3</v>
      </c>
      <c r="I94" t="s">
        <v>20</v>
      </c>
    </row>
    <row r="95" spans="3:9" x14ac:dyDescent="0.25">
      <c r="C95">
        <v>177.79509999999999</v>
      </c>
      <c r="D95" s="14">
        <v>0.48677599999999999</v>
      </c>
      <c r="E95" s="14">
        <v>299.99849999999998</v>
      </c>
      <c r="F95" s="14">
        <v>53338.32</v>
      </c>
      <c r="G95" s="30">
        <v>5.0200000000000002E-6</v>
      </c>
      <c r="H95" s="14">
        <v>1.5070000000000001E-3</v>
      </c>
      <c r="I95" t="s">
        <v>20</v>
      </c>
    </row>
    <row r="96" spans="3:9" x14ac:dyDescent="0.25">
      <c r="C96">
        <v>180.0976</v>
      </c>
      <c r="D96" s="14">
        <v>0.49308000000000002</v>
      </c>
      <c r="E96" s="14">
        <v>299.99849999999998</v>
      </c>
      <c r="F96" s="14">
        <v>54029.07</v>
      </c>
      <c r="G96" s="30">
        <v>5.0599999999999998E-6</v>
      </c>
      <c r="H96" s="14">
        <v>1.5169999999999999E-3</v>
      </c>
      <c r="I96" t="s">
        <v>20</v>
      </c>
    </row>
    <row r="97" spans="3:9" x14ac:dyDescent="0.25">
      <c r="C97">
        <v>181.2988</v>
      </c>
      <c r="D97" s="14">
        <v>0.496369</v>
      </c>
      <c r="E97" s="14">
        <v>299.99849999999998</v>
      </c>
      <c r="F97" s="14">
        <v>54389.42</v>
      </c>
      <c r="G97" s="30">
        <v>5.0699999999999997E-6</v>
      </c>
      <c r="H97" s="14">
        <v>1.5219999999999999E-3</v>
      </c>
      <c r="I97" t="s">
        <v>20</v>
      </c>
    </row>
    <row r="98" spans="3:9" x14ac:dyDescent="0.25">
      <c r="C98">
        <v>182.5</v>
      </c>
      <c r="D98" s="14">
        <v>0.49965799999999999</v>
      </c>
      <c r="E98" s="14">
        <v>299.99849999999998</v>
      </c>
      <c r="F98" s="14">
        <v>54749.78</v>
      </c>
      <c r="G98" s="30">
        <v>5.0900000000000004E-6</v>
      </c>
      <c r="H98" s="14">
        <v>1.526E-3</v>
      </c>
      <c r="I98" t="s">
        <v>20</v>
      </c>
    </row>
    <row r="99" spans="3:9" x14ac:dyDescent="0.25">
      <c r="C99">
        <v>184.50389999999999</v>
      </c>
      <c r="D99" s="14">
        <v>0.50514400000000004</v>
      </c>
      <c r="E99" s="14">
        <v>299.99849999999998</v>
      </c>
      <c r="F99" s="14">
        <v>55350.93</v>
      </c>
      <c r="G99" s="30">
        <v>5.1200000000000001E-6</v>
      </c>
      <c r="H99" s="14">
        <v>1.5349999999999999E-3</v>
      </c>
      <c r="I99" t="s">
        <v>20</v>
      </c>
    </row>
    <row r="100" spans="3:9" x14ac:dyDescent="0.25">
      <c r="C100">
        <v>186.66749999999999</v>
      </c>
      <c r="D100" s="14">
        <v>0.51106799999999997</v>
      </c>
      <c r="E100" s="14">
        <v>299.9984</v>
      </c>
      <c r="F100" s="14">
        <v>56000.02</v>
      </c>
      <c r="G100" s="30">
        <v>5.1499999999999998E-6</v>
      </c>
      <c r="H100" s="14">
        <v>1.544E-3</v>
      </c>
      <c r="I100" t="s">
        <v>20</v>
      </c>
    </row>
    <row r="101" spans="3:9" x14ac:dyDescent="0.25">
      <c r="C101">
        <v>188.92009999999999</v>
      </c>
      <c r="D101" s="14">
        <v>0.517235</v>
      </c>
      <c r="E101" s="14">
        <v>299.9984</v>
      </c>
      <c r="F101" s="14">
        <v>56675.8</v>
      </c>
      <c r="G101" s="30">
        <v>5.1800000000000004E-6</v>
      </c>
      <c r="H101" s="14">
        <v>1.554E-3</v>
      </c>
      <c r="I101" t="s">
        <v>20</v>
      </c>
    </row>
    <row r="102" spans="3:9" x14ac:dyDescent="0.25">
      <c r="C102">
        <v>191.17439999999999</v>
      </c>
      <c r="D102" s="14">
        <v>0.52340699999999996</v>
      </c>
      <c r="E102" s="14">
        <v>299.9984</v>
      </c>
      <c r="F102" s="14">
        <v>57352.08</v>
      </c>
      <c r="G102" s="30">
        <v>5.2100000000000001E-6</v>
      </c>
      <c r="H102" s="14">
        <v>1.5640000000000001E-3</v>
      </c>
      <c r="I102" t="s">
        <v>20</v>
      </c>
    </row>
    <row r="103" spans="3:9" x14ac:dyDescent="0.25">
      <c r="C103">
        <v>193.44579999999999</v>
      </c>
      <c r="D103" s="14">
        <v>0.52962600000000004</v>
      </c>
      <c r="E103" s="14">
        <v>299.9984</v>
      </c>
      <c r="F103" s="14">
        <v>58033.49</v>
      </c>
      <c r="G103" s="30">
        <v>5.2499999999999997E-6</v>
      </c>
      <c r="H103" s="14">
        <v>1.5740000000000001E-3</v>
      </c>
      <c r="I103" t="s">
        <v>20</v>
      </c>
    </row>
    <row r="104" spans="3:9" x14ac:dyDescent="0.25">
      <c r="C104">
        <v>195.7604</v>
      </c>
      <c r="D104" s="14">
        <v>0.53596299999999997</v>
      </c>
      <c r="E104" s="14">
        <v>299.9984</v>
      </c>
      <c r="F104" s="14">
        <v>58727.86</v>
      </c>
      <c r="G104" s="30">
        <v>5.2800000000000003E-6</v>
      </c>
      <c r="H104" s="14">
        <v>1.585E-3</v>
      </c>
      <c r="I104" t="s">
        <v>20</v>
      </c>
    </row>
    <row r="105" spans="3:9" x14ac:dyDescent="0.25">
      <c r="C105">
        <v>198.0652</v>
      </c>
      <c r="D105" s="14">
        <v>0.54227300000000001</v>
      </c>
      <c r="E105" s="14">
        <v>299.9984</v>
      </c>
      <c r="F105" s="14">
        <v>59419.31</v>
      </c>
      <c r="G105" s="30">
        <v>5.3199999999999999E-6</v>
      </c>
      <c r="H105" s="14">
        <v>1.5950000000000001E-3</v>
      </c>
      <c r="I105" t="s">
        <v>20</v>
      </c>
    </row>
    <row r="106" spans="3:9" x14ac:dyDescent="0.25">
      <c r="C106">
        <v>200.36179999999999</v>
      </c>
      <c r="D106" s="14">
        <v>0.54856099999999997</v>
      </c>
      <c r="E106" s="14">
        <v>299.9984</v>
      </c>
      <c r="F106" s="14">
        <v>60108.29</v>
      </c>
      <c r="G106" s="30">
        <v>5.3499999999999996E-6</v>
      </c>
      <c r="H106" s="14">
        <v>1.606E-3</v>
      </c>
      <c r="I106" t="s">
        <v>20</v>
      </c>
    </row>
    <row r="107" spans="3:9" x14ac:dyDescent="0.25">
      <c r="C107">
        <v>202.69800000000001</v>
      </c>
      <c r="D107" s="14">
        <v>0.55495700000000003</v>
      </c>
      <c r="E107" s="14">
        <v>299.9984</v>
      </c>
      <c r="F107" s="14">
        <v>60809.16</v>
      </c>
      <c r="G107" s="30">
        <v>5.3900000000000001E-6</v>
      </c>
      <c r="H107" s="14">
        <v>1.616E-3</v>
      </c>
      <c r="I107" t="s">
        <v>20</v>
      </c>
    </row>
    <row r="108" spans="3:9" x14ac:dyDescent="0.25">
      <c r="C108">
        <v>205.02680000000001</v>
      </c>
      <c r="D108" s="14">
        <v>0.56133299999999997</v>
      </c>
      <c r="E108" s="14">
        <v>299.9984</v>
      </c>
      <c r="F108" s="14">
        <v>61507.79</v>
      </c>
      <c r="G108" s="30">
        <v>5.4199999999999998E-6</v>
      </c>
      <c r="H108" s="14">
        <v>1.627E-3</v>
      </c>
      <c r="I108" t="s">
        <v>20</v>
      </c>
    </row>
    <row r="109" spans="3:9" x14ac:dyDescent="0.25">
      <c r="C109">
        <v>207.339</v>
      </c>
      <c r="D109" s="14">
        <v>0.56766300000000003</v>
      </c>
      <c r="E109" s="14">
        <v>299.9984</v>
      </c>
      <c r="F109" s="14">
        <v>62201.440000000002</v>
      </c>
      <c r="G109" s="30">
        <v>5.4600000000000002E-6</v>
      </c>
      <c r="H109" s="14">
        <v>1.6379999999999999E-3</v>
      </c>
      <c r="I109" t="s">
        <v>20</v>
      </c>
    </row>
    <row r="110" spans="3:9" x14ac:dyDescent="0.25">
      <c r="C110">
        <v>209.6865</v>
      </c>
      <c r="D110" s="14">
        <v>0.57408999999999999</v>
      </c>
      <c r="E110" s="14">
        <v>299.9984</v>
      </c>
      <c r="F110" s="14">
        <v>62905.67</v>
      </c>
      <c r="G110" s="30">
        <v>5.4999999999999999E-6</v>
      </c>
      <c r="H110" s="14">
        <v>1.6490000000000001E-3</v>
      </c>
      <c r="I110" t="s">
        <v>20</v>
      </c>
    </row>
    <row r="111" spans="3:9" x14ac:dyDescent="0.25">
      <c r="C111">
        <v>212.0317</v>
      </c>
      <c r="D111" s="14">
        <v>0.580511</v>
      </c>
      <c r="E111" s="14">
        <v>299.9984</v>
      </c>
      <c r="F111" s="14">
        <v>63609.23</v>
      </c>
      <c r="G111" s="30">
        <v>5.5300000000000004E-6</v>
      </c>
      <c r="H111" s="14">
        <v>1.66E-3</v>
      </c>
      <c r="I111" t="s">
        <v>20</v>
      </c>
    </row>
    <row r="112" spans="3:9" x14ac:dyDescent="0.25">
      <c r="C112">
        <v>214.37010000000001</v>
      </c>
      <c r="D112" s="14">
        <v>0.58691300000000002</v>
      </c>
      <c r="E112" s="14">
        <v>299.99829999999997</v>
      </c>
      <c r="F112" s="14">
        <v>64310.75</v>
      </c>
      <c r="G112" s="30">
        <v>5.57E-6</v>
      </c>
      <c r="H112" s="14">
        <v>1.671E-3</v>
      </c>
      <c r="I112" t="s">
        <v>20</v>
      </c>
    </row>
    <row r="113" spans="3:9" x14ac:dyDescent="0.25">
      <c r="C113">
        <v>216.7336</v>
      </c>
      <c r="D113" s="14">
        <v>0.59338400000000002</v>
      </c>
      <c r="E113" s="14">
        <v>299.99829999999997</v>
      </c>
      <c r="F113" s="14">
        <v>65019.79</v>
      </c>
      <c r="G113" s="30">
        <v>5.6099999999999997E-6</v>
      </c>
      <c r="H113" s="14">
        <v>1.6819999999999999E-3</v>
      </c>
      <c r="I113" t="s">
        <v>20</v>
      </c>
    </row>
    <row r="114" spans="3:9" x14ac:dyDescent="0.25">
      <c r="C114">
        <v>219.10290000000001</v>
      </c>
      <c r="D114" s="14">
        <v>0.59987100000000004</v>
      </c>
      <c r="E114" s="14">
        <v>299.99829999999997</v>
      </c>
      <c r="F114" s="14">
        <v>65730.59</v>
      </c>
      <c r="G114" s="30">
        <v>5.6400000000000002E-6</v>
      </c>
      <c r="H114" s="14">
        <v>1.6930000000000001E-3</v>
      </c>
      <c r="I114" t="s">
        <v>20</v>
      </c>
    </row>
    <row r="115" spans="3:9" x14ac:dyDescent="0.25">
      <c r="C115">
        <v>221.48400000000001</v>
      </c>
      <c r="D115" s="14">
        <v>0.60638999999999998</v>
      </c>
      <c r="E115" s="14">
        <v>299.99829999999997</v>
      </c>
      <c r="F115" s="14">
        <v>66444.92</v>
      </c>
      <c r="G115" s="30">
        <v>5.6799999999999998E-6</v>
      </c>
      <c r="H115" s="14">
        <v>1.7049999999999999E-3</v>
      </c>
      <c r="I115" t="s">
        <v>20</v>
      </c>
    </row>
    <row r="116" spans="3:9" x14ac:dyDescent="0.25">
      <c r="C116">
        <v>223.84229999999999</v>
      </c>
      <c r="D116" s="14">
        <v>0.61284700000000003</v>
      </c>
      <c r="E116" s="14">
        <v>299.99829999999997</v>
      </c>
      <c r="F116" s="14">
        <v>67152.41</v>
      </c>
      <c r="G116" s="30">
        <v>5.7200000000000003E-6</v>
      </c>
      <c r="H116" s="14">
        <v>1.7160000000000001E-3</v>
      </c>
      <c r="I116" t="s">
        <v>20</v>
      </c>
    </row>
    <row r="117" spans="3:9" x14ac:dyDescent="0.25">
      <c r="C117">
        <v>226.24350000000001</v>
      </c>
      <c r="D117" s="14">
        <v>0.619421</v>
      </c>
      <c r="E117" s="14">
        <v>299.99829999999997</v>
      </c>
      <c r="F117" s="14">
        <v>67872.740000000005</v>
      </c>
      <c r="G117" s="30">
        <v>5.7599999999999999E-6</v>
      </c>
      <c r="H117" s="14">
        <v>1.7279999999999999E-3</v>
      </c>
      <c r="I117" t="s">
        <v>20</v>
      </c>
    </row>
    <row r="118" spans="3:9" x14ac:dyDescent="0.25">
      <c r="C118">
        <v>228.62190000000001</v>
      </c>
      <c r="D118" s="14">
        <v>0.62593299999999996</v>
      </c>
      <c r="E118" s="14">
        <v>299.99829999999997</v>
      </c>
      <c r="F118" s="14">
        <v>68586.289999999994</v>
      </c>
      <c r="G118" s="30">
        <v>5.8000000000000004E-6</v>
      </c>
      <c r="H118" s="14">
        <v>1.7390000000000001E-3</v>
      </c>
      <c r="I118" t="s">
        <v>20</v>
      </c>
    </row>
    <row r="119" spans="3:9" x14ac:dyDescent="0.25">
      <c r="C119">
        <v>230.98050000000001</v>
      </c>
      <c r="D119" s="14">
        <v>0.63239000000000001</v>
      </c>
      <c r="E119" s="14">
        <v>299.99829999999997</v>
      </c>
      <c r="F119" s="14">
        <v>69293.84</v>
      </c>
      <c r="G119" s="30">
        <v>5.84E-6</v>
      </c>
      <c r="H119" s="14">
        <v>1.751E-3</v>
      </c>
      <c r="I119" t="s">
        <v>20</v>
      </c>
    </row>
    <row r="120" spans="3:9" x14ac:dyDescent="0.25">
      <c r="C120">
        <v>233.39599999999999</v>
      </c>
      <c r="D120" s="14">
        <v>0.63900400000000002</v>
      </c>
      <c r="E120" s="14">
        <v>299.9982</v>
      </c>
      <c r="F120" s="14">
        <v>70018.509999999995</v>
      </c>
      <c r="G120" s="30">
        <v>5.8799999999999996E-6</v>
      </c>
      <c r="H120" s="14">
        <v>1.763E-3</v>
      </c>
      <c r="I120" t="s">
        <v>20</v>
      </c>
    </row>
    <row r="121" spans="3:9" x14ac:dyDescent="0.25">
      <c r="C121">
        <v>235.786</v>
      </c>
      <c r="D121" s="14">
        <v>0.64554699999999998</v>
      </c>
      <c r="E121" s="14">
        <v>299.9982</v>
      </c>
      <c r="F121" s="14">
        <v>70735.48</v>
      </c>
      <c r="G121" s="30">
        <v>5.9200000000000001E-6</v>
      </c>
      <c r="H121" s="14">
        <v>1.7750000000000001E-3</v>
      </c>
      <c r="I121" t="s">
        <v>20</v>
      </c>
    </row>
    <row r="122" spans="3:9" x14ac:dyDescent="0.25">
      <c r="C122">
        <v>238.1628</v>
      </c>
      <c r="D122" s="14">
        <v>0.65205400000000002</v>
      </c>
      <c r="E122" s="14">
        <v>299.9982</v>
      </c>
      <c r="F122" s="14">
        <v>71448.52</v>
      </c>
      <c r="G122" s="30">
        <v>5.9599999999999997E-6</v>
      </c>
      <c r="H122" s="14">
        <v>1.787E-3</v>
      </c>
      <c r="I122" t="s">
        <v>20</v>
      </c>
    </row>
    <row r="123" spans="3:9" x14ac:dyDescent="0.25">
      <c r="C123">
        <v>240.57</v>
      </c>
      <c r="D123" s="14">
        <v>0.65864500000000004</v>
      </c>
      <c r="E123" s="14">
        <v>299.9982</v>
      </c>
      <c r="F123" s="14">
        <v>72170.7</v>
      </c>
      <c r="G123" s="30">
        <v>6.0000000000000002E-6</v>
      </c>
      <c r="H123" s="14">
        <v>1.799E-3</v>
      </c>
      <c r="I123" t="s">
        <v>20</v>
      </c>
    </row>
    <row r="124" spans="3:9" x14ac:dyDescent="0.25">
      <c r="C124">
        <v>242.96780000000001</v>
      </c>
      <c r="D124" s="14">
        <v>0.66520999999999997</v>
      </c>
      <c r="E124" s="14">
        <v>299.9982</v>
      </c>
      <c r="F124" s="14">
        <v>72890.02</v>
      </c>
      <c r="G124" s="30">
        <v>6.0399999999999998E-6</v>
      </c>
      <c r="H124" s="14">
        <v>1.8109999999999999E-3</v>
      </c>
      <c r="I124" t="s">
        <v>20</v>
      </c>
    </row>
    <row r="125" spans="3:9" x14ac:dyDescent="0.25">
      <c r="C125">
        <v>245.39779999999999</v>
      </c>
      <c r="D125" s="14">
        <v>0.67186199999999996</v>
      </c>
      <c r="E125" s="14">
        <v>299.9982</v>
      </c>
      <c r="F125" s="14">
        <v>73619.009999999995</v>
      </c>
      <c r="G125" s="30">
        <v>6.0800000000000002E-6</v>
      </c>
      <c r="H125" s="14">
        <v>1.8240000000000001E-3</v>
      </c>
      <c r="I125" t="s">
        <v>20</v>
      </c>
    </row>
    <row r="126" spans="3:9" x14ac:dyDescent="0.25">
      <c r="C126">
        <v>247.79650000000001</v>
      </c>
      <c r="D126" s="14">
        <v>0.67842999999999998</v>
      </c>
      <c r="E126" s="14">
        <v>299.9982</v>
      </c>
      <c r="F126" s="14">
        <v>74338.62</v>
      </c>
      <c r="G126" s="30">
        <v>6.1199999999999999E-6</v>
      </c>
      <c r="H126" s="14">
        <v>1.836E-3</v>
      </c>
      <c r="I126" t="s">
        <v>20</v>
      </c>
    </row>
    <row r="127" spans="3:9" x14ac:dyDescent="0.25">
      <c r="C127">
        <v>250.20500000000001</v>
      </c>
      <c r="D127" s="14">
        <v>0.68502399999999997</v>
      </c>
      <c r="E127" s="14">
        <v>299.99810000000002</v>
      </c>
      <c r="F127" s="14">
        <v>75061.17</v>
      </c>
      <c r="G127" s="30">
        <v>6.1600000000000003E-6</v>
      </c>
      <c r="H127" s="14">
        <v>1.8489999999999999E-3</v>
      </c>
      <c r="I127" t="s">
        <v>20</v>
      </c>
    </row>
    <row r="128" spans="3:9" x14ac:dyDescent="0.25">
      <c r="C128">
        <v>252.61250000000001</v>
      </c>
      <c r="D128" s="14">
        <v>0.69161499999999998</v>
      </c>
      <c r="E128" s="14">
        <v>299.99810000000002</v>
      </c>
      <c r="F128" s="14">
        <v>75783.41</v>
      </c>
      <c r="G128" s="30">
        <v>6.1999999999999999E-6</v>
      </c>
      <c r="H128" s="14">
        <v>1.861E-3</v>
      </c>
      <c r="I128" t="s">
        <v>20</v>
      </c>
    </row>
    <row r="129" spans="3:9" x14ac:dyDescent="0.25">
      <c r="C129">
        <v>255.00620000000001</v>
      </c>
      <c r="D129" s="14">
        <v>0.69816900000000004</v>
      </c>
      <c r="E129" s="14">
        <v>299.99810000000002</v>
      </c>
      <c r="F129" s="14">
        <v>76501.52</v>
      </c>
      <c r="G129" s="30">
        <v>6.2500000000000003E-6</v>
      </c>
      <c r="H129" s="14">
        <v>1.874E-3</v>
      </c>
      <c r="I129" t="s">
        <v>20</v>
      </c>
    </row>
    <row r="130" spans="3:9" x14ac:dyDescent="0.25">
      <c r="C130">
        <v>257.43299999999999</v>
      </c>
      <c r="D130" s="14">
        <v>0.70481300000000002</v>
      </c>
      <c r="E130" s="14">
        <v>299.99810000000002</v>
      </c>
      <c r="F130" s="14">
        <v>77229.55</v>
      </c>
      <c r="G130" s="30">
        <v>6.2899999999999999E-6</v>
      </c>
      <c r="H130" s="14">
        <v>1.887E-3</v>
      </c>
      <c r="I130" t="s">
        <v>20</v>
      </c>
    </row>
    <row r="131" spans="3:9" x14ac:dyDescent="0.25">
      <c r="C131">
        <v>259.83850000000001</v>
      </c>
      <c r="D131" s="14">
        <v>0.711399</v>
      </c>
      <c r="E131" s="14">
        <v>299.99810000000002</v>
      </c>
      <c r="F131" s="14">
        <v>77951.179999999993</v>
      </c>
      <c r="G131" s="30">
        <v>6.3300000000000004E-6</v>
      </c>
      <c r="H131" s="14">
        <v>1.8990000000000001E-3</v>
      </c>
      <c r="I131" t="s">
        <v>20</v>
      </c>
    </row>
    <row r="132" spans="3:9" x14ac:dyDescent="0.25">
      <c r="C132">
        <v>262.24360000000001</v>
      </c>
      <c r="D132" s="14">
        <v>0.71798399999999996</v>
      </c>
      <c r="E132" s="14">
        <v>299.99810000000002</v>
      </c>
      <c r="F132" s="14">
        <v>78672.73</v>
      </c>
      <c r="G132" s="30">
        <v>6.37E-6</v>
      </c>
      <c r="H132" s="14">
        <v>1.9120000000000001E-3</v>
      </c>
      <c r="I132" t="s">
        <v>20</v>
      </c>
    </row>
    <row r="133" spans="3:9" x14ac:dyDescent="0.25">
      <c r="C133">
        <v>264.68049999999999</v>
      </c>
      <c r="D133" s="14">
        <v>0.72465599999999997</v>
      </c>
      <c r="E133" s="14">
        <v>299.99810000000002</v>
      </c>
      <c r="F133" s="14">
        <v>79403.8</v>
      </c>
      <c r="G133" s="30">
        <v>6.4200000000000004E-6</v>
      </c>
      <c r="H133" s="14">
        <v>1.9250000000000001E-3</v>
      </c>
      <c r="I133" t="s">
        <v>20</v>
      </c>
    </row>
    <row r="134" spans="3:9" x14ac:dyDescent="0.25">
      <c r="C134">
        <v>267.09739999999999</v>
      </c>
      <c r="D134" s="14">
        <v>0.73127299999999995</v>
      </c>
      <c r="E134" s="14">
        <v>299.99799999999999</v>
      </c>
      <c r="F134" s="14">
        <v>80128.84</v>
      </c>
      <c r="G134" s="30">
        <v>6.46E-6</v>
      </c>
      <c r="H134" s="14">
        <v>1.9380000000000001E-3</v>
      </c>
      <c r="I134" t="s">
        <v>20</v>
      </c>
    </row>
    <row r="135" spans="3:9" x14ac:dyDescent="0.25">
      <c r="C135">
        <v>269.5292</v>
      </c>
      <c r="D135" s="14">
        <v>0.737931</v>
      </c>
      <c r="E135" s="14">
        <v>299.99799999999999</v>
      </c>
      <c r="F135" s="14">
        <v>80858.39</v>
      </c>
      <c r="G135" s="30">
        <v>6.5100000000000004E-6</v>
      </c>
      <c r="H135" s="14">
        <v>1.952E-3</v>
      </c>
      <c r="I135" t="s">
        <v>20</v>
      </c>
    </row>
    <row r="136" spans="3:9" x14ac:dyDescent="0.25">
      <c r="C136">
        <v>271.96129999999999</v>
      </c>
      <c r="D136" s="14">
        <v>0.74458899999999995</v>
      </c>
      <c r="E136" s="14">
        <v>299.99799999999999</v>
      </c>
      <c r="F136" s="14">
        <v>81588</v>
      </c>
      <c r="G136" s="30">
        <v>6.55E-6</v>
      </c>
      <c r="H136" s="14">
        <v>1.9650000000000002E-3</v>
      </c>
      <c r="I136" t="s">
        <v>20</v>
      </c>
    </row>
    <row r="137" spans="3:9" x14ac:dyDescent="0.25">
      <c r="C137">
        <v>274.39659999999998</v>
      </c>
      <c r="D137" s="14">
        <v>0.75125699999999995</v>
      </c>
      <c r="E137" s="14">
        <v>299.99799999999999</v>
      </c>
      <c r="F137" s="14">
        <v>82318.61</v>
      </c>
      <c r="G137" s="30">
        <v>6.6000000000000003E-6</v>
      </c>
      <c r="H137" s="14">
        <v>1.9789999999999999E-3</v>
      </c>
      <c r="I137" t="s">
        <v>20</v>
      </c>
    </row>
    <row r="138" spans="3:9" x14ac:dyDescent="0.25">
      <c r="C138">
        <v>276.84390000000002</v>
      </c>
      <c r="D138" s="14">
        <v>0.75795699999999999</v>
      </c>
      <c r="E138" s="14">
        <v>299.99799999999999</v>
      </c>
      <c r="F138" s="14">
        <v>83052.789999999994</v>
      </c>
      <c r="G138" s="30">
        <v>6.64E-6</v>
      </c>
      <c r="H138" s="14">
        <v>1.9919999999999998E-3</v>
      </c>
      <c r="I138" t="s">
        <v>20</v>
      </c>
    </row>
    <row r="139" spans="3:9" x14ac:dyDescent="0.25">
      <c r="C139">
        <v>279.27620000000002</v>
      </c>
      <c r="D139" s="14">
        <v>0.76461699999999999</v>
      </c>
      <c r="E139" s="14">
        <v>299.99799999999999</v>
      </c>
      <c r="F139" s="14">
        <v>83782.48</v>
      </c>
      <c r="G139" s="30">
        <v>6.6900000000000003E-6</v>
      </c>
      <c r="H139" s="14">
        <v>2.006E-3</v>
      </c>
      <c r="I139" t="s">
        <v>20</v>
      </c>
    </row>
    <row r="140" spans="3:9" x14ac:dyDescent="0.25">
      <c r="C140">
        <v>281.72750000000002</v>
      </c>
      <c r="D140" s="14">
        <v>0.77132800000000001</v>
      </c>
      <c r="E140" s="14">
        <v>299.99799999999999</v>
      </c>
      <c r="F140" s="14">
        <v>84517.86</v>
      </c>
      <c r="G140" s="30">
        <v>6.7299999999999999E-6</v>
      </c>
      <c r="H140" s="14">
        <v>2.0200000000000001E-3</v>
      </c>
      <c r="I140" t="s">
        <v>20</v>
      </c>
    </row>
    <row r="141" spans="3:9" x14ac:dyDescent="0.25">
      <c r="C141">
        <v>284.1635</v>
      </c>
      <c r="D141" s="14">
        <v>0.77799700000000005</v>
      </c>
      <c r="E141" s="14">
        <v>299.99799999999999</v>
      </c>
      <c r="F141" s="14">
        <v>85248.65</v>
      </c>
      <c r="G141" s="30">
        <v>6.7800000000000003E-6</v>
      </c>
      <c r="H141" s="14">
        <v>2.0339999999999998E-3</v>
      </c>
      <c r="I141" t="s">
        <v>20</v>
      </c>
    </row>
    <row r="142" spans="3:9" x14ac:dyDescent="0.25">
      <c r="C142">
        <v>286.60610000000003</v>
      </c>
      <c r="D142" s="14">
        <v>0.78468499999999997</v>
      </c>
      <c r="E142" s="14">
        <v>299.99799999999999</v>
      </c>
      <c r="F142" s="14">
        <v>85981.43</v>
      </c>
      <c r="G142" s="30">
        <v>6.8299999999999998E-6</v>
      </c>
      <c r="H142" s="14">
        <v>2.0479999999999999E-3</v>
      </c>
      <c r="I142" t="s">
        <v>20</v>
      </c>
    </row>
    <row r="143" spans="3:9" x14ac:dyDescent="0.25">
      <c r="C143">
        <v>289.06630000000001</v>
      </c>
      <c r="D143" s="14">
        <v>0.79142000000000001</v>
      </c>
      <c r="E143" s="14">
        <v>299.99790000000002</v>
      </c>
      <c r="F143" s="14">
        <v>86719.46</v>
      </c>
      <c r="G143" s="30">
        <v>6.8700000000000003E-6</v>
      </c>
      <c r="H143" s="14">
        <v>2.062E-3</v>
      </c>
      <c r="I143" t="s">
        <v>20</v>
      </c>
    </row>
    <row r="144" spans="3:9" x14ac:dyDescent="0.25">
      <c r="C144">
        <v>291.51510000000002</v>
      </c>
      <c r="D144" s="14">
        <v>0.79812499999999997</v>
      </c>
      <c r="E144" s="14">
        <v>299.99790000000002</v>
      </c>
      <c r="F144" s="14">
        <v>87454.12</v>
      </c>
      <c r="G144" s="30">
        <v>6.9199999999999998E-6</v>
      </c>
      <c r="H144" s="14">
        <v>2.0760000000000002E-3</v>
      </c>
      <c r="I144" t="s">
        <v>20</v>
      </c>
    </row>
    <row r="145" spans="3:9" x14ac:dyDescent="0.25">
      <c r="C145">
        <v>293.97710000000001</v>
      </c>
      <c r="D145" s="14">
        <v>0.80486500000000005</v>
      </c>
      <c r="E145" s="14">
        <v>299.99790000000002</v>
      </c>
      <c r="F145" s="14">
        <v>88192.69</v>
      </c>
      <c r="G145" s="30">
        <v>6.9700000000000002E-6</v>
      </c>
      <c r="H145" s="14">
        <v>2.0899999999999998E-3</v>
      </c>
      <c r="I145" t="s">
        <v>20</v>
      </c>
    </row>
    <row r="146" spans="3:9" x14ac:dyDescent="0.25">
      <c r="C146">
        <v>296.39909999999998</v>
      </c>
      <c r="D146" s="14">
        <v>0.81149700000000002</v>
      </c>
      <c r="E146" s="14">
        <v>299.99790000000002</v>
      </c>
      <c r="F146" s="14">
        <v>88919.3</v>
      </c>
      <c r="G146" s="30">
        <v>7.0199999999999997E-6</v>
      </c>
      <c r="H146" s="14">
        <v>2.1050000000000001E-3</v>
      </c>
      <c r="I146" t="s">
        <v>20</v>
      </c>
    </row>
    <row r="147" spans="3:9" x14ac:dyDescent="0.25">
      <c r="C147">
        <v>298.85750000000002</v>
      </c>
      <c r="D147" s="14">
        <v>0.81822700000000004</v>
      </c>
      <c r="E147" s="14">
        <v>299.99790000000002</v>
      </c>
      <c r="F147" s="14">
        <v>89656.83</v>
      </c>
      <c r="G147" s="30">
        <v>7.0600000000000002E-6</v>
      </c>
      <c r="H147" s="14">
        <v>2.1189999999999998E-3</v>
      </c>
      <c r="I147" t="s">
        <v>20</v>
      </c>
    </row>
    <row r="148" spans="3:9" x14ac:dyDescent="0.25">
      <c r="C148">
        <v>301.31029999999998</v>
      </c>
      <c r="D148" s="14">
        <v>0.82494299999999998</v>
      </c>
      <c r="E148" s="14">
        <v>299.99790000000002</v>
      </c>
      <c r="F148" s="14">
        <v>90392.65</v>
      </c>
      <c r="G148" s="30">
        <v>7.1099999999999997E-6</v>
      </c>
      <c r="H148" s="14">
        <v>2.134E-3</v>
      </c>
      <c r="I148" t="s">
        <v>20</v>
      </c>
    </row>
    <row r="149" spans="3:9" x14ac:dyDescent="0.25">
      <c r="C149">
        <v>303.70690000000002</v>
      </c>
      <c r="D149" s="14">
        <v>0.83150400000000002</v>
      </c>
      <c r="E149" s="14">
        <v>299.99790000000002</v>
      </c>
      <c r="F149" s="14">
        <v>91111.62</v>
      </c>
      <c r="G149" s="30">
        <v>7.1600000000000001E-6</v>
      </c>
      <c r="H149" s="14">
        <v>2.1489999999999999E-3</v>
      </c>
      <c r="I149" t="s">
        <v>20</v>
      </c>
    </row>
    <row r="150" spans="3:9" x14ac:dyDescent="0.25">
      <c r="C150">
        <v>306.1728</v>
      </c>
      <c r="D150" s="14">
        <v>0.83825499999999997</v>
      </c>
      <c r="E150" s="14">
        <v>299.99779999999998</v>
      </c>
      <c r="F150" s="14">
        <v>91851.38</v>
      </c>
      <c r="G150" s="30">
        <v>7.2099999999999996E-6</v>
      </c>
      <c r="H150" s="14">
        <v>2.1640000000000001E-3</v>
      </c>
      <c r="I150" t="s">
        <v>20</v>
      </c>
    </row>
    <row r="151" spans="3:9" x14ac:dyDescent="0.25">
      <c r="C151">
        <v>308.61970000000002</v>
      </c>
      <c r="D151" s="14">
        <v>0.84495500000000001</v>
      </c>
      <c r="E151" s="14">
        <v>299.99779999999998</v>
      </c>
      <c r="F151" s="14">
        <v>92585.45</v>
      </c>
      <c r="G151" s="30">
        <v>7.2699999999999999E-6</v>
      </c>
      <c r="H151" s="14">
        <v>2.1800000000000001E-3</v>
      </c>
      <c r="I151" t="s">
        <v>20</v>
      </c>
    </row>
    <row r="152" spans="3:9" x14ac:dyDescent="0.25">
      <c r="C152">
        <v>311.00279999999998</v>
      </c>
      <c r="D152" s="14">
        <v>0.85147899999999999</v>
      </c>
      <c r="E152" s="14">
        <v>299.99779999999998</v>
      </c>
      <c r="F152" s="14">
        <v>93300.38</v>
      </c>
      <c r="G152" s="30">
        <v>7.3200000000000002E-6</v>
      </c>
      <c r="H152" s="14">
        <v>2.1949999999999999E-3</v>
      </c>
      <c r="I152" t="s">
        <v>20</v>
      </c>
    </row>
    <row r="153" spans="3:9" x14ac:dyDescent="0.25">
      <c r="C153">
        <v>313.29559999999998</v>
      </c>
      <c r="D153" s="14">
        <v>0.85775599999999996</v>
      </c>
      <c r="E153" s="14">
        <v>299.99779999999998</v>
      </c>
      <c r="F153" s="14">
        <v>93988.2</v>
      </c>
      <c r="G153" s="30">
        <v>7.3699999999999997E-6</v>
      </c>
      <c r="H153" s="14">
        <v>2.2100000000000002E-3</v>
      </c>
      <c r="I153" t="s">
        <v>20</v>
      </c>
    </row>
    <row r="154" spans="3:9" x14ac:dyDescent="0.25">
      <c r="C154">
        <v>315.7029</v>
      </c>
      <c r="D154" s="14">
        <v>0.86434699999999998</v>
      </c>
      <c r="E154" s="14">
        <v>299.99779999999998</v>
      </c>
      <c r="F154" s="14">
        <v>94710.399999999994</v>
      </c>
      <c r="G154" s="30">
        <v>7.4200000000000001E-6</v>
      </c>
      <c r="H154" s="14">
        <v>2.2260000000000001E-3</v>
      </c>
      <c r="I154" t="s">
        <v>20</v>
      </c>
    </row>
    <row r="155" spans="3:9" x14ac:dyDescent="0.25">
      <c r="C155">
        <v>318.0598</v>
      </c>
      <c r="D155" s="14">
        <v>0.87080000000000002</v>
      </c>
      <c r="E155" s="14">
        <v>299.99770000000001</v>
      </c>
      <c r="F155" s="14">
        <v>95417.45</v>
      </c>
      <c r="G155" s="30">
        <v>7.4800000000000004E-6</v>
      </c>
      <c r="H155" s="14">
        <v>2.2430000000000002E-3</v>
      </c>
      <c r="I155" t="s">
        <v>20</v>
      </c>
    </row>
    <row r="156" spans="3:9" x14ac:dyDescent="0.25">
      <c r="C156">
        <v>320.30869999999999</v>
      </c>
      <c r="D156" s="14">
        <v>0.87695699999999999</v>
      </c>
      <c r="E156" s="14">
        <v>299.99770000000001</v>
      </c>
      <c r="F156" s="14">
        <v>96092.12</v>
      </c>
      <c r="G156" s="30">
        <v>7.5299999999999999E-6</v>
      </c>
      <c r="H156" s="14">
        <v>2.2599999999999999E-3</v>
      </c>
      <c r="I156" t="s">
        <v>20</v>
      </c>
    </row>
    <row r="157" spans="3:9" x14ac:dyDescent="0.25">
      <c r="C157">
        <v>322.42059999999998</v>
      </c>
      <c r="D157" s="14">
        <v>0.88273900000000005</v>
      </c>
      <c r="E157" s="14">
        <v>299.99770000000001</v>
      </c>
      <c r="F157" s="14">
        <v>96725.69</v>
      </c>
      <c r="G157" s="30">
        <v>7.5900000000000002E-6</v>
      </c>
      <c r="H157" s="14">
        <v>2.2769999999999999E-3</v>
      </c>
      <c r="I157" t="s">
        <v>20</v>
      </c>
    </row>
    <row r="158" spans="3:9" x14ac:dyDescent="0.25">
      <c r="C158">
        <v>324.48390000000001</v>
      </c>
      <c r="D158" s="14">
        <v>0.88838899999999998</v>
      </c>
      <c r="E158" s="14">
        <v>299.99770000000001</v>
      </c>
      <c r="F158" s="14">
        <v>97344.68</v>
      </c>
      <c r="G158" s="30">
        <v>7.6499999999999996E-6</v>
      </c>
      <c r="H158" s="14">
        <v>2.2950000000000002E-3</v>
      </c>
      <c r="I158" t="s">
        <v>20</v>
      </c>
    </row>
    <row r="159" spans="3:9" x14ac:dyDescent="0.25">
      <c r="C159">
        <v>326.64429999999999</v>
      </c>
      <c r="D159" s="14">
        <v>0.89430299999999996</v>
      </c>
      <c r="E159" s="14">
        <v>299.99770000000001</v>
      </c>
      <c r="F159" s="14">
        <v>97992.77</v>
      </c>
      <c r="G159" s="30">
        <v>7.7400000000000004E-6</v>
      </c>
      <c r="H159" s="14">
        <v>2.3210000000000001E-3</v>
      </c>
      <c r="I159" t="s">
        <v>20</v>
      </c>
    </row>
    <row r="160" spans="3:9" x14ac:dyDescent="0.25">
      <c r="C160">
        <v>328.68259999999998</v>
      </c>
      <c r="D160" s="14">
        <v>0.89988400000000002</v>
      </c>
      <c r="E160" s="14">
        <v>299.9975</v>
      </c>
      <c r="F160" s="14">
        <v>98604.27</v>
      </c>
      <c r="G160" s="30">
        <v>8.4700000000000002E-6</v>
      </c>
      <c r="H160" s="14">
        <v>2.542E-3</v>
      </c>
      <c r="I160" t="s">
        <v>20</v>
      </c>
    </row>
    <row r="161" spans="3:9" x14ac:dyDescent="0.25">
      <c r="C161">
        <v>330.58260000000001</v>
      </c>
      <c r="D161" s="14">
        <v>0.90508599999999995</v>
      </c>
      <c r="E161" s="14">
        <v>299.98469999999998</v>
      </c>
      <c r="F161" s="14">
        <v>99174.23</v>
      </c>
      <c r="G161" s="30">
        <v>5.1E-5</v>
      </c>
      <c r="H161" s="14">
        <v>1.5304999999999999E-2</v>
      </c>
      <c r="I161" t="s">
        <v>20</v>
      </c>
    </row>
    <row r="162" spans="3:9" x14ac:dyDescent="0.25">
      <c r="C162">
        <v>332.38249999999999</v>
      </c>
      <c r="D162" s="14">
        <v>0.91001399999999999</v>
      </c>
      <c r="E162" s="14">
        <v>297.76560000000001</v>
      </c>
      <c r="F162" s="14">
        <v>99710.2</v>
      </c>
      <c r="G162" s="14">
        <v>7.4479999999999998E-3</v>
      </c>
      <c r="H162" s="14">
        <v>2.2343820000000001</v>
      </c>
      <c r="I162" t="s">
        <v>20</v>
      </c>
    </row>
    <row r="163" spans="3:9" x14ac:dyDescent="0.25">
      <c r="C163">
        <v>334.04840000000002</v>
      </c>
      <c r="D163" s="14">
        <v>0.91457500000000003</v>
      </c>
      <c r="E163" s="14">
        <v>274.47269999999997</v>
      </c>
      <c r="F163" s="14">
        <v>100167.4</v>
      </c>
      <c r="G163" s="14">
        <v>5.6492000000000001E-2</v>
      </c>
      <c r="H163" s="14">
        <v>16.433920000000001</v>
      </c>
      <c r="I163" t="s">
        <v>20</v>
      </c>
    </row>
    <row r="164" spans="3:9" x14ac:dyDescent="0.25">
      <c r="C164">
        <v>335.9853</v>
      </c>
      <c r="D164" s="14">
        <v>0.91987799999999997</v>
      </c>
      <c r="E164" s="14">
        <v>242.12190000000001</v>
      </c>
      <c r="F164" s="14">
        <v>100636.4</v>
      </c>
      <c r="G164" s="14">
        <v>0.14802799999999999</v>
      </c>
      <c r="H164" s="14">
        <v>42.068179999999998</v>
      </c>
      <c r="I164" t="s">
        <v>20</v>
      </c>
    </row>
    <row r="165" spans="3:9" x14ac:dyDescent="0.25">
      <c r="C165">
        <v>338.35210000000001</v>
      </c>
      <c r="D165" s="14">
        <v>0.92635800000000001</v>
      </c>
      <c r="E165" s="14">
        <v>214.01599999999999</v>
      </c>
      <c r="F165" s="14">
        <v>101142.9</v>
      </c>
      <c r="G165" s="14">
        <v>0.24976799999999999</v>
      </c>
      <c r="H165" s="14">
        <v>71.250479999999996</v>
      </c>
      <c r="I165" t="s">
        <v>20</v>
      </c>
    </row>
    <row r="166" spans="3:9" x14ac:dyDescent="0.25">
      <c r="C166">
        <v>341.16269999999997</v>
      </c>
      <c r="D166" s="14">
        <v>0.93405300000000002</v>
      </c>
      <c r="E166" s="14">
        <v>190.7681</v>
      </c>
      <c r="F166" s="14">
        <v>101679.1</v>
      </c>
      <c r="G166" s="14">
        <v>0.34338099999999999</v>
      </c>
      <c r="H166" s="14">
        <v>99.762910000000005</v>
      </c>
      <c r="I166" t="s">
        <v>20</v>
      </c>
    </row>
    <row r="167" spans="3:9" x14ac:dyDescent="0.25">
      <c r="C167">
        <v>344.7407</v>
      </c>
      <c r="D167" s="14">
        <v>0.94384800000000002</v>
      </c>
      <c r="E167" s="14">
        <v>166.66980000000001</v>
      </c>
      <c r="F167" s="14">
        <v>102275.5</v>
      </c>
      <c r="G167" s="14">
        <v>0.43540600000000002</v>
      </c>
      <c r="H167" s="14">
        <v>128.53309999999999</v>
      </c>
      <c r="I167" t="s">
        <v>20</v>
      </c>
    </row>
    <row r="168" spans="3:9" x14ac:dyDescent="0.25">
      <c r="C168">
        <v>348.64879999999999</v>
      </c>
      <c r="D168" s="14">
        <v>0.95454799999999995</v>
      </c>
      <c r="E168" s="14">
        <v>146.0616</v>
      </c>
      <c r="F168" s="14">
        <v>102846.3</v>
      </c>
      <c r="G168" s="14">
        <v>0.51163099999999995</v>
      </c>
      <c r="H168" s="14">
        <v>153.0187</v>
      </c>
      <c r="I168" t="s">
        <v>20</v>
      </c>
    </row>
    <row r="169" spans="3:9" x14ac:dyDescent="0.25">
      <c r="C169">
        <v>353.01530000000002</v>
      </c>
      <c r="D169" s="14">
        <v>0.966503</v>
      </c>
      <c r="E169" s="14">
        <v>126.815</v>
      </c>
      <c r="F169" s="14">
        <v>103400</v>
      </c>
      <c r="G169" s="14">
        <v>0.57728299999999999</v>
      </c>
      <c r="H169" s="14">
        <v>173.185</v>
      </c>
      <c r="I169" t="s">
        <v>20</v>
      </c>
    </row>
    <row r="170" spans="3:9" x14ac:dyDescent="0.25">
      <c r="C170">
        <v>358.06670000000003</v>
      </c>
      <c r="D170" s="14">
        <v>0.98033300000000001</v>
      </c>
      <c r="E170" s="14">
        <v>109.19970000000001</v>
      </c>
      <c r="F170" s="14">
        <v>103951.6</v>
      </c>
      <c r="G170" s="14">
        <v>0.63600100000000004</v>
      </c>
      <c r="H170" s="14">
        <v>190.80029999999999</v>
      </c>
      <c r="I170" t="s">
        <v>20</v>
      </c>
    </row>
    <row r="171" spans="3:9" x14ac:dyDescent="0.25">
      <c r="C171">
        <v>361.5333</v>
      </c>
      <c r="D171" s="14">
        <v>0.98982400000000004</v>
      </c>
      <c r="E171" s="14">
        <v>99.075360000000003</v>
      </c>
      <c r="F171" s="14">
        <v>104295.1</v>
      </c>
      <c r="G171" s="14">
        <v>0.66974900000000004</v>
      </c>
      <c r="H171" s="14">
        <v>200.9246</v>
      </c>
      <c r="I171" t="s">
        <v>20</v>
      </c>
    </row>
    <row r="172" spans="3:9" x14ac:dyDescent="0.25">
      <c r="C172">
        <v>365</v>
      </c>
      <c r="D172" s="14">
        <v>0.99931599999999998</v>
      </c>
      <c r="E172" s="14">
        <v>90.442570000000003</v>
      </c>
      <c r="F172" s="14">
        <v>104608.6</v>
      </c>
      <c r="G172" s="14">
        <v>0.69852499999999995</v>
      </c>
      <c r="H172" s="14">
        <v>209.5574</v>
      </c>
      <c r="I172" t="s">
        <v>20</v>
      </c>
    </row>
    <row r="173" spans="3:9" x14ac:dyDescent="0.25">
      <c r="C173">
        <v>371.3802</v>
      </c>
      <c r="D173" s="14">
        <v>1.0167839999999999</v>
      </c>
      <c r="E173" s="14">
        <v>78.030109999999993</v>
      </c>
      <c r="F173" s="14">
        <v>105106.5</v>
      </c>
      <c r="G173" s="14">
        <v>0.7399</v>
      </c>
      <c r="H173" s="14">
        <v>221.9699</v>
      </c>
      <c r="I173" t="s">
        <v>20</v>
      </c>
    </row>
    <row r="174" spans="3:9" x14ac:dyDescent="0.25">
      <c r="C174">
        <v>378.7944</v>
      </c>
      <c r="D174" s="14">
        <v>1.037083</v>
      </c>
      <c r="E174" s="14">
        <v>66.889589999999998</v>
      </c>
      <c r="F174" s="14">
        <v>105602.4</v>
      </c>
      <c r="G174" s="14">
        <v>0.77703500000000003</v>
      </c>
      <c r="H174" s="14">
        <v>233.1104</v>
      </c>
      <c r="I174" t="s">
        <v>20</v>
      </c>
    </row>
    <row r="175" spans="3:9" x14ac:dyDescent="0.25">
      <c r="C175">
        <v>387.72390000000001</v>
      </c>
      <c r="D175" s="14">
        <v>1.0615300000000001</v>
      </c>
      <c r="E175" s="14">
        <v>56.847580000000001</v>
      </c>
      <c r="F175" s="14">
        <v>106110</v>
      </c>
      <c r="G175" s="14">
        <v>0.81050800000000001</v>
      </c>
      <c r="H175" s="14">
        <v>243.1524</v>
      </c>
      <c r="I175" t="s">
        <v>20</v>
      </c>
    </row>
    <row r="176" spans="3:9" x14ac:dyDescent="0.25">
      <c r="C176">
        <v>397.88150000000002</v>
      </c>
      <c r="D176" s="14">
        <v>1.08934</v>
      </c>
      <c r="E176" s="14">
        <v>48.458910000000003</v>
      </c>
      <c r="F176" s="14">
        <v>106602.2</v>
      </c>
      <c r="G176" s="14">
        <v>0.83847000000000005</v>
      </c>
      <c r="H176" s="14">
        <v>251.5411</v>
      </c>
      <c r="I176" t="s">
        <v>20</v>
      </c>
    </row>
    <row r="177" spans="3:9" x14ac:dyDescent="0.25">
      <c r="C177">
        <v>411.92259999999999</v>
      </c>
      <c r="D177" s="14">
        <v>1.127783</v>
      </c>
      <c r="E177" s="14">
        <v>40.53792</v>
      </c>
      <c r="F177" s="14">
        <v>107171.4</v>
      </c>
      <c r="G177" s="14">
        <v>0.86487400000000003</v>
      </c>
      <c r="H177" s="14">
        <v>259.46210000000002</v>
      </c>
      <c r="I177" t="s">
        <v>20</v>
      </c>
    </row>
    <row r="178" spans="3:9" x14ac:dyDescent="0.25">
      <c r="C178">
        <v>428.0498</v>
      </c>
      <c r="D178" s="14">
        <v>1.171937</v>
      </c>
      <c r="E178" s="14">
        <v>34.468800000000002</v>
      </c>
      <c r="F178" s="14">
        <v>107727.3</v>
      </c>
      <c r="G178" s="14">
        <v>0.885104</v>
      </c>
      <c r="H178" s="14">
        <v>265.53120000000001</v>
      </c>
      <c r="I178" t="s">
        <v>20</v>
      </c>
    </row>
    <row r="179" spans="3:9" x14ac:dyDescent="0.25">
      <c r="C179">
        <v>448.77050000000003</v>
      </c>
      <c r="D179" s="14">
        <v>1.228667</v>
      </c>
      <c r="E179" s="14">
        <v>29.4054</v>
      </c>
      <c r="F179" s="14">
        <v>108336.6</v>
      </c>
      <c r="G179" s="14">
        <v>0.90198199999999995</v>
      </c>
      <c r="H179" s="14">
        <v>270.59460000000001</v>
      </c>
      <c r="I179" t="s">
        <v>20</v>
      </c>
    </row>
    <row r="180" spans="3:9" x14ac:dyDescent="0.25">
      <c r="C180">
        <v>473.46820000000002</v>
      </c>
      <c r="D180" s="14">
        <v>1.2962849999999999</v>
      </c>
      <c r="E180" s="14">
        <v>25.42286</v>
      </c>
      <c r="F180" s="14">
        <v>108964.5</v>
      </c>
      <c r="G180" s="14">
        <v>0.91525699999999999</v>
      </c>
      <c r="H180" s="14">
        <v>274.57709999999997</v>
      </c>
      <c r="I180" t="s">
        <v>20</v>
      </c>
    </row>
    <row r="181" spans="3:9" x14ac:dyDescent="0.25">
      <c r="C181">
        <v>510.48410000000001</v>
      </c>
      <c r="D181" s="14">
        <v>1.397629</v>
      </c>
      <c r="E181" s="14">
        <v>21.614850000000001</v>
      </c>
      <c r="F181" s="14">
        <v>109764.6</v>
      </c>
      <c r="G181" s="14">
        <v>0.92795099999999997</v>
      </c>
      <c r="H181" s="14">
        <v>278.38510000000002</v>
      </c>
      <c r="I181" t="s">
        <v>20</v>
      </c>
    </row>
    <row r="182" spans="3:9" x14ac:dyDescent="0.25">
      <c r="C182">
        <v>547.5</v>
      </c>
      <c r="D182" s="14">
        <v>1.4989730000000001</v>
      </c>
      <c r="E182" s="14">
        <v>19.005859999999998</v>
      </c>
      <c r="F182" s="14">
        <v>110468.1</v>
      </c>
      <c r="G182" s="14">
        <v>0.93664700000000001</v>
      </c>
      <c r="H182" s="14">
        <v>280.9941</v>
      </c>
      <c r="I182" t="s">
        <v>20</v>
      </c>
    </row>
    <row r="183" spans="3:9" x14ac:dyDescent="0.25">
      <c r="C183">
        <v>605.20920000000001</v>
      </c>
      <c r="D183" s="14">
        <v>1.656973</v>
      </c>
      <c r="E183" s="14">
        <v>16.37246</v>
      </c>
      <c r="F183" s="14">
        <v>111413</v>
      </c>
      <c r="G183" s="14">
        <v>0.94542499999999996</v>
      </c>
      <c r="H183" s="14">
        <v>283.6275</v>
      </c>
      <c r="I183" t="s">
        <v>20</v>
      </c>
    </row>
    <row r="184" spans="3:9" x14ac:dyDescent="0.25">
      <c r="C184">
        <v>667.6046</v>
      </c>
      <c r="D184" s="14">
        <v>1.8278019999999999</v>
      </c>
      <c r="E184" s="14">
        <v>14.45917</v>
      </c>
      <c r="F184" s="14">
        <v>112315.2</v>
      </c>
      <c r="G184" s="14">
        <v>0.95180299999999995</v>
      </c>
      <c r="H184" s="14">
        <v>285.54079999999999</v>
      </c>
      <c r="I184" t="s">
        <v>20</v>
      </c>
    </row>
    <row r="185" spans="3:9" x14ac:dyDescent="0.25">
      <c r="C185">
        <v>730</v>
      </c>
      <c r="D185" s="14">
        <v>1.998631</v>
      </c>
      <c r="E185" s="14">
        <v>13.09746</v>
      </c>
      <c r="F185" s="14">
        <v>113132.4</v>
      </c>
      <c r="G185" s="14">
        <v>0.95634200000000003</v>
      </c>
      <c r="H185" s="14">
        <v>286.90260000000001</v>
      </c>
      <c r="I185" t="s">
        <v>20</v>
      </c>
    </row>
    <row r="186" spans="3:9" x14ac:dyDescent="0.25">
      <c r="C186">
        <v>912.5</v>
      </c>
      <c r="D186" s="14">
        <v>2.4982890000000002</v>
      </c>
      <c r="E186" s="14">
        <v>10.64254</v>
      </c>
      <c r="F186" s="14">
        <v>115074.6</v>
      </c>
      <c r="G186" s="14">
        <v>0.96452499999999997</v>
      </c>
      <c r="H186" s="14">
        <v>289.35750000000002</v>
      </c>
      <c r="I186" t="s">
        <v>20</v>
      </c>
    </row>
    <row r="187" spans="3:9" x14ac:dyDescent="0.25">
      <c r="C187">
        <v>1095</v>
      </c>
      <c r="D187" s="14">
        <v>2.9979469999999999</v>
      </c>
      <c r="E187" s="14">
        <v>8.9575010000000006</v>
      </c>
      <c r="F187" s="14">
        <v>116709.4</v>
      </c>
      <c r="G187" s="14">
        <v>0.97014199999999995</v>
      </c>
      <c r="H187" s="14">
        <v>291.04250000000002</v>
      </c>
      <c r="I187" t="s">
        <v>20</v>
      </c>
    </row>
    <row r="188" spans="3:9" x14ac:dyDescent="0.25">
      <c r="C188">
        <v>1277.5</v>
      </c>
      <c r="D188" s="14">
        <v>3.4976039999999999</v>
      </c>
      <c r="E188" s="14">
        <v>7.6810150000000004</v>
      </c>
      <c r="F188" s="14">
        <v>118111.2</v>
      </c>
      <c r="G188" s="14">
        <v>0.97439699999999996</v>
      </c>
      <c r="H188" s="14">
        <v>292.31900000000002</v>
      </c>
      <c r="I188" t="s">
        <v>20</v>
      </c>
    </row>
    <row r="189" spans="3:9" x14ac:dyDescent="0.25">
      <c r="C189">
        <v>1460</v>
      </c>
      <c r="D189" s="14">
        <v>3.9972620000000001</v>
      </c>
      <c r="E189" s="14">
        <v>6.6573760000000002</v>
      </c>
      <c r="F189" s="14">
        <v>119326.1</v>
      </c>
      <c r="G189" s="14">
        <v>0.97780900000000004</v>
      </c>
      <c r="H189" s="14">
        <v>293.3426</v>
      </c>
      <c r="I189" t="s">
        <v>20</v>
      </c>
    </row>
    <row r="190" spans="3:9" x14ac:dyDescent="0.25">
      <c r="C190">
        <v>1642.5</v>
      </c>
      <c r="D190" s="14">
        <v>4.4969200000000003</v>
      </c>
      <c r="E190" s="14">
        <v>5.8059120000000002</v>
      </c>
      <c r="F190" s="14">
        <v>120385.7</v>
      </c>
      <c r="G190" s="14">
        <v>0.98064700000000005</v>
      </c>
      <c r="H190" s="14">
        <v>294.19409999999999</v>
      </c>
      <c r="I190" t="s">
        <v>20</v>
      </c>
    </row>
    <row r="191" spans="3:9" x14ac:dyDescent="0.25">
      <c r="C191">
        <v>1825</v>
      </c>
      <c r="D191" s="14">
        <v>4.9965780000000004</v>
      </c>
      <c r="E191" s="14">
        <v>5.0792609999999998</v>
      </c>
      <c r="F191" s="14">
        <v>121312.7</v>
      </c>
      <c r="G191" s="14">
        <v>0.98306899999999997</v>
      </c>
      <c r="H191" s="14">
        <v>294.92070000000001</v>
      </c>
      <c r="I191" t="s">
        <v>20</v>
      </c>
    </row>
    <row r="192" spans="3:9" x14ac:dyDescent="0.25">
      <c r="C192">
        <v>2007.5</v>
      </c>
      <c r="D192" s="14">
        <v>5.4962350000000004</v>
      </c>
      <c r="E192" s="14">
        <v>4.4511539999999998</v>
      </c>
      <c r="F192" s="14">
        <v>122125</v>
      </c>
      <c r="G192" s="14">
        <v>0.98516300000000001</v>
      </c>
      <c r="H192" s="14">
        <v>295.5489</v>
      </c>
      <c r="I192" t="s">
        <v>20</v>
      </c>
    </row>
    <row r="193" spans="3:9" x14ac:dyDescent="0.25">
      <c r="C193">
        <v>2190</v>
      </c>
      <c r="D193" s="14">
        <v>5.9958929999999997</v>
      </c>
      <c r="E193" s="14">
        <v>3.9040210000000002</v>
      </c>
      <c r="F193" s="14">
        <v>122837.5</v>
      </c>
      <c r="G193" s="14">
        <v>0.98698699999999995</v>
      </c>
      <c r="H193" s="14">
        <v>296.096</v>
      </c>
      <c r="I193" t="s">
        <v>20</v>
      </c>
    </row>
    <row r="194" spans="3:9" x14ac:dyDescent="0.25">
      <c r="C194">
        <v>2372.5</v>
      </c>
      <c r="D194" s="14">
        <v>6.4955509999999999</v>
      </c>
      <c r="E194" s="14">
        <v>3.4247369999999999</v>
      </c>
      <c r="F194" s="14">
        <v>123462.5</v>
      </c>
      <c r="G194" s="14">
        <v>0.98858400000000002</v>
      </c>
      <c r="H194" s="14">
        <v>296.57530000000003</v>
      </c>
      <c r="I194" t="s">
        <v>20</v>
      </c>
    </row>
    <row r="195" spans="3:9" x14ac:dyDescent="0.25">
      <c r="C195">
        <v>2555</v>
      </c>
      <c r="D195" s="14">
        <v>6.995209</v>
      </c>
      <c r="E195" s="14">
        <v>3.0030420000000002</v>
      </c>
      <c r="F195" s="14">
        <v>124010.6</v>
      </c>
      <c r="G195" s="14">
        <v>0.98999000000000004</v>
      </c>
      <c r="H195" s="14">
        <v>296.99689999999998</v>
      </c>
      <c r="I195" t="s">
        <v>20</v>
      </c>
    </row>
    <row r="196" spans="3:9" x14ac:dyDescent="0.25">
      <c r="C196">
        <v>2737.5</v>
      </c>
      <c r="D196" s="14">
        <v>7.494866</v>
      </c>
      <c r="E196" s="14">
        <v>2.6307529999999999</v>
      </c>
      <c r="F196" s="14">
        <v>124490.7</v>
      </c>
      <c r="G196" s="14">
        <v>0.99123099999999997</v>
      </c>
      <c r="H196" s="14">
        <v>297.36919999999998</v>
      </c>
      <c r="I196" t="s">
        <v>20</v>
      </c>
    </row>
    <row r="197" spans="3:9" x14ac:dyDescent="0.25">
      <c r="C197">
        <v>2920</v>
      </c>
      <c r="D197" s="14">
        <v>7.9945240000000002</v>
      </c>
      <c r="E197" s="14">
        <v>2.3012609999999998</v>
      </c>
      <c r="F197" s="14">
        <v>124910.7</v>
      </c>
      <c r="G197" s="14">
        <v>0.99232900000000002</v>
      </c>
      <c r="H197" s="14">
        <v>297.69869999999997</v>
      </c>
      <c r="I197" t="s">
        <v>20</v>
      </c>
    </row>
    <row r="198" spans="3:9" x14ac:dyDescent="0.25">
      <c r="C198">
        <v>3102.5</v>
      </c>
      <c r="D198" s="14">
        <v>8.4941820000000003</v>
      </c>
      <c r="E198" s="14">
        <v>2.009185</v>
      </c>
      <c r="F198" s="14">
        <v>125277.3</v>
      </c>
      <c r="G198" s="14">
        <v>0.99330300000000005</v>
      </c>
      <c r="H198" s="14">
        <v>297.99079999999998</v>
      </c>
      <c r="I198" t="s">
        <v>20</v>
      </c>
    </row>
    <row r="199" spans="3:9" x14ac:dyDescent="0.25">
      <c r="C199">
        <v>3285</v>
      </c>
      <c r="D199" s="14">
        <v>8.9938400000000005</v>
      </c>
      <c r="E199" s="14">
        <v>1.750095</v>
      </c>
      <c r="F199" s="14">
        <v>125596.7</v>
      </c>
      <c r="G199" s="14">
        <v>0.99416599999999999</v>
      </c>
      <c r="H199" s="14">
        <v>298.24990000000003</v>
      </c>
      <c r="I199" t="s">
        <v>20</v>
      </c>
    </row>
    <row r="200" spans="3:9" x14ac:dyDescent="0.25">
      <c r="C200">
        <v>3467.5</v>
      </c>
      <c r="D200" s="14">
        <v>9.4934980000000007</v>
      </c>
      <c r="E200" s="14">
        <v>1.5203009999999999</v>
      </c>
      <c r="F200" s="14">
        <v>125874.2</v>
      </c>
      <c r="G200" s="14">
        <v>0.99493200000000004</v>
      </c>
      <c r="H200" s="14">
        <v>298.47969999999998</v>
      </c>
      <c r="I200" t="s">
        <v>20</v>
      </c>
    </row>
    <row r="201" spans="3:9" x14ac:dyDescent="0.25">
      <c r="C201">
        <v>3650</v>
      </c>
      <c r="D201" s="14">
        <v>9.9931549999999998</v>
      </c>
      <c r="E201" s="14">
        <v>1.316689</v>
      </c>
      <c r="F201" s="14">
        <v>126114.5</v>
      </c>
      <c r="G201" s="14">
        <v>0.99561100000000002</v>
      </c>
      <c r="H201" s="14">
        <v>298.68329999999997</v>
      </c>
      <c r="I201" t="s">
        <v>20</v>
      </c>
    </row>
    <row r="202" spans="3:9" x14ac:dyDescent="0.25">
      <c r="C202">
        <v>3832.5</v>
      </c>
      <c r="D202" s="14">
        <v>10.49281</v>
      </c>
      <c r="E202" s="14">
        <v>1.136585</v>
      </c>
      <c r="F202" s="14">
        <v>126321.9</v>
      </c>
      <c r="G202" s="14">
        <v>0.99621099999999996</v>
      </c>
      <c r="H202" s="14">
        <v>298.86340000000001</v>
      </c>
      <c r="I202" t="s">
        <v>20</v>
      </c>
    </row>
    <row r="203" spans="3:9" x14ac:dyDescent="0.25">
      <c r="C203">
        <v>4015</v>
      </c>
      <c r="D203" s="14">
        <v>10.992470000000001</v>
      </c>
      <c r="E203" s="14">
        <v>0.977657</v>
      </c>
      <c r="F203" s="14">
        <v>126500.3</v>
      </c>
      <c r="G203" s="14">
        <v>0.99674099999999999</v>
      </c>
      <c r="H203" s="14">
        <v>299.02229999999997</v>
      </c>
      <c r="I203" t="s">
        <v>20</v>
      </c>
    </row>
    <row r="204" spans="3:9" x14ac:dyDescent="0.25">
      <c r="C204">
        <v>4197.5</v>
      </c>
      <c r="D204" s="14">
        <v>11.49213</v>
      </c>
      <c r="E204" s="14">
        <v>0.83782900000000005</v>
      </c>
      <c r="F204" s="14">
        <v>126653.2</v>
      </c>
      <c r="G204" s="14">
        <v>0.99720699999999995</v>
      </c>
      <c r="H204" s="14">
        <v>299.16219999999998</v>
      </c>
      <c r="I204" t="s">
        <v>20</v>
      </c>
    </row>
    <row r="205" spans="3:9" x14ac:dyDescent="0.25">
      <c r="C205">
        <v>4380</v>
      </c>
      <c r="D205" s="14">
        <v>11.99179</v>
      </c>
      <c r="E205" s="14">
        <v>0.71523099999999995</v>
      </c>
      <c r="F205" s="14">
        <v>126783.8</v>
      </c>
      <c r="G205" s="14">
        <v>0.99761599999999995</v>
      </c>
      <c r="H205" s="14">
        <v>299.28480000000002</v>
      </c>
      <c r="I205" t="s">
        <v>20</v>
      </c>
    </row>
    <row r="206" spans="3:9" x14ac:dyDescent="0.25">
      <c r="C206">
        <v>4562.5</v>
      </c>
      <c r="D206" s="14">
        <v>12.491440000000001</v>
      </c>
      <c r="E206" s="14">
        <v>0.60814900000000005</v>
      </c>
      <c r="F206" s="14">
        <v>126894.8</v>
      </c>
      <c r="G206" s="14">
        <v>0.997973</v>
      </c>
      <c r="H206" s="14">
        <v>299.39179999999999</v>
      </c>
      <c r="I206" t="s">
        <v>20</v>
      </c>
    </row>
    <row r="207" spans="3:9" x14ac:dyDescent="0.25">
      <c r="C207">
        <v>4745</v>
      </c>
      <c r="D207" s="14">
        <v>12.991099999999999</v>
      </c>
      <c r="E207" s="14">
        <v>0.51500400000000002</v>
      </c>
      <c r="F207" s="14">
        <v>126988.7</v>
      </c>
      <c r="G207" s="14">
        <v>0.99828300000000003</v>
      </c>
      <c r="H207" s="14">
        <v>299.48500000000001</v>
      </c>
      <c r="I207" t="s">
        <v>20</v>
      </c>
    </row>
    <row r="208" spans="3:9" x14ac:dyDescent="0.25">
      <c r="C208">
        <v>4927.5</v>
      </c>
      <c r="D208" s="14">
        <v>13.49076</v>
      </c>
      <c r="E208" s="14">
        <v>0.43433100000000002</v>
      </c>
      <c r="F208" s="14">
        <v>127068</v>
      </c>
      <c r="G208" s="14">
        <v>0.998552</v>
      </c>
      <c r="H208" s="14">
        <v>299.56569999999999</v>
      </c>
      <c r="I208" t="s">
        <v>20</v>
      </c>
    </row>
    <row r="209" spans="3:9" x14ac:dyDescent="0.25">
      <c r="C209">
        <v>5110</v>
      </c>
      <c r="D209" s="14">
        <v>13.99042</v>
      </c>
      <c r="E209" s="14">
        <v>0.36476999999999998</v>
      </c>
      <c r="F209" s="14">
        <v>127134.6</v>
      </c>
      <c r="G209" s="14">
        <v>0.99878400000000001</v>
      </c>
      <c r="H209" s="14">
        <v>299.6352</v>
      </c>
      <c r="I209" t="s">
        <v>20</v>
      </c>
    </row>
    <row r="210" spans="3:9" x14ac:dyDescent="0.25">
      <c r="C210">
        <v>5292.5</v>
      </c>
      <c r="D210" s="14">
        <v>14.490080000000001</v>
      </c>
      <c r="E210" s="14">
        <v>0.305062</v>
      </c>
      <c r="F210" s="14">
        <v>127190.2</v>
      </c>
      <c r="G210" s="14">
        <v>0.99898299999999995</v>
      </c>
      <c r="H210" s="14">
        <v>299.69490000000002</v>
      </c>
      <c r="I210" t="s">
        <v>20</v>
      </c>
    </row>
    <row r="211" spans="3:9" x14ac:dyDescent="0.25">
      <c r="C211">
        <v>5475</v>
      </c>
      <c r="D211" s="14">
        <v>14.98973</v>
      </c>
      <c r="E211" s="14">
        <v>0.25404500000000002</v>
      </c>
      <c r="F211" s="14">
        <v>127236.6</v>
      </c>
      <c r="G211" s="14">
        <v>0.99915299999999996</v>
      </c>
      <c r="H211" s="14">
        <v>299.74590000000001</v>
      </c>
      <c r="I211" t="s">
        <v>20</v>
      </c>
    </row>
    <row r="212" spans="3:9" x14ac:dyDescent="0.25">
      <c r="C212">
        <v>5657.5</v>
      </c>
      <c r="D212" s="14">
        <v>15.48939</v>
      </c>
      <c r="E212" s="14">
        <v>0.21065700000000001</v>
      </c>
      <c r="F212" s="14">
        <v>127275.1</v>
      </c>
      <c r="G212" s="14">
        <v>0.99929800000000002</v>
      </c>
      <c r="H212" s="14">
        <v>299.78930000000003</v>
      </c>
      <c r="I212" t="s">
        <v>20</v>
      </c>
    </row>
    <row r="213" spans="3:9" x14ac:dyDescent="0.25">
      <c r="C213">
        <v>5840</v>
      </c>
      <c r="D213" s="14">
        <v>15.989050000000001</v>
      </c>
      <c r="E213" s="14">
        <v>0.173927</v>
      </c>
      <c r="F213" s="14">
        <v>127306.8</v>
      </c>
      <c r="G213" s="14">
        <v>0.99941999999999998</v>
      </c>
      <c r="H213" s="14">
        <v>299.8261</v>
      </c>
      <c r="I213" t="s">
        <v>20</v>
      </c>
    </row>
    <row r="214" spans="3:9" x14ac:dyDescent="0.25">
      <c r="C214">
        <v>6022.5</v>
      </c>
      <c r="D214" s="14">
        <v>16.488710000000001</v>
      </c>
      <c r="E214" s="14">
        <v>0.14297799999999999</v>
      </c>
      <c r="F214" s="14">
        <v>127332.9</v>
      </c>
      <c r="G214" s="14">
        <v>0.99952300000000005</v>
      </c>
      <c r="H214" s="14">
        <v>299.85700000000003</v>
      </c>
      <c r="I214" t="s">
        <v>20</v>
      </c>
    </row>
    <row r="215" spans="3:9" x14ac:dyDescent="0.25">
      <c r="C215">
        <v>6205</v>
      </c>
      <c r="D215" s="14">
        <v>16.98836</v>
      </c>
      <c r="E215" s="14">
        <v>0.117025</v>
      </c>
      <c r="F215" s="14">
        <v>127354.2</v>
      </c>
      <c r="G215" s="14">
        <v>0.99961</v>
      </c>
      <c r="H215" s="14">
        <v>299.88299999999998</v>
      </c>
      <c r="I215" t="s">
        <v>20</v>
      </c>
    </row>
    <row r="216" spans="3:9" x14ac:dyDescent="0.25">
      <c r="C216">
        <v>6387.5</v>
      </c>
      <c r="D216" s="14">
        <v>17.488019999999999</v>
      </c>
      <c r="E216" s="14">
        <v>9.5363000000000003E-2</v>
      </c>
      <c r="F216" s="14">
        <v>127371.7</v>
      </c>
      <c r="G216" s="14">
        <v>0.99968199999999996</v>
      </c>
      <c r="H216" s="14">
        <v>299.90460000000002</v>
      </c>
      <c r="I216" t="s">
        <v>20</v>
      </c>
    </row>
    <row r="217" spans="3:9" x14ac:dyDescent="0.25">
      <c r="C217">
        <v>6570</v>
      </c>
      <c r="D217" s="14">
        <v>17.987680000000001</v>
      </c>
      <c r="E217" s="14">
        <v>7.7368999999999993E-2</v>
      </c>
      <c r="F217" s="14">
        <v>127385.8</v>
      </c>
      <c r="G217" s="14">
        <v>0.99974200000000002</v>
      </c>
      <c r="H217" s="14">
        <v>299.92259999999999</v>
      </c>
      <c r="I217" t="s">
        <v>20</v>
      </c>
    </row>
    <row r="218" spans="3:9" x14ac:dyDescent="0.25">
      <c r="C218">
        <v>6752.5</v>
      </c>
      <c r="D218" s="14">
        <v>18.48734</v>
      </c>
      <c r="E218" s="14">
        <v>6.2495000000000002E-2</v>
      </c>
      <c r="F218" s="14">
        <v>127397.2</v>
      </c>
      <c r="G218" s="14">
        <v>0.99979200000000001</v>
      </c>
      <c r="H218" s="14">
        <v>299.9375</v>
      </c>
      <c r="I218" t="s">
        <v>20</v>
      </c>
    </row>
    <row r="219" spans="3:9" x14ac:dyDescent="0.25">
      <c r="C219">
        <v>6935</v>
      </c>
      <c r="D219" s="14">
        <v>18.986999999999998</v>
      </c>
      <c r="E219" s="14">
        <v>5.0258999999999998E-2</v>
      </c>
      <c r="F219" s="14">
        <v>127406.39999999999</v>
      </c>
      <c r="G219" s="14">
        <v>0.99983200000000005</v>
      </c>
      <c r="H219" s="14">
        <v>299.94970000000001</v>
      </c>
      <c r="I219" t="s">
        <v>20</v>
      </c>
    </row>
    <row r="220" spans="3:9" x14ac:dyDescent="0.25">
      <c r="C220">
        <v>7117.5</v>
      </c>
      <c r="D220" s="14">
        <v>19.486650000000001</v>
      </c>
      <c r="E220" s="14">
        <v>4.0242E-2</v>
      </c>
      <c r="F220" s="14">
        <v>127413.7</v>
      </c>
      <c r="G220" s="14">
        <v>0.99986600000000003</v>
      </c>
      <c r="H220" s="14">
        <v>299.9597</v>
      </c>
      <c r="I220" t="s">
        <v>20</v>
      </c>
    </row>
    <row r="221" spans="3:9" x14ac:dyDescent="0.25">
      <c r="C221">
        <v>7300</v>
      </c>
      <c r="D221" s="14">
        <v>19.98631</v>
      </c>
      <c r="E221" s="14">
        <v>3.2080999999999998E-2</v>
      </c>
      <c r="F221" s="14">
        <v>127419.6</v>
      </c>
      <c r="G221" s="14">
        <v>0.99989300000000003</v>
      </c>
      <c r="H221" s="14">
        <v>299.96789999999999</v>
      </c>
    </row>
    <row r="222" spans="3:9" x14ac:dyDescent="0.25">
      <c r="C222">
        <v>7482.5</v>
      </c>
      <c r="D222" s="14">
        <v>20.485969999999998</v>
      </c>
      <c r="E222" s="14">
        <v>2.5465000000000002E-2</v>
      </c>
      <c r="F222" s="14">
        <v>127424.2</v>
      </c>
      <c r="G222" s="14">
        <v>0.999915</v>
      </c>
      <c r="H222" s="14">
        <v>299.97449999999998</v>
      </c>
    </row>
    <row r="223" spans="3:9" x14ac:dyDescent="0.25">
      <c r="C223">
        <v>7665</v>
      </c>
      <c r="D223" s="14">
        <v>20.98563</v>
      </c>
      <c r="E223" s="14">
        <v>2.0126000000000002E-2</v>
      </c>
      <c r="F223" s="14">
        <v>127427.9</v>
      </c>
      <c r="G223" s="14">
        <v>0.99993299999999996</v>
      </c>
      <c r="H223" s="14">
        <v>299.97989999999999</v>
      </c>
    </row>
    <row r="224" spans="3:9" x14ac:dyDescent="0.25">
      <c r="C224">
        <v>7847.5</v>
      </c>
      <c r="D224" s="14">
        <v>21.485279999999999</v>
      </c>
      <c r="E224" s="14">
        <v>1.5838999999999999E-2</v>
      </c>
      <c r="F224" s="14">
        <v>127430.8</v>
      </c>
      <c r="G224" s="14">
        <v>0.99994700000000003</v>
      </c>
      <c r="H224" s="14">
        <v>299.98419999999999</v>
      </c>
    </row>
    <row r="225" spans="3:8" x14ac:dyDescent="0.25">
      <c r="C225">
        <v>8030</v>
      </c>
      <c r="D225" s="14">
        <v>21.984940000000002</v>
      </c>
      <c r="E225" s="14">
        <v>1.2414E-2</v>
      </c>
      <c r="F225" s="14">
        <v>127433</v>
      </c>
      <c r="G225" s="14">
        <v>0.99995900000000004</v>
      </c>
      <c r="H225" s="14">
        <v>299.98759999999999</v>
      </c>
    </row>
    <row r="226" spans="3:8" x14ac:dyDescent="0.25">
      <c r="C226">
        <v>8212.5</v>
      </c>
      <c r="D226" s="14">
        <v>22.4846</v>
      </c>
      <c r="E226" s="14">
        <v>9.6889999999999997E-3</v>
      </c>
      <c r="F226" s="14">
        <v>127434.8</v>
      </c>
      <c r="G226" s="14">
        <v>0.99996799999999997</v>
      </c>
      <c r="H226" s="14">
        <v>299.99029999999999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</vt:vector>
  </HeadingPairs>
  <TitlesOfParts>
    <vt:vector size="4" baseType="lpstr">
      <vt:lpstr>copy to eclipse</vt:lpstr>
      <vt:lpstr>excel calculations</vt:lpstr>
      <vt:lpstr>eclipse result</vt:lpstr>
      <vt:lpstr>fw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2019-11-20T02:37:23Z</dcterms:modified>
</cp:coreProperties>
</file>