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drewspanjer/Documents/"/>
    </mc:Choice>
  </mc:AlternateContent>
  <bookViews>
    <workbookView minimized="1" xWindow="60" yWindow="640" windowWidth="25600" windowHeight="15460" tabRatio="500"/>
  </bookViews>
  <sheets>
    <sheet name="%moistureData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H6" i="1"/>
  <c r="H12" i="1"/>
  <c r="H3" i="1"/>
  <c r="J3" i="1"/>
  <c r="H4" i="1"/>
  <c r="J4" i="1"/>
  <c r="H5" i="1"/>
  <c r="J5" i="1"/>
  <c r="J6" i="1"/>
  <c r="H7" i="1"/>
  <c r="J7" i="1"/>
  <c r="H8" i="1"/>
  <c r="J8" i="1"/>
  <c r="H9" i="1"/>
  <c r="J9" i="1"/>
  <c r="H10" i="1"/>
  <c r="J10" i="1"/>
  <c r="H11" i="1"/>
  <c r="J11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2" i="1"/>
  <c r="J2" i="1"/>
  <c r="S34" i="1"/>
  <c r="S35" i="1"/>
  <c r="S36" i="1"/>
  <c r="S37" i="1"/>
  <c r="S38" i="1"/>
  <c r="S39" i="1"/>
  <c r="S40" i="1"/>
  <c r="S41" i="1"/>
  <c r="S42" i="1"/>
  <c r="S33" i="1"/>
  <c r="S3" i="1"/>
  <c r="S4" i="1"/>
  <c r="S5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41" i="2"/>
  <c r="F21" i="2"/>
  <c r="F40" i="2"/>
  <c r="F22" i="2"/>
  <c r="F2" i="2"/>
  <c r="F3" i="2"/>
  <c r="F4" i="2"/>
  <c r="F5" i="2"/>
  <c r="F6" i="2"/>
  <c r="F8" i="2"/>
  <c r="F9" i="2"/>
  <c r="F10" i="2"/>
  <c r="F11" i="2"/>
  <c r="F12" i="2"/>
  <c r="F13" i="2"/>
  <c r="F14" i="2"/>
  <c r="F15" i="2"/>
  <c r="F16" i="2"/>
  <c r="F17" i="2"/>
  <c r="F7" i="2"/>
  <c r="F18" i="2"/>
  <c r="F19" i="2"/>
  <c r="F20" i="2"/>
  <c r="F23" i="2"/>
  <c r="F24" i="2"/>
  <c r="F25" i="2"/>
  <c r="F26" i="2"/>
  <c r="F27" i="2"/>
  <c r="F28" i="2"/>
  <c r="F29" i="2"/>
  <c r="F30" i="2"/>
  <c r="F32" i="2"/>
  <c r="F33" i="2"/>
  <c r="F35" i="2"/>
  <c r="F36" i="2"/>
  <c r="F37" i="2"/>
  <c r="F38" i="2"/>
  <c r="F39" i="2"/>
  <c r="F42" i="2"/>
  <c r="F43" i="2"/>
  <c r="F34" i="2"/>
  <c r="F31" i="2"/>
</calcChain>
</file>

<file path=xl/sharedStrings.xml><?xml version="1.0" encoding="utf-8"?>
<sst xmlns="http://schemas.openxmlformats.org/spreadsheetml/2006/main" count="68" uniqueCount="61">
  <si>
    <t>ID</t>
  </si>
  <si>
    <t>FL</t>
  </si>
  <si>
    <t>Wet Weight</t>
  </si>
  <si>
    <t xml:space="preserve"> DryingStart</t>
  </si>
  <si>
    <t>Initial tin weight</t>
  </si>
  <si>
    <t>Initial drying weight (g) Tin + Fish</t>
  </si>
  <si>
    <t>Final Weight (Tin + Fish)</t>
  </si>
  <si>
    <t>30A922HA</t>
  </si>
  <si>
    <t>31A922HA</t>
  </si>
  <si>
    <t>32A922HA</t>
  </si>
  <si>
    <t>34A624WO</t>
  </si>
  <si>
    <t>35A9CO</t>
  </si>
  <si>
    <t>36A9CO</t>
  </si>
  <si>
    <t>37A9CO</t>
  </si>
  <si>
    <t>38A9CO</t>
  </si>
  <si>
    <t>39A6CO</t>
  </si>
  <si>
    <t>40A6CO</t>
  </si>
  <si>
    <t>42A6CH</t>
  </si>
  <si>
    <t>41A6CH</t>
  </si>
  <si>
    <t>43A6CH</t>
  </si>
  <si>
    <t>44A6JE</t>
  </si>
  <si>
    <t>45A6JE</t>
  </si>
  <si>
    <t>46A6JE</t>
  </si>
  <si>
    <t>47A9IS</t>
  </si>
  <si>
    <t>48A9IS</t>
  </si>
  <si>
    <t>49A9IS</t>
  </si>
  <si>
    <t>50A6EF</t>
  </si>
  <si>
    <t>51A6EF</t>
  </si>
  <si>
    <t>52A6EF</t>
  </si>
  <si>
    <t>53A9SW</t>
  </si>
  <si>
    <t>54A9SW</t>
  </si>
  <si>
    <t>55A9SW</t>
  </si>
  <si>
    <t>56A9MA</t>
  </si>
  <si>
    <t>57A9MA</t>
  </si>
  <si>
    <t>58A9MA</t>
  </si>
  <si>
    <t>59A6SW</t>
  </si>
  <si>
    <t>60A6SW</t>
  </si>
  <si>
    <t>61A6SW</t>
  </si>
  <si>
    <t>62A6HA</t>
  </si>
  <si>
    <t>63A6HA</t>
  </si>
  <si>
    <t>64A6HA</t>
  </si>
  <si>
    <t>65A9JE</t>
  </si>
  <si>
    <t>66A6LO</t>
  </si>
  <si>
    <t>67A6LO</t>
  </si>
  <si>
    <t>68A6LO</t>
  </si>
  <si>
    <t>69A6IS</t>
  </si>
  <si>
    <t>70A6IS</t>
  </si>
  <si>
    <t>71A6IS</t>
  </si>
  <si>
    <t>Run #</t>
  </si>
  <si>
    <t>Sample</t>
  </si>
  <si>
    <t>PelletWT</t>
  </si>
  <si>
    <t>Start</t>
  </si>
  <si>
    <t>End</t>
  </si>
  <si>
    <t>Length Burned</t>
  </si>
  <si>
    <t>Cal/g</t>
  </si>
  <si>
    <t>deltaT</t>
  </si>
  <si>
    <t>dryweight</t>
  </si>
  <si>
    <t>Cal/gDryWeight</t>
  </si>
  <si>
    <t>Joules/gwetweight</t>
  </si>
  <si>
    <t>%dry</t>
  </si>
  <si>
    <t>%moist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</si>
</sst>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'%moistureData'!$S$1</c:f>
              <c:strCache>
                <c:ptCount val="1"/>
                <c:pt idx="0">
                  <c:v>Joules/gwetweight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2669291338583"/>
                  <c:y val="-0.00105242053076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'%moistureData'!$I$2:$I$43</c:f>
              <c:numCache>
                <c:formatCode>General</c:formatCode>
                <c:ptCount val="42"/>
                <c:pt idx="0">
                  <c:v>21.14072494669509</c:v>
                </c:pt>
                <c:pt idx="1">
                  <c:v>21.13131313131314</c:v>
                </c:pt>
                <c:pt idx="2">
                  <c:v>20.03174603174605</c:v>
                </c:pt>
                <c:pt idx="3">
                  <c:v>23.17767653758542</c:v>
                </c:pt>
                <c:pt idx="4">
                  <c:v>19.78632478632479</c:v>
                </c:pt>
                <c:pt idx="5">
                  <c:v>19.49766355140187</c:v>
                </c:pt>
                <c:pt idx="6">
                  <c:v>20.16469942355202</c:v>
                </c:pt>
                <c:pt idx="7">
                  <c:v>18.0913043478261</c:v>
                </c:pt>
                <c:pt idx="8">
                  <c:v>16.58757549611735</c:v>
                </c:pt>
                <c:pt idx="9">
                  <c:v>19.17250673854448</c:v>
                </c:pt>
                <c:pt idx="10">
                  <c:v>20.98966408268734</c:v>
                </c:pt>
                <c:pt idx="11">
                  <c:v>21.61485974222896</c:v>
                </c:pt>
                <c:pt idx="12">
                  <c:v>18.32298136645964</c:v>
                </c:pt>
                <c:pt idx="13">
                  <c:v>20.06968641114983</c:v>
                </c:pt>
                <c:pt idx="14">
                  <c:v>23.16780354706685</c:v>
                </c:pt>
                <c:pt idx="15">
                  <c:v>19.55888304330231</c:v>
                </c:pt>
                <c:pt idx="16">
                  <c:v>24.67604490734478</c:v>
                </c:pt>
                <c:pt idx="17">
                  <c:v>22.71099050203528</c:v>
                </c:pt>
                <c:pt idx="18">
                  <c:v>21.6008174386921</c:v>
                </c:pt>
                <c:pt idx="19">
                  <c:v>22.63898916967509</c:v>
                </c:pt>
                <c:pt idx="20">
                  <c:v>23.09010773751224</c:v>
                </c:pt>
                <c:pt idx="21">
                  <c:v>22.61254612546125</c:v>
                </c:pt>
                <c:pt idx="22">
                  <c:v>25.1043579896477</c:v>
                </c:pt>
                <c:pt idx="23">
                  <c:v>22.9505214649527</c:v>
                </c:pt>
                <c:pt idx="24">
                  <c:v>24.88308115543328</c:v>
                </c:pt>
                <c:pt idx="25">
                  <c:v>22.16726618705036</c:v>
                </c:pt>
                <c:pt idx="26">
                  <c:v>21.24472573839662</c:v>
                </c:pt>
                <c:pt idx="27">
                  <c:v>23.4727966910595</c:v>
                </c:pt>
                <c:pt idx="28">
                  <c:v>26.92663582286848</c:v>
                </c:pt>
                <c:pt idx="29">
                  <c:v>23.28066215199399</c:v>
                </c:pt>
                <c:pt idx="30">
                  <c:v>26.12008426966293</c:v>
                </c:pt>
                <c:pt idx="31">
                  <c:v>20.19300361881785</c:v>
                </c:pt>
                <c:pt idx="32">
                  <c:v>17.46411483253587</c:v>
                </c:pt>
                <c:pt idx="33">
                  <c:v>18.04590163934427</c:v>
                </c:pt>
                <c:pt idx="34">
                  <c:v>21.25</c:v>
                </c:pt>
                <c:pt idx="35">
                  <c:v>24.49220489977728</c:v>
                </c:pt>
                <c:pt idx="36">
                  <c:v>24.62998102466793</c:v>
                </c:pt>
                <c:pt idx="37">
                  <c:v>24.42032132001738</c:v>
                </c:pt>
                <c:pt idx="38">
                  <c:v>25.80841492458322</c:v>
                </c:pt>
                <c:pt idx="39">
                  <c:v>21.79045092838196</c:v>
                </c:pt>
                <c:pt idx="40">
                  <c:v>24.52177293934681</c:v>
                </c:pt>
              </c:numCache>
            </c:numRef>
          </c:xVal>
          <c:yVal>
            <c:numRef>
              <c:f>'%moistureData'!$S$2:$S$43</c:f>
              <c:numCache>
                <c:formatCode>General</c:formatCode>
                <c:ptCount val="42"/>
                <c:pt idx="0">
                  <c:v>3825.31794652452</c:v>
                </c:pt>
                <c:pt idx="1">
                  <c:v>3949.692449939395</c:v>
                </c:pt>
                <c:pt idx="2">
                  <c:v>3926.035798780955</c:v>
                </c:pt>
                <c:pt idx="3">
                  <c:v>5374.308709476082</c:v>
                </c:pt>
                <c:pt idx="5">
                  <c:v>4541.508693663551</c:v>
                </c:pt>
                <c:pt idx="6">
                  <c:v>4057.39450294812</c:v>
                </c:pt>
                <c:pt idx="7">
                  <c:v>4126.027902187828</c:v>
                </c:pt>
                <c:pt idx="8">
                  <c:v>3431.769018774806</c:v>
                </c:pt>
                <c:pt idx="9">
                  <c:v>3837.93890147709</c:v>
                </c:pt>
                <c:pt idx="11">
                  <c:v>5088.052042638364</c:v>
                </c:pt>
                <c:pt idx="12">
                  <c:v>4006.104895900623</c:v>
                </c:pt>
                <c:pt idx="13">
                  <c:v>4216.699461574914</c:v>
                </c:pt>
                <c:pt idx="14">
                  <c:v>4816.751868223738</c:v>
                </c:pt>
                <c:pt idx="15">
                  <c:v>3809.913507651963</c:v>
                </c:pt>
                <c:pt idx="16">
                  <c:v>5773.828789592316</c:v>
                </c:pt>
                <c:pt idx="17">
                  <c:v>5182.761205972318</c:v>
                </c:pt>
                <c:pt idx="18">
                  <c:v>4825.362196348774</c:v>
                </c:pt>
                <c:pt idx="19">
                  <c:v>5154.082649212996</c:v>
                </c:pt>
                <c:pt idx="20">
                  <c:v>5053.588370871694</c:v>
                </c:pt>
                <c:pt idx="21">
                  <c:v>5040.102030216973</c:v>
                </c:pt>
                <c:pt idx="22">
                  <c:v>5802.99042012356</c:v>
                </c:pt>
                <c:pt idx="23">
                  <c:v>4866.747730560272</c:v>
                </c:pt>
                <c:pt idx="24">
                  <c:v>5582.171849595597</c:v>
                </c:pt>
                <c:pt idx="25">
                  <c:v>4656.14569992806</c:v>
                </c:pt>
                <c:pt idx="26">
                  <c:v>4503.835984928269</c:v>
                </c:pt>
                <c:pt idx="27">
                  <c:v>5034.018191842189</c:v>
                </c:pt>
                <c:pt idx="28">
                  <c:v>5947.399059902182</c:v>
                </c:pt>
                <c:pt idx="29">
                  <c:v>5343.114915382996</c:v>
                </c:pt>
                <c:pt idx="30">
                  <c:v>5464.715060370786</c:v>
                </c:pt>
                <c:pt idx="31">
                  <c:v>4224.376357056695</c:v>
                </c:pt>
                <c:pt idx="32">
                  <c:v>3571.311155406695</c:v>
                </c:pt>
                <c:pt idx="33">
                  <c:v>3813.498278358034</c:v>
                </c:pt>
                <c:pt idx="34">
                  <c:v>5039.525492000001</c:v>
                </c:pt>
                <c:pt idx="35">
                  <c:v>5711.250401423605</c:v>
                </c:pt>
                <c:pt idx="36">
                  <c:v>5414.632250656545</c:v>
                </c:pt>
                <c:pt idx="37">
                  <c:v>5735.071885200176</c:v>
                </c:pt>
                <c:pt idx="38">
                  <c:v>6163.12833385975</c:v>
                </c:pt>
                <c:pt idx="39">
                  <c:v>4564.415528254641</c:v>
                </c:pt>
                <c:pt idx="40">
                  <c:v>5286.469822877138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761888"/>
        <c:axId val="-2094059392"/>
      </c:scatterChart>
      <c:valAx>
        <c:axId val="-20757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59392"/>
        <c:crosses val="autoZero"/>
        <c:crossBetween val="midCat"/>
      </c:valAx>
      <c:valAx>
        <c:axId val="-2094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'%moistureData'!$S$1</c:f>
              <c:strCache>
                <c:ptCount val="1"/>
                <c:pt idx="0">
                  <c:v>Joules/gwetweight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8673009623797"/>
                  <c:y val="0.200957640711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'%moistureData'!$C$2:$C$43</c:f>
              <c:numCache>
                <c:formatCode>General</c:formatCode>
                <c:ptCount val="42"/>
                <c:pt idx="0">
                  <c:v>4.69</c:v>
                </c:pt>
                <c:pt idx="1">
                  <c:v>1.98</c:v>
                </c:pt>
                <c:pt idx="2">
                  <c:v>1.26</c:v>
                </c:pt>
                <c:pt idx="3">
                  <c:v>5.268</c:v>
                </c:pt>
                <c:pt idx="4">
                  <c:v>1.17</c:v>
                </c:pt>
                <c:pt idx="5">
                  <c:v>2.568</c:v>
                </c:pt>
                <c:pt idx="6">
                  <c:v>3.643</c:v>
                </c:pt>
                <c:pt idx="7">
                  <c:v>2.3</c:v>
                </c:pt>
                <c:pt idx="8">
                  <c:v>2.318</c:v>
                </c:pt>
                <c:pt idx="9">
                  <c:v>3.71</c:v>
                </c:pt>
                <c:pt idx="10">
                  <c:v>3.87</c:v>
                </c:pt>
                <c:pt idx="11">
                  <c:v>3.957</c:v>
                </c:pt>
                <c:pt idx="12">
                  <c:v>1.61</c:v>
                </c:pt>
                <c:pt idx="13">
                  <c:v>0.861</c:v>
                </c:pt>
                <c:pt idx="14">
                  <c:v>3.665</c:v>
                </c:pt>
                <c:pt idx="15">
                  <c:v>2.471</c:v>
                </c:pt>
                <c:pt idx="16">
                  <c:v>7.393</c:v>
                </c:pt>
                <c:pt idx="17">
                  <c:v>3.685</c:v>
                </c:pt>
                <c:pt idx="18">
                  <c:v>4.404</c:v>
                </c:pt>
                <c:pt idx="19">
                  <c:v>2.77</c:v>
                </c:pt>
                <c:pt idx="20">
                  <c:v>4.084</c:v>
                </c:pt>
                <c:pt idx="21">
                  <c:v>2.71</c:v>
                </c:pt>
                <c:pt idx="22">
                  <c:v>5.989</c:v>
                </c:pt>
                <c:pt idx="23">
                  <c:v>8.246</c:v>
                </c:pt>
                <c:pt idx="24">
                  <c:v>5.089</c:v>
                </c:pt>
                <c:pt idx="25">
                  <c:v>5.56</c:v>
                </c:pt>
                <c:pt idx="26">
                  <c:v>3.792</c:v>
                </c:pt>
                <c:pt idx="27">
                  <c:v>6.286</c:v>
                </c:pt>
                <c:pt idx="28">
                  <c:v>6.052</c:v>
                </c:pt>
                <c:pt idx="29">
                  <c:v>5.316</c:v>
                </c:pt>
                <c:pt idx="30">
                  <c:v>5.696</c:v>
                </c:pt>
                <c:pt idx="31">
                  <c:v>0.829</c:v>
                </c:pt>
                <c:pt idx="32">
                  <c:v>0.836</c:v>
                </c:pt>
                <c:pt idx="33">
                  <c:v>1.525</c:v>
                </c:pt>
                <c:pt idx="34">
                  <c:v>6.616</c:v>
                </c:pt>
                <c:pt idx="35">
                  <c:v>8.98</c:v>
                </c:pt>
                <c:pt idx="36">
                  <c:v>6.851</c:v>
                </c:pt>
                <c:pt idx="37">
                  <c:v>6.909</c:v>
                </c:pt>
                <c:pt idx="38">
                  <c:v>3.779</c:v>
                </c:pt>
                <c:pt idx="39">
                  <c:v>3.016</c:v>
                </c:pt>
                <c:pt idx="40">
                  <c:v>2.572</c:v>
                </c:pt>
              </c:numCache>
            </c:numRef>
          </c:xVal>
          <c:yVal>
            <c:numRef>
              <c:f>'%moistureData'!$S$2:$S$43</c:f>
              <c:numCache>
                <c:formatCode>General</c:formatCode>
                <c:ptCount val="42"/>
                <c:pt idx="0">
                  <c:v>3825.31794652452</c:v>
                </c:pt>
                <c:pt idx="1">
                  <c:v>3949.692449939395</c:v>
                </c:pt>
                <c:pt idx="2">
                  <c:v>3926.035798780955</c:v>
                </c:pt>
                <c:pt idx="3">
                  <c:v>5374.308709476082</c:v>
                </c:pt>
                <c:pt idx="5">
                  <c:v>4541.508693663551</c:v>
                </c:pt>
                <c:pt idx="6">
                  <c:v>4057.39450294812</c:v>
                </c:pt>
                <c:pt idx="7">
                  <c:v>4126.027902187828</c:v>
                </c:pt>
                <c:pt idx="8">
                  <c:v>3431.769018774806</c:v>
                </c:pt>
                <c:pt idx="9">
                  <c:v>3837.93890147709</c:v>
                </c:pt>
                <c:pt idx="11">
                  <c:v>5088.052042638364</c:v>
                </c:pt>
                <c:pt idx="12">
                  <c:v>4006.104895900623</c:v>
                </c:pt>
                <c:pt idx="13">
                  <c:v>4216.699461574914</c:v>
                </c:pt>
                <c:pt idx="14">
                  <c:v>4816.751868223738</c:v>
                </c:pt>
                <c:pt idx="15">
                  <c:v>3809.913507651963</c:v>
                </c:pt>
                <c:pt idx="16">
                  <c:v>5773.828789592316</c:v>
                </c:pt>
                <c:pt idx="17">
                  <c:v>5182.761205972318</c:v>
                </c:pt>
                <c:pt idx="18">
                  <c:v>4825.362196348774</c:v>
                </c:pt>
                <c:pt idx="19">
                  <c:v>5154.082649212996</c:v>
                </c:pt>
                <c:pt idx="20">
                  <c:v>5053.588370871694</c:v>
                </c:pt>
                <c:pt idx="21">
                  <c:v>5040.102030216973</c:v>
                </c:pt>
                <c:pt idx="22">
                  <c:v>5802.99042012356</c:v>
                </c:pt>
                <c:pt idx="23">
                  <c:v>4866.747730560272</c:v>
                </c:pt>
                <c:pt idx="24">
                  <c:v>5582.171849595597</c:v>
                </c:pt>
                <c:pt idx="25">
                  <c:v>4656.14569992806</c:v>
                </c:pt>
                <c:pt idx="26">
                  <c:v>4503.835984928269</c:v>
                </c:pt>
                <c:pt idx="27">
                  <c:v>5034.018191842189</c:v>
                </c:pt>
                <c:pt idx="28">
                  <c:v>5947.399059902182</c:v>
                </c:pt>
                <c:pt idx="29">
                  <c:v>5343.114915382996</c:v>
                </c:pt>
                <c:pt idx="30">
                  <c:v>5464.715060370786</c:v>
                </c:pt>
                <c:pt idx="31">
                  <c:v>4224.376357056695</c:v>
                </c:pt>
                <c:pt idx="32">
                  <c:v>3571.311155406695</c:v>
                </c:pt>
                <c:pt idx="33">
                  <c:v>3813.498278358034</c:v>
                </c:pt>
                <c:pt idx="34">
                  <c:v>5039.525492000001</c:v>
                </c:pt>
                <c:pt idx="35">
                  <c:v>5711.250401423605</c:v>
                </c:pt>
                <c:pt idx="36">
                  <c:v>5414.632250656545</c:v>
                </c:pt>
                <c:pt idx="37">
                  <c:v>5735.071885200176</c:v>
                </c:pt>
                <c:pt idx="38">
                  <c:v>6163.12833385975</c:v>
                </c:pt>
                <c:pt idx="39">
                  <c:v>4564.415528254641</c:v>
                </c:pt>
                <c:pt idx="40">
                  <c:v>5286.469822877138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450432"/>
        <c:axId val="-2073091376"/>
      </c:scatterChart>
      <c:valAx>
        <c:axId val="-20734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1376"/>
        <c:crosses val="autoZero"/>
        <c:crossBetween val="midCat"/>
      </c:valAx>
      <c:valAx>
        <c:axId val="-2073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162560</xdr:colOff>
      <xdr:row>1</xdr:row>
      <xdr:rowOff>152400</xdr:rowOff>
    </xdr:from>
    <xdr:to>
      <xdr:col>25</xdr:col>
      <xdr:colOff>619760</xdr:colOff>
      <xdr:row>15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162560</xdr:colOff>
      <xdr:row>15</xdr:row>
      <xdr:rowOff>91440</xdr:rowOff>
    </xdr:from>
    <xdr:to>
      <xdr:col>25</xdr:col>
      <xdr:colOff>619760</xdr:colOff>
      <xdr:row>28</xdr:row>
      <xdr:rowOff>193040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topLeftCell="Q5" zoomScale="125" workbookViewId="0">
      <selection activeCell="X31" sqref="X31"/>
    </sheetView>
  </sheetViews>
  <sheetFormatPr baseColWidth="10" defaultRowHeight="16" x14ac:dyDescent="0.2"/>
  <cols>
    <col min="5" max="5" width="20" customWidth="1"/>
    <col min="16" max="16" width="20.33203125" customWidth="1"/>
    <col min="17" max="19" width="16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56</v>
      </c>
      <c r="I1" t="s">
        <v>59</v>
      </c>
      <c r="J1" t="s">
        <v>60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57</v>
      </c>
      <c r="S1" t="s">
        <v>58</v>
      </c>
      <c r="T1" t="s">
        <v>55</v>
      </c>
    </row>
    <row r="2" spans="1:20" x14ac:dyDescent="0.2">
      <c r="A2" t="s">
        <v>7</v>
      </c>
      <c r="B2">
        <v>76</v>
      </c>
      <c r="C2">
        <v>4.6900000000000004</v>
      </c>
      <c r="D2" s="1">
        <v>42653</v>
      </c>
      <c r="E2">
        <v>1.284</v>
      </c>
      <c r="F2">
        <v>5.8</v>
      </c>
      <c r="G2">
        <v>2.2755000000000001</v>
      </c>
      <c r="H2">
        <f>G2-E2</f>
        <v>0.99150000000000005</v>
      </c>
      <c r="I2">
        <f>H2/C2*100</f>
        <v>21.140724946695094</v>
      </c>
      <c r="J2">
        <f>1-I2</f>
        <v>-20.140724946695094</v>
      </c>
      <c r="K2">
        <v>404</v>
      </c>
      <c r="L2">
        <v>30</v>
      </c>
      <c r="M2">
        <v>0.221</v>
      </c>
      <c r="N2">
        <v>10</v>
      </c>
      <c r="O2">
        <v>2.5</v>
      </c>
      <c r="P2">
        <f>N2-O2</f>
        <v>7.5</v>
      </c>
      <c r="Q2">
        <v>4324.7</v>
      </c>
      <c r="R2">
        <f>Q2*I2/100000</f>
        <v>0.91427293176972269</v>
      </c>
      <c r="S2">
        <f>R2*4184</f>
        <v>3825.3179465245198</v>
      </c>
      <c r="T2">
        <v>1.8965000000000001</v>
      </c>
    </row>
    <row r="3" spans="1:20" x14ac:dyDescent="0.2">
      <c r="A3" t="s">
        <v>8</v>
      </c>
      <c r="B3">
        <v>57</v>
      </c>
      <c r="C3">
        <v>1.98</v>
      </c>
      <c r="D3" s="1">
        <v>42653</v>
      </c>
      <c r="E3">
        <v>1.2849999999999999</v>
      </c>
      <c r="F3">
        <v>3.18</v>
      </c>
      <c r="G3">
        <v>1.7034</v>
      </c>
      <c r="H3">
        <f t="shared" ref="H3:H42" si="0">G3-E3</f>
        <v>0.41840000000000011</v>
      </c>
      <c r="I3">
        <f t="shared" ref="I3:I42" si="1">H3/C3*100</f>
        <v>21.131313131313139</v>
      </c>
      <c r="J3">
        <f t="shared" ref="J3:J42" si="2">1-I3</f>
        <v>-20.131313131313139</v>
      </c>
      <c r="K3">
        <v>40</v>
      </c>
      <c r="L3">
        <v>31</v>
      </c>
      <c r="M3">
        <v>0.2316</v>
      </c>
      <c r="N3">
        <v>10</v>
      </c>
      <c r="O3">
        <v>4</v>
      </c>
      <c r="P3">
        <f>N3-O3</f>
        <v>6</v>
      </c>
      <c r="Q3">
        <v>4467.3</v>
      </c>
      <c r="R3">
        <f t="shared" ref="R3:R42" si="3">Q3*I3/100000</f>
        <v>0.9439991515151519</v>
      </c>
      <c r="S3">
        <f t="shared" ref="S3:S42" si="4">R3*4184</f>
        <v>3949.6924499393954</v>
      </c>
      <c r="T3">
        <v>2.0422699999999998</v>
      </c>
    </row>
    <row r="4" spans="1:20" x14ac:dyDescent="0.2">
      <c r="A4" t="s">
        <v>9</v>
      </c>
      <c r="B4">
        <v>49</v>
      </c>
      <c r="C4">
        <v>1.26</v>
      </c>
      <c r="D4" s="1">
        <v>42653</v>
      </c>
      <c r="E4">
        <v>1.2869999999999999</v>
      </c>
      <c r="F4">
        <v>2.4500000000000002</v>
      </c>
      <c r="G4">
        <v>1.5394000000000001</v>
      </c>
      <c r="H4">
        <f t="shared" si="0"/>
        <v>0.25240000000000018</v>
      </c>
      <c r="I4">
        <f t="shared" si="1"/>
        <v>20.031746031746046</v>
      </c>
      <c r="J4">
        <f t="shared" si="2"/>
        <v>-19.031746031746046</v>
      </c>
      <c r="K4">
        <v>408</v>
      </c>
      <c r="L4">
        <v>32</v>
      </c>
      <c r="M4">
        <v>0.15670000000000001</v>
      </c>
      <c r="N4">
        <v>10</v>
      </c>
      <c r="O4">
        <v>3</v>
      </c>
      <c r="P4">
        <f>N4-O4</f>
        <v>7</v>
      </c>
      <c r="Q4">
        <v>4684.29</v>
      </c>
      <c r="R4">
        <f t="shared" si="3"/>
        <v>0.9383450761904768</v>
      </c>
      <c r="S4">
        <f t="shared" si="4"/>
        <v>3926.0357987809548</v>
      </c>
      <c r="T4">
        <v>1.4615199999999999</v>
      </c>
    </row>
    <row r="5" spans="1:20" x14ac:dyDescent="0.2">
      <c r="A5" t="s">
        <v>10</v>
      </c>
      <c r="B5">
        <v>74</v>
      </c>
      <c r="C5">
        <v>5.2679999999999998</v>
      </c>
      <c r="D5" s="1">
        <v>42653</v>
      </c>
      <c r="E5">
        <v>1.296</v>
      </c>
      <c r="F5">
        <v>6.415</v>
      </c>
      <c r="G5">
        <v>2.5169999999999999</v>
      </c>
      <c r="H5">
        <f t="shared" si="0"/>
        <v>1.2209999999999999</v>
      </c>
      <c r="I5">
        <f t="shared" si="1"/>
        <v>23.17767653758542</v>
      </c>
      <c r="J5">
        <f t="shared" si="2"/>
        <v>-22.17767653758542</v>
      </c>
      <c r="K5">
        <v>410</v>
      </c>
      <c r="L5">
        <v>34</v>
      </c>
      <c r="M5">
        <v>0.23730000000000001</v>
      </c>
      <c r="N5">
        <v>10</v>
      </c>
      <c r="O5">
        <v>2.4</v>
      </c>
      <c r="P5">
        <f>N5-O5</f>
        <v>7.6</v>
      </c>
      <c r="Q5">
        <v>5541.93</v>
      </c>
      <c r="R5">
        <f t="shared" si="3"/>
        <v>1.2844906093394077</v>
      </c>
      <c r="S5">
        <f t="shared" si="4"/>
        <v>5374.3087094760822</v>
      </c>
      <c r="T5">
        <v>2.5937600000000001</v>
      </c>
    </row>
    <row r="6" spans="1:20" x14ac:dyDescent="0.2">
      <c r="A6" t="s">
        <v>11</v>
      </c>
      <c r="B6">
        <v>45</v>
      </c>
      <c r="C6">
        <v>1.17</v>
      </c>
      <c r="D6" s="1">
        <v>42653</v>
      </c>
      <c r="E6">
        <v>1.286</v>
      </c>
      <c r="F6">
        <v>2.4380000000000002</v>
      </c>
      <c r="G6">
        <v>1.5175000000000001</v>
      </c>
      <c r="H6">
        <f t="shared" si="0"/>
        <v>0.23150000000000004</v>
      </c>
      <c r="I6">
        <f t="shared" si="1"/>
        <v>19.786324786324791</v>
      </c>
      <c r="J6">
        <f t="shared" si="2"/>
        <v>-18.786324786324791</v>
      </c>
      <c r="K6">
        <v>426</v>
      </c>
      <c r="L6">
        <v>35</v>
      </c>
      <c r="M6">
        <v>0.18</v>
      </c>
      <c r="N6">
        <v>10</v>
      </c>
      <c r="O6">
        <v>3.4</v>
      </c>
      <c r="P6">
        <f>N6-O6</f>
        <v>6.6</v>
      </c>
      <c r="Q6">
        <v>3189.94</v>
      </c>
      <c r="R6">
        <f t="shared" si="3"/>
        <v>0.63117188888888898</v>
      </c>
      <c r="T6">
        <v>1.39818</v>
      </c>
    </row>
    <row r="7" spans="1:20" x14ac:dyDescent="0.2">
      <c r="A7" t="s">
        <v>12</v>
      </c>
      <c r="B7">
        <v>60</v>
      </c>
      <c r="C7">
        <v>2.5680000000000001</v>
      </c>
      <c r="D7" s="1">
        <v>42653</v>
      </c>
      <c r="E7">
        <v>1.304</v>
      </c>
      <c r="F7">
        <v>3.83</v>
      </c>
      <c r="G7">
        <v>1.8047</v>
      </c>
      <c r="H7">
        <f t="shared" si="0"/>
        <v>0.50069999999999992</v>
      </c>
      <c r="I7">
        <f t="shared" si="1"/>
        <v>19.497663551401867</v>
      </c>
      <c r="J7">
        <f t="shared" si="2"/>
        <v>-18.497663551401867</v>
      </c>
      <c r="K7">
        <v>114</v>
      </c>
      <c r="L7">
        <v>36</v>
      </c>
      <c r="M7">
        <v>0.219</v>
      </c>
      <c r="N7">
        <v>10</v>
      </c>
      <c r="O7">
        <v>4.5999999999999996</v>
      </c>
      <c r="P7">
        <f>N7-O7</f>
        <v>5.4</v>
      </c>
      <c r="Q7">
        <v>5567.06</v>
      </c>
      <c r="R7">
        <f t="shared" si="3"/>
        <v>1.0854466285046729</v>
      </c>
      <c r="S7">
        <f t="shared" si="4"/>
        <v>4541.5086936635516</v>
      </c>
      <c r="T7">
        <v>2.2963100000000001</v>
      </c>
    </row>
    <row r="8" spans="1:20" x14ac:dyDescent="0.2">
      <c r="A8" t="s">
        <v>13</v>
      </c>
      <c r="B8">
        <v>68</v>
      </c>
      <c r="C8">
        <v>3.6429999999999998</v>
      </c>
      <c r="D8" s="1">
        <v>42653</v>
      </c>
      <c r="E8">
        <v>1.294</v>
      </c>
      <c r="F8">
        <v>5.0910000000000002</v>
      </c>
      <c r="G8">
        <v>2.0286</v>
      </c>
      <c r="H8">
        <f t="shared" si="0"/>
        <v>0.73459999999999992</v>
      </c>
      <c r="I8">
        <f t="shared" si="1"/>
        <v>20.164699423552015</v>
      </c>
      <c r="J8">
        <f t="shared" si="2"/>
        <v>-19.164699423552015</v>
      </c>
      <c r="K8">
        <v>415</v>
      </c>
      <c r="L8">
        <v>37</v>
      </c>
      <c r="M8">
        <v>0.30049999999999999</v>
      </c>
      <c r="N8">
        <v>10</v>
      </c>
      <c r="O8">
        <v>3</v>
      </c>
      <c r="P8">
        <f>N8-O8</f>
        <v>7</v>
      </c>
      <c r="Q8">
        <v>4809.1000000000004</v>
      </c>
      <c r="R8">
        <f t="shared" si="3"/>
        <v>0.9697405599780401</v>
      </c>
      <c r="S8">
        <f t="shared" si="4"/>
        <v>4057.3945029481197</v>
      </c>
      <c r="T8">
        <v>2.8450500000000001</v>
      </c>
    </row>
    <row r="9" spans="1:20" x14ac:dyDescent="0.2">
      <c r="A9" t="s">
        <v>14</v>
      </c>
      <c r="B9">
        <v>58</v>
      </c>
      <c r="C9">
        <v>2.2999999999999998</v>
      </c>
      <c r="D9" s="1">
        <v>42653</v>
      </c>
      <c r="E9">
        <v>1.2869999999999999</v>
      </c>
      <c r="F9">
        <v>3.5</v>
      </c>
      <c r="G9">
        <v>1.7031000000000001</v>
      </c>
      <c r="H9">
        <f t="shared" si="0"/>
        <v>0.41610000000000014</v>
      </c>
      <c r="I9">
        <f t="shared" si="1"/>
        <v>18.091304347826096</v>
      </c>
      <c r="J9">
        <f t="shared" si="2"/>
        <v>-17.091304347826096</v>
      </c>
      <c r="K9">
        <v>418</v>
      </c>
      <c r="L9">
        <v>38</v>
      </c>
      <c r="M9">
        <v>0.17760000000000001</v>
      </c>
      <c r="N9">
        <v>10</v>
      </c>
      <c r="O9">
        <v>2.8</v>
      </c>
      <c r="P9">
        <f>N9-O9</f>
        <v>7.2</v>
      </c>
      <c r="Q9">
        <v>5450.93</v>
      </c>
      <c r="R9">
        <f t="shared" si="3"/>
        <v>0.98614433608695706</v>
      </c>
      <c r="S9">
        <f t="shared" si="4"/>
        <v>4126.0279021878287</v>
      </c>
      <c r="T9">
        <v>1.9171</v>
      </c>
    </row>
    <row r="10" spans="1:20" x14ac:dyDescent="0.2">
      <c r="A10" t="s">
        <v>15</v>
      </c>
      <c r="B10">
        <v>56</v>
      </c>
      <c r="C10">
        <v>2.3180000000000001</v>
      </c>
      <c r="D10" s="1">
        <v>42653</v>
      </c>
      <c r="E10">
        <v>1.2869999999999999</v>
      </c>
      <c r="F10">
        <v>3.51</v>
      </c>
      <c r="G10">
        <v>1.6715</v>
      </c>
      <c r="H10">
        <f t="shared" si="0"/>
        <v>0.38450000000000006</v>
      </c>
      <c r="I10">
        <f t="shared" si="1"/>
        <v>16.587575496117346</v>
      </c>
      <c r="J10">
        <f t="shared" si="2"/>
        <v>-15.587575496117346</v>
      </c>
      <c r="K10">
        <v>419</v>
      </c>
      <c r="L10">
        <v>39</v>
      </c>
      <c r="M10">
        <v>0.24179999999999999</v>
      </c>
      <c r="N10">
        <v>10</v>
      </c>
      <c r="O10">
        <v>1.6</v>
      </c>
      <c r="P10">
        <f>N10-O10</f>
        <v>8.4</v>
      </c>
      <c r="Q10">
        <v>4944.74</v>
      </c>
      <c r="R10">
        <f t="shared" si="3"/>
        <v>0.82021248058671281</v>
      </c>
      <c r="S10">
        <f t="shared" si="4"/>
        <v>3431.7690187748062</v>
      </c>
      <c r="T10">
        <v>2.3656600000000001</v>
      </c>
    </row>
    <row r="11" spans="1:20" x14ac:dyDescent="0.2">
      <c r="A11" t="s">
        <v>16</v>
      </c>
      <c r="B11">
        <v>67</v>
      </c>
      <c r="C11">
        <v>3.71</v>
      </c>
      <c r="D11" s="1">
        <v>42653</v>
      </c>
      <c r="E11">
        <v>1.2989999999999999</v>
      </c>
      <c r="F11">
        <v>4.8330000000000002</v>
      </c>
      <c r="G11">
        <v>2.0103</v>
      </c>
      <c r="H11">
        <f t="shared" si="0"/>
        <v>0.71130000000000004</v>
      </c>
      <c r="I11">
        <f t="shared" si="1"/>
        <v>19.172506738544477</v>
      </c>
      <c r="J11">
        <f t="shared" si="2"/>
        <v>-18.172506738544477</v>
      </c>
      <c r="K11">
        <v>420</v>
      </c>
      <c r="L11">
        <v>40</v>
      </c>
      <c r="M11">
        <v>0.2205</v>
      </c>
      <c r="N11">
        <v>10</v>
      </c>
      <c r="O11">
        <v>1.5</v>
      </c>
      <c r="P11">
        <f>N11-O11</f>
        <v>8.5</v>
      </c>
      <c r="Q11">
        <v>4784.3999999999996</v>
      </c>
      <c r="R11">
        <f t="shared" si="3"/>
        <v>0.91728941239892181</v>
      </c>
      <c r="S11">
        <f t="shared" si="4"/>
        <v>3837.9389014770891</v>
      </c>
      <c r="T11">
        <v>2.09259</v>
      </c>
    </row>
    <row r="12" spans="1:20" x14ac:dyDescent="0.2">
      <c r="A12" t="s">
        <v>18</v>
      </c>
      <c r="B12">
        <v>68</v>
      </c>
      <c r="C12">
        <v>3.87</v>
      </c>
      <c r="D12" s="1">
        <v>42653</v>
      </c>
      <c r="E12">
        <v>1.2949999999999999</v>
      </c>
      <c r="F12">
        <v>5.0149999999999997</v>
      </c>
      <c r="G12">
        <v>2.1073</v>
      </c>
      <c r="H12">
        <f t="shared" si="0"/>
        <v>0.81230000000000002</v>
      </c>
      <c r="I12">
        <f t="shared" si="1"/>
        <v>20.989664082687341</v>
      </c>
      <c r="J12">
        <f t="shared" si="2"/>
        <v>-19.989664082687341</v>
      </c>
      <c r="K12">
        <v>421</v>
      </c>
      <c r="L12">
        <v>41</v>
      </c>
      <c r="M12">
        <v>0.15690000000000001</v>
      </c>
      <c r="N12">
        <v>10</v>
      </c>
      <c r="O12">
        <v>2.7</v>
      </c>
      <c r="P12">
        <f>N12-O12</f>
        <v>7.3</v>
      </c>
      <c r="Q12">
        <v>6795.16</v>
      </c>
      <c r="R12">
        <f t="shared" si="3"/>
        <v>1.4262812578811372</v>
      </c>
      <c r="T12">
        <v>2.1073</v>
      </c>
    </row>
    <row r="13" spans="1:20" x14ac:dyDescent="0.2">
      <c r="A13" t="s">
        <v>17</v>
      </c>
      <c r="B13">
        <v>67</v>
      </c>
      <c r="C13">
        <v>3.9569999999999999</v>
      </c>
      <c r="D13" s="1">
        <v>42653</v>
      </c>
      <c r="E13">
        <v>1.3</v>
      </c>
      <c r="F13">
        <v>4.9649999999999999</v>
      </c>
      <c r="G13">
        <v>2.1553</v>
      </c>
      <c r="H13">
        <f t="shared" si="0"/>
        <v>0.85529999999999995</v>
      </c>
      <c r="I13">
        <f t="shared" si="1"/>
        <v>21.614859742228962</v>
      </c>
      <c r="J13">
        <f t="shared" si="2"/>
        <v>-20.614859742228962</v>
      </c>
      <c r="K13">
        <v>422</v>
      </c>
      <c r="L13">
        <v>42</v>
      </c>
      <c r="M13">
        <v>0.2049</v>
      </c>
      <c r="N13">
        <v>10</v>
      </c>
      <c r="O13">
        <v>3.2</v>
      </c>
      <c r="P13">
        <f>N13-O13</f>
        <v>6.8</v>
      </c>
      <c r="Q13">
        <v>5626.1</v>
      </c>
      <c r="R13">
        <f t="shared" si="3"/>
        <v>1.2160736239575438</v>
      </c>
      <c r="S13">
        <f t="shared" si="4"/>
        <v>5088.0520426383637</v>
      </c>
      <c r="T13">
        <v>2.27441</v>
      </c>
    </row>
    <row r="14" spans="1:20" x14ac:dyDescent="0.2">
      <c r="A14" t="s">
        <v>19</v>
      </c>
      <c r="B14">
        <v>50</v>
      </c>
      <c r="C14">
        <v>1.61</v>
      </c>
      <c r="D14" s="1">
        <v>42653</v>
      </c>
      <c r="E14">
        <v>1.2809999999999999</v>
      </c>
      <c r="F14">
        <v>2.7930000000000001</v>
      </c>
      <c r="G14">
        <v>1.5760000000000001</v>
      </c>
      <c r="H14">
        <f t="shared" si="0"/>
        <v>0.29500000000000015</v>
      </c>
      <c r="I14">
        <f t="shared" si="1"/>
        <v>18.322981366459636</v>
      </c>
      <c r="J14">
        <f t="shared" si="2"/>
        <v>-17.322981366459636</v>
      </c>
      <c r="K14">
        <v>423</v>
      </c>
      <c r="L14">
        <v>43</v>
      </c>
      <c r="M14">
        <v>0.14940000000000001</v>
      </c>
      <c r="N14">
        <v>10</v>
      </c>
      <c r="O14">
        <v>1.2</v>
      </c>
      <c r="P14">
        <f>N14-O14</f>
        <v>8.8000000000000007</v>
      </c>
      <c r="Q14">
        <v>5225.58</v>
      </c>
      <c r="R14">
        <f t="shared" si="3"/>
        <v>0.95748204968944151</v>
      </c>
      <c r="S14">
        <f t="shared" si="4"/>
        <v>4006.1048959006234</v>
      </c>
      <c r="T14">
        <v>1.55992</v>
      </c>
    </row>
    <row r="15" spans="1:20" x14ac:dyDescent="0.2">
      <c r="A15" t="s">
        <v>20</v>
      </c>
      <c r="B15">
        <v>41</v>
      </c>
      <c r="C15">
        <v>0.86099999999999999</v>
      </c>
      <c r="D15" s="1">
        <v>42653</v>
      </c>
      <c r="E15">
        <v>1.2969999999999999</v>
      </c>
      <c r="F15">
        <v>2.0649999999999999</v>
      </c>
      <c r="G15">
        <v>1.4698</v>
      </c>
      <c r="H15">
        <f t="shared" si="0"/>
        <v>0.17280000000000006</v>
      </c>
      <c r="I15">
        <f t="shared" si="1"/>
        <v>20.069686411149835</v>
      </c>
      <c r="J15">
        <f t="shared" si="2"/>
        <v>-19.069686411149835</v>
      </c>
      <c r="K15">
        <v>424</v>
      </c>
      <c r="L15">
        <v>44</v>
      </c>
      <c r="M15">
        <v>0.14099999999999999</v>
      </c>
      <c r="N15">
        <v>10</v>
      </c>
      <c r="O15">
        <v>3.3</v>
      </c>
      <c r="P15">
        <f>N15-O15</f>
        <v>6.7</v>
      </c>
      <c r="Q15">
        <v>5021.58</v>
      </c>
      <c r="R15">
        <f t="shared" si="3"/>
        <v>1.0078153588850178</v>
      </c>
      <c r="S15">
        <f t="shared" si="4"/>
        <v>4216.6994615749145</v>
      </c>
      <c r="T15">
        <v>1.4093500000000001</v>
      </c>
    </row>
    <row r="16" spans="1:20" x14ac:dyDescent="0.2">
      <c r="A16" t="s">
        <v>21</v>
      </c>
      <c r="B16">
        <v>65</v>
      </c>
      <c r="C16">
        <v>3.665</v>
      </c>
      <c r="D16" s="1">
        <v>42653</v>
      </c>
      <c r="E16">
        <v>1.2709999999999999</v>
      </c>
      <c r="F16">
        <v>4.7779999999999996</v>
      </c>
      <c r="G16">
        <v>2.1200999999999999</v>
      </c>
      <c r="H16">
        <f t="shared" si="0"/>
        <v>0.84909999999999997</v>
      </c>
      <c r="I16">
        <f t="shared" si="1"/>
        <v>23.16780354706685</v>
      </c>
      <c r="J16">
        <f t="shared" si="2"/>
        <v>-22.16780354706685</v>
      </c>
      <c r="K16">
        <v>425</v>
      </c>
      <c r="L16">
        <v>45</v>
      </c>
      <c r="M16">
        <v>0.216</v>
      </c>
      <c r="N16">
        <v>10</v>
      </c>
      <c r="O16">
        <v>4.3</v>
      </c>
      <c r="P16">
        <f>N16-O16</f>
        <v>5.7</v>
      </c>
      <c r="Q16">
        <v>4969.1000000000004</v>
      </c>
      <c r="R16">
        <f t="shared" si="3"/>
        <v>1.1512313260572988</v>
      </c>
      <c r="S16">
        <f t="shared" si="4"/>
        <v>4816.7518682237387</v>
      </c>
      <c r="T16">
        <v>2.1156100000000002</v>
      </c>
    </row>
    <row r="17" spans="1:20" x14ac:dyDescent="0.2">
      <c r="A17" t="s">
        <v>22</v>
      </c>
      <c r="B17">
        <v>58</v>
      </c>
      <c r="C17">
        <v>2.4710000000000001</v>
      </c>
      <c r="D17" s="1">
        <v>42653</v>
      </c>
      <c r="E17">
        <v>1.2849999999999999</v>
      </c>
      <c r="F17">
        <v>3.5779999999999998</v>
      </c>
      <c r="G17">
        <v>1.7683</v>
      </c>
      <c r="H17">
        <f t="shared" si="0"/>
        <v>0.48330000000000006</v>
      </c>
      <c r="I17">
        <f t="shared" si="1"/>
        <v>19.558883043302309</v>
      </c>
      <c r="J17">
        <f t="shared" si="2"/>
        <v>-18.558883043302309</v>
      </c>
      <c r="K17">
        <v>428</v>
      </c>
      <c r="L17">
        <v>46</v>
      </c>
      <c r="M17">
        <v>0.27079999999999999</v>
      </c>
      <c r="N17">
        <v>10</v>
      </c>
      <c r="O17">
        <v>3.2</v>
      </c>
      <c r="P17">
        <f>N17-O17</f>
        <v>6.8</v>
      </c>
      <c r="Q17">
        <v>4655.6400000000003</v>
      </c>
      <c r="R17">
        <f t="shared" si="3"/>
        <v>0.91059118251719962</v>
      </c>
      <c r="S17">
        <f t="shared" si="4"/>
        <v>3809.9135076519633</v>
      </c>
      <c r="T17">
        <v>2.4856099999999999</v>
      </c>
    </row>
    <row r="18" spans="1:20" x14ac:dyDescent="0.2">
      <c r="A18" t="s">
        <v>23</v>
      </c>
      <c r="B18">
        <v>85</v>
      </c>
      <c r="C18">
        <v>7.3929999999999998</v>
      </c>
      <c r="D18" s="1">
        <v>42653</v>
      </c>
      <c r="E18">
        <v>1.284</v>
      </c>
      <c r="F18">
        <v>8.532</v>
      </c>
      <c r="G18">
        <v>3.1082999999999998</v>
      </c>
      <c r="H18">
        <f t="shared" si="0"/>
        <v>1.8242999999999998</v>
      </c>
      <c r="I18">
        <f t="shared" si="1"/>
        <v>24.676044907344782</v>
      </c>
      <c r="J18">
        <f t="shared" si="2"/>
        <v>-23.676044907344782</v>
      </c>
      <c r="K18">
        <v>429</v>
      </c>
      <c r="L18">
        <v>47</v>
      </c>
      <c r="M18">
        <v>0.1822</v>
      </c>
      <c r="N18">
        <v>10</v>
      </c>
      <c r="O18">
        <v>3.1</v>
      </c>
      <c r="P18">
        <f>N18-O18</f>
        <v>6.9</v>
      </c>
      <c r="Q18">
        <v>5592.38</v>
      </c>
      <c r="R18">
        <f t="shared" si="3"/>
        <v>1.3799782001893681</v>
      </c>
      <c r="S18">
        <f t="shared" si="4"/>
        <v>5773.8287895923158</v>
      </c>
      <c r="T18">
        <v>2.0145400000000002</v>
      </c>
    </row>
    <row r="19" spans="1:20" x14ac:dyDescent="0.2">
      <c r="A19" t="s">
        <v>24</v>
      </c>
      <c r="B19">
        <v>69</v>
      </c>
      <c r="C19">
        <v>3.6850000000000001</v>
      </c>
      <c r="D19" s="1">
        <v>42653</v>
      </c>
      <c r="E19">
        <v>1.2949999999999999</v>
      </c>
      <c r="F19">
        <v>4.8620000000000001</v>
      </c>
      <c r="G19">
        <v>2.1318999999999999</v>
      </c>
      <c r="H19">
        <f t="shared" si="0"/>
        <v>0.83689999999999998</v>
      </c>
      <c r="I19">
        <f t="shared" si="1"/>
        <v>22.710990502035276</v>
      </c>
      <c r="J19">
        <f t="shared" si="2"/>
        <v>-21.710990502035276</v>
      </c>
      <c r="K19">
        <v>432</v>
      </c>
      <c r="L19">
        <v>48</v>
      </c>
      <c r="M19">
        <v>0.19700000000000001</v>
      </c>
      <c r="N19">
        <v>10</v>
      </c>
      <c r="O19">
        <v>3.5</v>
      </c>
      <c r="P19">
        <f>N19-O19</f>
        <v>6.5</v>
      </c>
      <c r="Q19">
        <v>5454.23</v>
      </c>
      <c r="R19">
        <f t="shared" si="3"/>
        <v>1.2387096572591585</v>
      </c>
      <c r="S19">
        <f t="shared" si="4"/>
        <v>5182.7612059723187</v>
      </c>
      <c r="T19">
        <v>2.12093</v>
      </c>
    </row>
    <row r="20" spans="1:20" x14ac:dyDescent="0.2">
      <c r="A20" t="s">
        <v>25</v>
      </c>
      <c r="B20">
        <v>76</v>
      </c>
      <c r="C20">
        <v>4.4039999999999999</v>
      </c>
      <c r="D20" s="1">
        <v>42653</v>
      </c>
      <c r="E20">
        <v>1.2849999999999999</v>
      </c>
      <c r="F20">
        <v>5.56</v>
      </c>
      <c r="G20">
        <v>2.2363</v>
      </c>
      <c r="H20">
        <f t="shared" si="0"/>
        <v>0.95130000000000003</v>
      </c>
      <c r="I20">
        <f t="shared" si="1"/>
        <v>21.600817438692101</v>
      </c>
      <c r="J20">
        <f t="shared" si="2"/>
        <v>-20.600817438692101</v>
      </c>
      <c r="K20">
        <v>399</v>
      </c>
      <c r="L20">
        <v>49</v>
      </c>
      <c r="M20">
        <v>0.1996</v>
      </c>
      <c r="N20">
        <v>10</v>
      </c>
      <c r="O20">
        <v>5.5</v>
      </c>
      <c r="P20">
        <f>N20-O20</f>
        <v>4.5</v>
      </c>
      <c r="Q20">
        <v>5339.1</v>
      </c>
      <c r="R20">
        <f t="shared" si="3"/>
        <v>1.1532892438692099</v>
      </c>
      <c r="S20">
        <f t="shared" si="4"/>
        <v>4825.362196348774</v>
      </c>
      <c r="T20">
        <v>2.0950000000000002</v>
      </c>
    </row>
    <row r="21" spans="1:20" x14ac:dyDescent="0.2">
      <c r="A21" t="s">
        <v>26</v>
      </c>
      <c r="B21">
        <v>64</v>
      </c>
      <c r="C21">
        <v>2.77</v>
      </c>
      <c r="D21" s="1">
        <v>42654</v>
      </c>
      <c r="E21">
        <v>1.286</v>
      </c>
      <c r="F21">
        <v>3.919</v>
      </c>
      <c r="G21">
        <v>1.9131</v>
      </c>
      <c r="H21">
        <f t="shared" si="0"/>
        <v>0.62709999999999999</v>
      </c>
      <c r="I21">
        <f t="shared" si="1"/>
        <v>22.638989169675089</v>
      </c>
      <c r="J21">
        <f t="shared" si="2"/>
        <v>-21.638989169675089</v>
      </c>
      <c r="K21">
        <v>401</v>
      </c>
      <c r="L21">
        <v>50</v>
      </c>
      <c r="M21">
        <v>0.1706</v>
      </c>
      <c r="N21">
        <v>10</v>
      </c>
      <c r="O21">
        <v>3</v>
      </c>
      <c r="P21">
        <f>N21-O21</f>
        <v>7</v>
      </c>
      <c r="Q21">
        <v>5441.3</v>
      </c>
      <c r="R21">
        <f t="shared" si="3"/>
        <v>1.2318553176895306</v>
      </c>
      <c r="S21">
        <f t="shared" si="4"/>
        <v>5154.0826492129963</v>
      </c>
      <c r="T21">
        <v>1.8388</v>
      </c>
    </row>
    <row r="22" spans="1:20" x14ac:dyDescent="0.2">
      <c r="A22" t="s">
        <v>27</v>
      </c>
      <c r="B22">
        <v>71</v>
      </c>
      <c r="C22">
        <v>4.0839999999999996</v>
      </c>
      <c r="D22" s="1">
        <v>42654</v>
      </c>
      <c r="E22">
        <v>1.284</v>
      </c>
      <c r="F22">
        <v>5.31</v>
      </c>
      <c r="G22">
        <v>2.2269999999999999</v>
      </c>
      <c r="H22">
        <f t="shared" si="0"/>
        <v>0.94299999999999984</v>
      </c>
      <c r="I22">
        <f t="shared" si="1"/>
        <v>23.090107737512241</v>
      </c>
      <c r="J22">
        <f t="shared" si="2"/>
        <v>-22.090107737512241</v>
      </c>
      <c r="K22">
        <v>433</v>
      </c>
      <c r="L22">
        <v>51</v>
      </c>
      <c r="M22">
        <v>0.1888</v>
      </c>
      <c r="N22">
        <v>10</v>
      </c>
      <c r="O22">
        <v>3</v>
      </c>
      <c r="P22">
        <f>N22-O22</f>
        <v>7</v>
      </c>
      <c r="Q22">
        <v>5230.97</v>
      </c>
      <c r="R22">
        <f t="shared" si="3"/>
        <v>1.2078366087169441</v>
      </c>
      <c r="S22">
        <f t="shared" si="4"/>
        <v>5053.5883708716938</v>
      </c>
      <c r="T22">
        <v>1.95438</v>
      </c>
    </row>
    <row r="23" spans="1:20" x14ac:dyDescent="0.2">
      <c r="A23" t="s">
        <v>28</v>
      </c>
      <c r="B23">
        <v>60</v>
      </c>
      <c r="C23">
        <v>2.71</v>
      </c>
      <c r="D23" s="1">
        <v>42654</v>
      </c>
      <c r="E23">
        <v>1.286</v>
      </c>
      <c r="F23">
        <v>3.9670000000000001</v>
      </c>
      <c r="G23">
        <v>1.8988</v>
      </c>
      <c r="H23">
        <f t="shared" si="0"/>
        <v>0.61280000000000001</v>
      </c>
      <c r="I23">
        <f t="shared" si="1"/>
        <v>22.612546125461254</v>
      </c>
      <c r="J23">
        <f t="shared" si="2"/>
        <v>-21.612546125461254</v>
      </c>
      <c r="K23">
        <v>434</v>
      </c>
      <c r="L23">
        <v>52</v>
      </c>
      <c r="M23">
        <v>0.19259999999999999</v>
      </c>
      <c r="N23">
        <v>10</v>
      </c>
      <c r="O23">
        <v>4.2</v>
      </c>
      <c r="P23">
        <f>N23-O23</f>
        <v>5.8</v>
      </c>
      <c r="Q23">
        <v>5327.19</v>
      </c>
      <c r="R23">
        <f t="shared" si="3"/>
        <v>1.2046132959409592</v>
      </c>
      <c r="S23">
        <f t="shared" si="4"/>
        <v>5040.1020302169736</v>
      </c>
      <c r="T23">
        <v>2.0236499999999999</v>
      </c>
    </row>
    <row r="24" spans="1:20" x14ac:dyDescent="0.2">
      <c r="A24" t="s">
        <v>29</v>
      </c>
      <c r="B24">
        <v>85</v>
      </c>
      <c r="C24">
        <v>5.9889999999999999</v>
      </c>
      <c r="D24" s="1">
        <v>42654</v>
      </c>
      <c r="E24">
        <v>1.3</v>
      </c>
      <c r="F24">
        <v>7.218</v>
      </c>
      <c r="G24">
        <v>2.8035000000000001</v>
      </c>
      <c r="H24">
        <f t="shared" si="0"/>
        <v>1.5035000000000001</v>
      </c>
      <c r="I24">
        <f t="shared" si="1"/>
        <v>25.104357989647692</v>
      </c>
      <c r="J24">
        <f t="shared" si="2"/>
        <v>-24.104357989647692</v>
      </c>
      <c r="K24">
        <v>435</v>
      </c>
      <c r="L24">
        <v>53</v>
      </c>
      <c r="M24">
        <v>0.17330000000000001</v>
      </c>
      <c r="N24">
        <v>10</v>
      </c>
      <c r="O24">
        <v>2.7</v>
      </c>
      <c r="P24">
        <f>N24-O24</f>
        <v>7.3</v>
      </c>
      <c r="Q24">
        <v>5524.73</v>
      </c>
      <c r="R24">
        <f t="shared" si="3"/>
        <v>1.3869479971614629</v>
      </c>
      <c r="S24">
        <f t="shared" si="4"/>
        <v>5802.9904201235604</v>
      </c>
      <c r="T24">
        <v>1.8967700000000001</v>
      </c>
    </row>
    <row r="25" spans="1:20" x14ac:dyDescent="0.2">
      <c r="A25" t="s">
        <v>30</v>
      </c>
      <c r="B25">
        <v>89</v>
      </c>
      <c r="C25">
        <v>8.2460000000000004</v>
      </c>
      <c r="D25" s="1">
        <v>42654</v>
      </c>
      <c r="E25">
        <v>1.2829999999999999</v>
      </c>
      <c r="F25">
        <v>9.452</v>
      </c>
      <c r="G25">
        <v>3.1755</v>
      </c>
      <c r="H25">
        <f t="shared" si="0"/>
        <v>1.8925000000000001</v>
      </c>
      <c r="I25">
        <f t="shared" si="1"/>
        <v>22.950521464952704</v>
      </c>
      <c r="J25">
        <f t="shared" si="2"/>
        <v>-21.950521464952704</v>
      </c>
      <c r="K25">
        <v>436</v>
      </c>
      <c r="L25">
        <v>54</v>
      </c>
      <c r="M25">
        <v>0.25650000000000001</v>
      </c>
      <c r="N25">
        <v>10</v>
      </c>
      <c r="O25">
        <v>1.4</v>
      </c>
      <c r="P25">
        <f>N25-O25</f>
        <v>8.6</v>
      </c>
      <c r="Q25">
        <v>5068.21</v>
      </c>
      <c r="R25">
        <f t="shared" si="3"/>
        <v>1.1631806239388793</v>
      </c>
      <c r="S25">
        <f t="shared" si="4"/>
        <v>4866.7477305602715</v>
      </c>
      <c r="T25">
        <v>2.56942</v>
      </c>
    </row>
    <row r="26" spans="1:20" x14ac:dyDescent="0.2">
      <c r="A26" t="s">
        <v>31</v>
      </c>
      <c r="B26">
        <v>82</v>
      </c>
      <c r="C26">
        <v>5.0890000000000004</v>
      </c>
      <c r="D26" s="1">
        <v>42654</v>
      </c>
      <c r="E26">
        <v>1.286</v>
      </c>
      <c r="F26">
        <v>6.3319999999999999</v>
      </c>
      <c r="G26">
        <v>2.5522999999999998</v>
      </c>
      <c r="H26">
        <f t="shared" si="0"/>
        <v>1.2662999999999998</v>
      </c>
      <c r="I26">
        <f t="shared" si="1"/>
        <v>24.883081155433281</v>
      </c>
      <c r="J26">
        <f t="shared" si="2"/>
        <v>-23.883081155433281</v>
      </c>
      <c r="K26">
        <v>437</v>
      </c>
      <c r="L26">
        <v>55</v>
      </c>
      <c r="M26">
        <v>0.2089</v>
      </c>
      <c r="N26">
        <v>10</v>
      </c>
      <c r="O26">
        <v>2.4</v>
      </c>
      <c r="P26">
        <f>N26-O26</f>
        <v>7.6</v>
      </c>
      <c r="Q26">
        <v>5361.76</v>
      </c>
      <c r="R26">
        <f t="shared" si="3"/>
        <v>1.3341710921595595</v>
      </c>
      <c r="S26">
        <f t="shared" si="4"/>
        <v>5582.1718495955975</v>
      </c>
      <c r="T26">
        <v>2.1806899999999998</v>
      </c>
    </row>
    <row r="27" spans="1:20" x14ac:dyDescent="0.2">
      <c r="A27" t="s">
        <v>32</v>
      </c>
      <c r="B27">
        <v>77</v>
      </c>
      <c r="C27">
        <v>5.56</v>
      </c>
      <c r="D27" s="1">
        <v>42654</v>
      </c>
      <c r="E27">
        <v>1.288</v>
      </c>
      <c r="F27">
        <v>6.718</v>
      </c>
      <c r="G27">
        <v>2.5205000000000002</v>
      </c>
      <c r="H27">
        <f t="shared" si="0"/>
        <v>1.2325000000000002</v>
      </c>
      <c r="I27">
        <f t="shared" si="1"/>
        <v>22.167266187050362</v>
      </c>
      <c r="J27">
        <f t="shared" si="2"/>
        <v>-21.167266187050362</v>
      </c>
      <c r="K27">
        <v>438</v>
      </c>
      <c r="L27">
        <v>56</v>
      </c>
      <c r="M27">
        <v>0.1812</v>
      </c>
      <c r="N27">
        <v>10</v>
      </c>
      <c r="O27">
        <v>4.4000000000000004</v>
      </c>
      <c r="P27">
        <f>N27-O27</f>
        <v>5.6</v>
      </c>
      <c r="Q27">
        <v>5020.22</v>
      </c>
      <c r="R27">
        <f t="shared" si="3"/>
        <v>1.1128455305755398</v>
      </c>
      <c r="S27">
        <f t="shared" si="4"/>
        <v>4656.145699928059</v>
      </c>
      <c r="T27">
        <v>1.7967</v>
      </c>
    </row>
    <row r="28" spans="1:20" x14ac:dyDescent="0.2">
      <c r="A28" t="s">
        <v>33</v>
      </c>
      <c r="B28">
        <v>72</v>
      </c>
      <c r="C28">
        <v>3.7919999999999998</v>
      </c>
      <c r="D28" s="1">
        <v>42654</v>
      </c>
      <c r="E28">
        <v>1.2809999999999999</v>
      </c>
      <c r="F28">
        <v>5.01</v>
      </c>
      <c r="G28">
        <v>2.0865999999999998</v>
      </c>
      <c r="H28">
        <f t="shared" si="0"/>
        <v>0.80559999999999987</v>
      </c>
      <c r="I28">
        <f t="shared" si="1"/>
        <v>21.244725738396621</v>
      </c>
      <c r="J28">
        <f t="shared" si="2"/>
        <v>-20.244725738396621</v>
      </c>
      <c r="K28">
        <v>439</v>
      </c>
      <c r="L28">
        <v>57</v>
      </c>
      <c r="M28">
        <v>0.2223</v>
      </c>
      <c r="N28">
        <v>10</v>
      </c>
      <c r="O28">
        <v>6</v>
      </c>
      <c r="P28">
        <f>N28-O28</f>
        <v>4</v>
      </c>
      <c r="Q28">
        <v>5066.87</v>
      </c>
      <c r="R28">
        <f t="shared" si="3"/>
        <v>1.0764426350210967</v>
      </c>
      <c r="S28">
        <f t="shared" si="4"/>
        <v>4503.8359849282688</v>
      </c>
      <c r="T28">
        <v>2.2111000000000001</v>
      </c>
    </row>
    <row r="29" spans="1:20" x14ac:dyDescent="0.2">
      <c r="A29" t="s">
        <v>34</v>
      </c>
      <c r="B29">
        <v>88</v>
      </c>
      <c r="C29">
        <v>6.2859999999999996</v>
      </c>
      <c r="D29" s="1">
        <v>42654</v>
      </c>
      <c r="E29">
        <v>1.27</v>
      </c>
      <c r="F29">
        <v>7.3479999999999999</v>
      </c>
      <c r="G29">
        <v>2.7454999999999998</v>
      </c>
      <c r="H29">
        <f t="shared" si="0"/>
        <v>1.4754999999999998</v>
      </c>
      <c r="I29">
        <f t="shared" si="1"/>
        <v>23.472796691059497</v>
      </c>
      <c r="J29">
        <f t="shared" si="2"/>
        <v>-22.472796691059497</v>
      </c>
      <c r="K29">
        <v>440</v>
      </c>
      <c r="L29">
        <v>58</v>
      </c>
      <c r="M29">
        <v>0.27300000000000002</v>
      </c>
      <c r="N29">
        <v>10</v>
      </c>
      <c r="O29">
        <v>2.6</v>
      </c>
      <c r="P29">
        <f>N29-O29</f>
        <v>7.4</v>
      </c>
      <c r="Q29">
        <v>5125.76</v>
      </c>
      <c r="R29">
        <f t="shared" si="3"/>
        <v>1.2031592236716513</v>
      </c>
      <c r="S29">
        <f t="shared" si="4"/>
        <v>5034.0181918421886</v>
      </c>
      <c r="T29">
        <v>2.7572399999999999</v>
      </c>
    </row>
    <row r="30" spans="1:20" x14ac:dyDescent="0.2">
      <c r="A30" t="s">
        <v>35</v>
      </c>
      <c r="B30">
        <v>80</v>
      </c>
      <c r="C30">
        <v>6.0519999999999996</v>
      </c>
      <c r="D30" s="1">
        <v>42654</v>
      </c>
      <c r="E30">
        <v>1.3009999999999999</v>
      </c>
      <c r="F30">
        <v>7.2670000000000003</v>
      </c>
      <c r="G30">
        <v>2.9306000000000001</v>
      </c>
      <c r="H30">
        <f t="shared" si="0"/>
        <v>1.6296000000000002</v>
      </c>
      <c r="I30">
        <f t="shared" si="1"/>
        <v>26.926635822868477</v>
      </c>
      <c r="J30">
        <f t="shared" si="2"/>
        <v>-25.926635822868477</v>
      </c>
      <c r="K30">
        <v>395</v>
      </c>
      <c r="L30">
        <v>59</v>
      </c>
      <c r="M30">
        <v>0.187</v>
      </c>
      <c r="N30">
        <v>10</v>
      </c>
      <c r="O30">
        <v>2.8</v>
      </c>
      <c r="P30">
        <f>N30-O30</f>
        <v>7.2</v>
      </c>
      <c r="Q30">
        <v>5279.02</v>
      </c>
      <c r="R30">
        <f t="shared" si="3"/>
        <v>1.4214624904163915</v>
      </c>
      <c r="S30">
        <f t="shared" si="4"/>
        <v>5947.3990599021818</v>
      </c>
      <c r="T30">
        <v>1.95448</v>
      </c>
    </row>
    <row r="31" spans="1:20" x14ac:dyDescent="0.2">
      <c r="A31" t="s">
        <v>36</v>
      </c>
      <c r="B31">
        <v>72</v>
      </c>
      <c r="C31">
        <v>5.3159999999999998</v>
      </c>
      <c r="D31" s="1">
        <v>42654</v>
      </c>
      <c r="E31">
        <v>1.2769999999999999</v>
      </c>
      <c r="F31">
        <v>6.4859999999999998</v>
      </c>
      <c r="G31">
        <v>2.5146000000000002</v>
      </c>
      <c r="H31">
        <f t="shared" si="0"/>
        <v>1.2376000000000003</v>
      </c>
      <c r="I31">
        <f t="shared" si="1"/>
        <v>23.280662151993987</v>
      </c>
      <c r="J31">
        <f t="shared" si="2"/>
        <v>-22.280662151993987</v>
      </c>
      <c r="K31">
        <v>441</v>
      </c>
      <c r="L31">
        <v>60</v>
      </c>
      <c r="M31">
        <v>0.21379999999999999</v>
      </c>
      <c r="N31">
        <v>10</v>
      </c>
      <c r="O31">
        <v>2</v>
      </c>
      <c r="P31">
        <f>N31-O31</f>
        <v>8</v>
      </c>
      <c r="Q31">
        <v>5485.39</v>
      </c>
      <c r="R31">
        <f t="shared" si="3"/>
        <v>1.277035113619263</v>
      </c>
      <c r="S31">
        <f t="shared" si="4"/>
        <v>5343.1149153829965</v>
      </c>
      <c r="T31">
        <v>2.3187799999999998</v>
      </c>
    </row>
    <row r="32" spans="1:20" x14ac:dyDescent="0.2">
      <c r="A32" t="s">
        <v>37</v>
      </c>
      <c r="B32">
        <v>77</v>
      </c>
      <c r="C32">
        <v>5.6959999999999997</v>
      </c>
      <c r="D32" s="1">
        <v>42654</v>
      </c>
      <c r="E32">
        <v>1.29</v>
      </c>
      <c r="F32">
        <v>6.8920000000000003</v>
      </c>
      <c r="G32">
        <v>2.7778</v>
      </c>
      <c r="H32">
        <f t="shared" si="0"/>
        <v>1.4878</v>
      </c>
      <c r="I32">
        <f t="shared" si="1"/>
        <v>26.120084269662925</v>
      </c>
      <c r="J32">
        <f t="shared" si="2"/>
        <v>-25.120084269662925</v>
      </c>
      <c r="K32">
        <v>443</v>
      </c>
      <c r="L32">
        <v>62</v>
      </c>
      <c r="M32">
        <v>0.1507</v>
      </c>
      <c r="N32">
        <v>10</v>
      </c>
      <c r="O32">
        <v>2.8</v>
      </c>
      <c r="P32">
        <f>N32-O32</f>
        <v>7.2</v>
      </c>
      <c r="Q32">
        <v>5000.3599999999997</v>
      </c>
      <c r="R32">
        <f t="shared" si="3"/>
        <v>1.3060982457865169</v>
      </c>
      <c r="S32">
        <f t="shared" si="4"/>
        <v>5464.7150603707869</v>
      </c>
      <c r="T32">
        <v>1.50014</v>
      </c>
    </row>
    <row r="33" spans="1:20" x14ac:dyDescent="0.2">
      <c r="A33" t="s">
        <v>38</v>
      </c>
      <c r="B33">
        <v>44</v>
      </c>
      <c r="C33">
        <v>0.82899999999999996</v>
      </c>
      <c r="D33" s="1">
        <v>42654</v>
      </c>
      <c r="E33">
        <v>1.3</v>
      </c>
      <c r="F33">
        <v>2.0720000000000001</v>
      </c>
      <c r="G33">
        <v>1.4674</v>
      </c>
      <c r="H33">
        <f t="shared" si="0"/>
        <v>0.16739999999999999</v>
      </c>
      <c r="I33">
        <f t="shared" si="1"/>
        <v>20.193003618817855</v>
      </c>
      <c r="J33">
        <f t="shared" si="2"/>
        <v>-19.193003618817855</v>
      </c>
      <c r="K33">
        <v>451</v>
      </c>
      <c r="L33">
        <v>62</v>
      </c>
      <c r="M33">
        <v>0.2271</v>
      </c>
      <c r="N33">
        <v>10</v>
      </c>
      <c r="O33">
        <v>2</v>
      </c>
      <c r="P33">
        <f>N33-O33</f>
        <v>8</v>
      </c>
      <c r="Q33" s="2">
        <v>5000</v>
      </c>
      <c r="R33">
        <f t="shared" si="3"/>
        <v>1.0096501809408926</v>
      </c>
      <c r="S33">
        <f t="shared" si="4"/>
        <v>4224.3763570566953</v>
      </c>
      <c r="T33">
        <v>2.59348</v>
      </c>
    </row>
    <row r="34" spans="1:20" x14ac:dyDescent="0.2">
      <c r="A34" t="s">
        <v>39</v>
      </c>
      <c r="B34">
        <v>42</v>
      </c>
      <c r="C34">
        <v>0.83599999999999997</v>
      </c>
      <c r="D34" s="1">
        <v>42654</v>
      </c>
      <c r="E34">
        <v>1.29</v>
      </c>
      <c r="F34">
        <v>2.0739999999999998</v>
      </c>
      <c r="G34">
        <v>1.4359999999999999</v>
      </c>
      <c r="H34">
        <f t="shared" si="0"/>
        <v>0.14599999999999991</v>
      </c>
      <c r="I34">
        <f t="shared" si="1"/>
        <v>17.464114832535873</v>
      </c>
      <c r="J34">
        <f t="shared" si="2"/>
        <v>-16.464114832535873</v>
      </c>
      <c r="K34">
        <v>444</v>
      </c>
      <c r="L34">
        <v>63</v>
      </c>
      <c r="M34">
        <v>0.1176</v>
      </c>
      <c r="N34">
        <v>10</v>
      </c>
      <c r="O34">
        <v>3.2</v>
      </c>
      <c r="P34">
        <f>N34-O34</f>
        <v>6.8</v>
      </c>
      <c r="Q34">
        <v>4887.53</v>
      </c>
      <c r="R34">
        <f t="shared" si="3"/>
        <v>0.85356385167464044</v>
      </c>
      <c r="S34">
        <f t="shared" si="4"/>
        <v>3571.3111554066954</v>
      </c>
      <c r="T34">
        <v>1.1506000000000001</v>
      </c>
    </row>
    <row r="35" spans="1:20" x14ac:dyDescent="0.2">
      <c r="A35" t="s">
        <v>40</v>
      </c>
      <c r="B35">
        <v>49</v>
      </c>
      <c r="C35">
        <v>1.5249999999999999</v>
      </c>
      <c r="D35" s="1">
        <v>42654</v>
      </c>
      <c r="E35">
        <v>1.2889999999999999</v>
      </c>
      <c r="F35">
        <v>2.7010000000000001</v>
      </c>
      <c r="G35">
        <v>1.5642</v>
      </c>
      <c r="H35">
        <f t="shared" si="0"/>
        <v>0.27520000000000011</v>
      </c>
      <c r="I35">
        <f t="shared" si="1"/>
        <v>18.045901639344269</v>
      </c>
      <c r="J35">
        <f t="shared" si="2"/>
        <v>-17.045901639344269</v>
      </c>
      <c r="K35">
        <v>445</v>
      </c>
      <c r="L35">
        <v>64</v>
      </c>
      <c r="M35">
        <v>0.16850000000000001</v>
      </c>
      <c r="N35">
        <v>10</v>
      </c>
      <c r="O35">
        <v>3</v>
      </c>
      <c r="P35">
        <f>N35-O35</f>
        <v>7</v>
      </c>
      <c r="Q35">
        <v>5050.72</v>
      </c>
      <c r="R35">
        <f t="shared" si="3"/>
        <v>0.91144796327868882</v>
      </c>
      <c r="S35">
        <f t="shared" si="4"/>
        <v>3813.498278358034</v>
      </c>
      <c r="T35">
        <v>1.6888799999999999</v>
      </c>
    </row>
    <row r="36" spans="1:20" x14ac:dyDescent="0.2">
      <c r="A36" t="s">
        <v>41</v>
      </c>
      <c r="B36">
        <v>77</v>
      </c>
      <c r="C36">
        <v>6.6159999999999997</v>
      </c>
      <c r="D36" s="1">
        <v>42654</v>
      </c>
      <c r="E36">
        <v>1.304</v>
      </c>
      <c r="F36">
        <v>7.6920000000000002</v>
      </c>
      <c r="G36">
        <v>2.7099000000000002</v>
      </c>
      <c r="H36">
        <f t="shared" si="0"/>
        <v>1.4059000000000001</v>
      </c>
      <c r="I36">
        <f t="shared" si="1"/>
        <v>21.250000000000004</v>
      </c>
      <c r="J36">
        <f t="shared" si="2"/>
        <v>-20.250000000000004</v>
      </c>
      <c r="K36">
        <v>446</v>
      </c>
      <c r="L36">
        <v>65</v>
      </c>
      <c r="M36">
        <v>0.25240000000000001</v>
      </c>
      <c r="N36">
        <v>10</v>
      </c>
      <c r="O36">
        <v>2.4</v>
      </c>
      <c r="P36">
        <f>N36-O36</f>
        <v>7.6</v>
      </c>
      <c r="Q36">
        <v>5668.12</v>
      </c>
      <c r="R36">
        <f t="shared" si="3"/>
        <v>1.2044755000000003</v>
      </c>
      <c r="S36">
        <f t="shared" si="4"/>
        <v>5039.5254920000007</v>
      </c>
      <c r="T36">
        <v>2.5244900000000001</v>
      </c>
    </row>
    <row r="37" spans="1:20" x14ac:dyDescent="0.2">
      <c r="A37" t="s">
        <v>42</v>
      </c>
      <c r="B37">
        <v>85</v>
      </c>
      <c r="C37">
        <v>8.98</v>
      </c>
      <c r="D37" s="1">
        <v>42654</v>
      </c>
      <c r="E37">
        <v>1.2969999999999999</v>
      </c>
      <c r="F37">
        <v>9.84</v>
      </c>
      <c r="G37">
        <v>3.4964</v>
      </c>
      <c r="H37">
        <f t="shared" si="0"/>
        <v>2.1993999999999998</v>
      </c>
      <c r="I37">
        <f t="shared" si="1"/>
        <v>24.492204899777278</v>
      </c>
      <c r="J37">
        <f t="shared" si="2"/>
        <v>-23.492204899777278</v>
      </c>
      <c r="K37">
        <v>447</v>
      </c>
      <c r="L37">
        <v>66</v>
      </c>
      <c r="M37">
        <v>0.214</v>
      </c>
      <c r="N37">
        <v>10</v>
      </c>
      <c r="O37">
        <v>3.1</v>
      </c>
      <c r="P37">
        <f>N37-O37</f>
        <v>6.9</v>
      </c>
      <c r="Q37">
        <v>5573.29</v>
      </c>
      <c r="R37">
        <f t="shared" si="3"/>
        <v>1.3650216064587968</v>
      </c>
      <c r="S37">
        <f t="shared" si="4"/>
        <v>5711.2504014236056</v>
      </c>
      <c r="T37">
        <v>2.3216999999999999</v>
      </c>
    </row>
    <row r="38" spans="1:20" x14ac:dyDescent="0.2">
      <c r="A38" t="s">
        <v>43</v>
      </c>
      <c r="B38">
        <v>80</v>
      </c>
      <c r="C38">
        <v>6.851</v>
      </c>
      <c r="D38" s="1">
        <v>42654</v>
      </c>
      <c r="E38">
        <v>1.304</v>
      </c>
      <c r="F38">
        <v>7.7720000000000002</v>
      </c>
      <c r="G38">
        <v>2.9914000000000001</v>
      </c>
      <c r="H38">
        <f t="shared" si="0"/>
        <v>1.6874</v>
      </c>
      <c r="I38">
        <f t="shared" si="1"/>
        <v>24.629981024667931</v>
      </c>
      <c r="J38">
        <f t="shared" si="2"/>
        <v>-23.629981024667931</v>
      </c>
      <c r="K38">
        <v>448</v>
      </c>
      <c r="L38">
        <v>67</v>
      </c>
      <c r="M38">
        <v>0.2203</v>
      </c>
      <c r="N38">
        <v>10</v>
      </c>
      <c r="O38">
        <v>2.9</v>
      </c>
      <c r="P38">
        <f>N38-O38</f>
        <v>7.1</v>
      </c>
      <c r="Q38">
        <v>5254.28</v>
      </c>
      <c r="R38">
        <f t="shared" si="3"/>
        <v>1.2941281669829221</v>
      </c>
      <c r="S38">
        <f t="shared" si="4"/>
        <v>5414.6322506565457</v>
      </c>
      <c r="T38">
        <v>2.2853300000000001</v>
      </c>
    </row>
    <row r="39" spans="1:20" x14ac:dyDescent="0.2">
      <c r="A39" t="s">
        <v>44</v>
      </c>
      <c r="B39">
        <v>82</v>
      </c>
      <c r="C39">
        <v>6.9089999999999998</v>
      </c>
      <c r="D39" s="1">
        <v>42654</v>
      </c>
      <c r="E39">
        <v>1.2829999999999999</v>
      </c>
      <c r="F39">
        <v>7.883</v>
      </c>
      <c r="G39">
        <v>2.9702000000000002</v>
      </c>
      <c r="H39">
        <f t="shared" si="0"/>
        <v>1.6872000000000003</v>
      </c>
      <c r="I39">
        <f t="shared" si="1"/>
        <v>24.420321320017376</v>
      </c>
      <c r="J39">
        <f t="shared" si="2"/>
        <v>-23.420321320017376</v>
      </c>
      <c r="K39">
        <v>400</v>
      </c>
      <c r="L39">
        <v>68</v>
      </c>
      <c r="M39">
        <v>0.21079999999999999</v>
      </c>
      <c r="N39">
        <v>10</v>
      </c>
      <c r="O39">
        <v>3</v>
      </c>
      <c r="P39">
        <f>N39-O39</f>
        <v>7</v>
      </c>
      <c r="Q39">
        <v>5613.01</v>
      </c>
      <c r="R39">
        <f t="shared" si="3"/>
        <v>1.3707150777247075</v>
      </c>
      <c r="S39">
        <f t="shared" si="4"/>
        <v>5735.0718852001764</v>
      </c>
      <c r="T39">
        <v>2.3345099999999999</v>
      </c>
    </row>
    <row r="40" spans="1:20" x14ac:dyDescent="0.2">
      <c r="A40" t="s">
        <v>45</v>
      </c>
      <c r="B40">
        <v>83</v>
      </c>
      <c r="C40">
        <v>3.7789999999999999</v>
      </c>
      <c r="D40" s="1">
        <v>42654</v>
      </c>
      <c r="E40">
        <v>1.2849999999999999</v>
      </c>
      <c r="F40">
        <v>4.9720000000000004</v>
      </c>
      <c r="G40">
        <v>2.2603</v>
      </c>
      <c r="H40">
        <f t="shared" si="0"/>
        <v>0.97530000000000006</v>
      </c>
      <c r="I40">
        <f t="shared" si="1"/>
        <v>25.808414924583222</v>
      </c>
      <c r="J40">
        <f t="shared" si="2"/>
        <v>-24.808414924583222</v>
      </c>
      <c r="K40">
        <v>396</v>
      </c>
      <c r="L40">
        <v>69</v>
      </c>
      <c r="M40">
        <v>0.1394</v>
      </c>
      <c r="N40">
        <v>10</v>
      </c>
      <c r="O40">
        <v>2.4</v>
      </c>
      <c r="P40">
        <f>N40-O40</f>
        <v>7.6</v>
      </c>
      <c r="Q40">
        <v>5707.53</v>
      </c>
      <c r="R40">
        <f t="shared" si="3"/>
        <v>1.4730230243450648</v>
      </c>
      <c r="S40">
        <f t="shared" si="4"/>
        <v>6163.1283338597514</v>
      </c>
      <c r="T40">
        <v>1.58327</v>
      </c>
    </row>
    <row r="41" spans="1:20" x14ac:dyDescent="0.2">
      <c r="A41" t="s">
        <v>46</v>
      </c>
      <c r="B41">
        <v>45</v>
      </c>
      <c r="C41">
        <v>3.016</v>
      </c>
      <c r="D41" s="1">
        <v>42654</v>
      </c>
      <c r="E41">
        <v>1.286</v>
      </c>
      <c r="F41">
        <v>4.2640000000000002</v>
      </c>
      <c r="G41">
        <v>1.9432</v>
      </c>
      <c r="H41">
        <f t="shared" si="0"/>
        <v>0.65720000000000001</v>
      </c>
      <c r="I41">
        <f t="shared" si="1"/>
        <v>21.790450928381961</v>
      </c>
      <c r="J41">
        <f t="shared" si="2"/>
        <v>-20.790450928381961</v>
      </c>
      <c r="K41">
        <v>449</v>
      </c>
      <c r="L41">
        <v>70</v>
      </c>
      <c r="M41">
        <v>0.2142</v>
      </c>
      <c r="N41">
        <v>10</v>
      </c>
      <c r="O41">
        <v>2.4</v>
      </c>
      <c r="P41">
        <f>N41-O41</f>
        <v>7.6</v>
      </c>
      <c r="Q41">
        <v>5006.42</v>
      </c>
      <c r="R41">
        <f t="shared" si="3"/>
        <v>1.0909214933687001</v>
      </c>
      <c r="S41">
        <f t="shared" si="4"/>
        <v>4564.4155282546417</v>
      </c>
      <c r="T41">
        <v>2.1221999999999999</v>
      </c>
    </row>
    <row r="42" spans="1:20" x14ac:dyDescent="0.2">
      <c r="A42" t="s">
        <v>47</v>
      </c>
      <c r="B42">
        <v>54</v>
      </c>
      <c r="C42">
        <v>2.5720000000000001</v>
      </c>
      <c r="D42" s="1">
        <v>42654</v>
      </c>
      <c r="E42">
        <v>1.276</v>
      </c>
      <c r="F42">
        <v>3.8809999999999998</v>
      </c>
      <c r="G42">
        <v>1.9067000000000001</v>
      </c>
      <c r="H42">
        <f t="shared" si="0"/>
        <v>0.63070000000000004</v>
      </c>
      <c r="I42">
        <f t="shared" si="1"/>
        <v>24.52177293934681</v>
      </c>
      <c r="J42">
        <f t="shared" si="2"/>
        <v>-23.52177293934681</v>
      </c>
      <c r="K42">
        <v>450</v>
      </c>
      <c r="L42">
        <v>71</v>
      </c>
      <c r="M42">
        <v>0.19259999999999999</v>
      </c>
      <c r="N42">
        <v>10</v>
      </c>
      <c r="O42">
        <v>2.7</v>
      </c>
      <c r="P42">
        <f>N42-O42</f>
        <v>7.3</v>
      </c>
      <c r="Q42">
        <v>5152.55</v>
      </c>
      <c r="R42">
        <f t="shared" si="3"/>
        <v>1.2634966115863142</v>
      </c>
      <c r="S42">
        <f t="shared" si="4"/>
        <v>5286.4698228771385</v>
      </c>
      <c r="T42">
        <v>1.9650799999999999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36" workbookViewId="0">
      <selection sqref="A1:H43"/>
    </sheetView>
  </sheetViews>
  <sheetFormatPr baseColWidth="10" defaultRowHeight="16" x14ac:dyDescent="0.2"/>
  <sheetData>
    <row r="1" spans="1:8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">
      <c r="A2">
        <v>404</v>
      </c>
      <c r="B2">
        <v>30</v>
      </c>
      <c r="C2">
        <v>0.221</v>
      </c>
      <c r="D2">
        <v>10</v>
      </c>
      <c r="E2">
        <v>2.5</v>
      </c>
      <c r="F2">
        <f>D2-E2</f>
        <v>7.5</v>
      </c>
      <c r="G2">
        <v>4324.7</v>
      </c>
      <c r="H2">
        <v>1.8965000000000001</v>
      </c>
    </row>
    <row r="3" spans="1:8" x14ac:dyDescent="0.2">
      <c r="A3">
        <v>40</v>
      </c>
      <c r="B3">
        <v>31</v>
      </c>
      <c r="C3">
        <v>0.2316</v>
      </c>
      <c r="D3">
        <v>10</v>
      </c>
      <c r="E3">
        <v>4</v>
      </c>
      <c r="F3">
        <f>D3-E3</f>
        <v>6</v>
      </c>
      <c r="G3">
        <v>4467.3</v>
      </c>
      <c r="H3">
        <v>2.0422699999999998</v>
      </c>
    </row>
    <row r="4" spans="1:8" x14ac:dyDescent="0.2">
      <c r="A4">
        <v>408</v>
      </c>
      <c r="B4">
        <v>32</v>
      </c>
      <c r="C4">
        <v>0.15670000000000001</v>
      </c>
      <c r="D4">
        <v>10</v>
      </c>
      <c r="E4">
        <v>3</v>
      </c>
      <c r="F4">
        <f>D4-E4</f>
        <v>7</v>
      </c>
      <c r="G4">
        <v>4684.29</v>
      </c>
      <c r="H4">
        <v>1.4615199999999999</v>
      </c>
    </row>
    <row r="5" spans="1:8" x14ac:dyDescent="0.2">
      <c r="A5">
        <v>409</v>
      </c>
      <c r="B5">
        <v>33</v>
      </c>
      <c r="C5">
        <v>0.1583</v>
      </c>
      <c r="D5">
        <v>10</v>
      </c>
      <c r="E5">
        <v>6.2</v>
      </c>
      <c r="F5">
        <f>D5-E5</f>
        <v>3.8</v>
      </c>
      <c r="G5">
        <v>2322.7800000000002</v>
      </c>
      <c r="H5">
        <v>0.73648999999999998</v>
      </c>
    </row>
    <row r="6" spans="1:8" x14ac:dyDescent="0.2">
      <c r="A6">
        <v>410</v>
      </c>
      <c r="B6">
        <v>34</v>
      </c>
      <c r="C6">
        <v>0.23730000000000001</v>
      </c>
      <c r="D6">
        <v>10</v>
      </c>
      <c r="E6">
        <v>2.4</v>
      </c>
      <c r="F6">
        <f>D6-E6</f>
        <v>7.6</v>
      </c>
      <c r="G6">
        <v>5541.93</v>
      </c>
      <c r="H6">
        <v>2.5937600000000001</v>
      </c>
    </row>
    <row r="7" spans="1:8" x14ac:dyDescent="0.2">
      <c r="A7">
        <v>426</v>
      </c>
      <c r="B7">
        <v>35</v>
      </c>
      <c r="C7">
        <v>0.18</v>
      </c>
      <c r="D7">
        <v>10</v>
      </c>
      <c r="E7">
        <v>3.4</v>
      </c>
      <c r="F7">
        <f>D7-E7</f>
        <v>6.6</v>
      </c>
      <c r="G7">
        <v>31899.94</v>
      </c>
      <c r="H7">
        <v>1.39818</v>
      </c>
    </row>
    <row r="8" spans="1:8" x14ac:dyDescent="0.2">
      <c r="A8">
        <v>114</v>
      </c>
      <c r="B8">
        <v>36</v>
      </c>
      <c r="C8">
        <v>0.219</v>
      </c>
      <c r="D8">
        <v>10</v>
      </c>
      <c r="E8">
        <v>4.5999999999999996</v>
      </c>
      <c r="F8">
        <f>D8-E8</f>
        <v>5.4</v>
      </c>
      <c r="G8">
        <v>5567.06</v>
      </c>
      <c r="H8">
        <v>2.2963100000000001</v>
      </c>
    </row>
    <row r="9" spans="1:8" x14ac:dyDescent="0.2">
      <c r="A9">
        <v>415</v>
      </c>
      <c r="B9">
        <v>37</v>
      </c>
      <c r="C9">
        <v>0.30049999999999999</v>
      </c>
      <c r="D9">
        <v>10</v>
      </c>
      <c r="E9">
        <v>3</v>
      </c>
      <c r="F9">
        <f>D9-E9</f>
        <v>7</v>
      </c>
      <c r="G9">
        <v>4809.1000000000004</v>
      </c>
      <c r="H9">
        <v>2.8450500000000001</v>
      </c>
    </row>
    <row r="10" spans="1:8" x14ac:dyDescent="0.2">
      <c r="A10">
        <v>418</v>
      </c>
      <c r="B10">
        <v>38</v>
      </c>
      <c r="C10">
        <v>0.17760000000000001</v>
      </c>
      <c r="D10">
        <v>10</v>
      </c>
      <c r="E10">
        <v>2.8</v>
      </c>
      <c r="F10">
        <f>D10-E10</f>
        <v>7.2</v>
      </c>
      <c r="G10">
        <v>5450.93</v>
      </c>
      <c r="H10">
        <v>1.9171</v>
      </c>
    </row>
    <row r="11" spans="1:8" x14ac:dyDescent="0.2">
      <c r="A11">
        <v>419</v>
      </c>
      <c r="B11">
        <v>39</v>
      </c>
      <c r="C11">
        <v>0.24179999999999999</v>
      </c>
      <c r="D11">
        <v>10</v>
      </c>
      <c r="E11">
        <v>1.6</v>
      </c>
      <c r="F11">
        <f>D11-E11</f>
        <v>8.4</v>
      </c>
      <c r="G11">
        <v>4944.74</v>
      </c>
      <c r="H11">
        <v>2.3656600000000001</v>
      </c>
    </row>
    <row r="12" spans="1:8" x14ac:dyDescent="0.2">
      <c r="A12">
        <v>420</v>
      </c>
      <c r="B12">
        <v>40</v>
      </c>
      <c r="C12">
        <v>0.2205</v>
      </c>
      <c r="D12">
        <v>10</v>
      </c>
      <c r="E12">
        <v>1.5</v>
      </c>
      <c r="F12">
        <f>D12-E12</f>
        <v>8.5</v>
      </c>
      <c r="G12">
        <v>4784.3999999999996</v>
      </c>
      <c r="H12">
        <v>2.09259</v>
      </c>
    </row>
    <row r="13" spans="1:8" x14ac:dyDescent="0.2">
      <c r="A13">
        <v>421</v>
      </c>
      <c r="B13">
        <v>41</v>
      </c>
      <c r="C13">
        <v>0.15690000000000001</v>
      </c>
      <c r="D13">
        <v>10</v>
      </c>
      <c r="E13">
        <v>2.7</v>
      </c>
      <c r="F13">
        <f>D13-E13</f>
        <v>7.3</v>
      </c>
      <c r="G13">
        <v>6795.16</v>
      </c>
      <c r="H13">
        <v>2.1073</v>
      </c>
    </row>
    <row r="14" spans="1:8" x14ac:dyDescent="0.2">
      <c r="A14">
        <v>422</v>
      </c>
      <c r="B14">
        <v>42</v>
      </c>
      <c r="C14">
        <v>0.2049</v>
      </c>
      <c r="D14">
        <v>10</v>
      </c>
      <c r="E14">
        <v>3.2</v>
      </c>
      <c r="F14">
        <f>D14-E14</f>
        <v>6.8</v>
      </c>
      <c r="G14">
        <v>5626.1</v>
      </c>
      <c r="H14">
        <v>2.27441</v>
      </c>
    </row>
    <row r="15" spans="1:8" x14ac:dyDescent="0.2">
      <c r="A15">
        <v>423</v>
      </c>
      <c r="B15">
        <v>43</v>
      </c>
      <c r="C15">
        <v>0.14940000000000001</v>
      </c>
      <c r="D15">
        <v>10</v>
      </c>
      <c r="E15">
        <v>1.2</v>
      </c>
      <c r="F15">
        <f>D15-E15</f>
        <v>8.8000000000000007</v>
      </c>
      <c r="G15">
        <v>5225.58</v>
      </c>
      <c r="H15">
        <v>1.55992</v>
      </c>
    </row>
    <row r="16" spans="1:8" x14ac:dyDescent="0.2">
      <c r="A16">
        <v>424</v>
      </c>
      <c r="B16">
        <v>44</v>
      </c>
      <c r="C16">
        <v>0.14099999999999999</v>
      </c>
      <c r="D16">
        <v>10</v>
      </c>
      <c r="E16">
        <v>3.3</v>
      </c>
      <c r="F16">
        <f>D16-E16</f>
        <v>6.7</v>
      </c>
      <c r="G16">
        <v>5021.58</v>
      </c>
      <c r="H16">
        <v>1.4093500000000001</v>
      </c>
    </row>
    <row r="17" spans="1:8" x14ac:dyDescent="0.2">
      <c r="A17">
        <v>425</v>
      </c>
      <c r="B17">
        <v>45</v>
      </c>
      <c r="C17">
        <v>0.216</v>
      </c>
      <c r="D17">
        <v>10</v>
      </c>
      <c r="E17">
        <v>4.3</v>
      </c>
      <c r="F17">
        <f>D17-E17</f>
        <v>5.7</v>
      </c>
      <c r="G17">
        <v>4969.1000000000004</v>
      </c>
      <c r="H17">
        <v>2.1156100000000002</v>
      </c>
    </row>
    <row r="18" spans="1:8" x14ac:dyDescent="0.2">
      <c r="A18">
        <v>428</v>
      </c>
      <c r="B18">
        <v>46</v>
      </c>
      <c r="C18">
        <v>0.27079999999999999</v>
      </c>
      <c r="D18">
        <v>10</v>
      </c>
      <c r="E18">
        <v>3.2</v>
      </c>
      <c r="F18">
        <f>D18-E18</f>
        <v>6.8</v>
      </c>
      <c r="G18">
        <v>4655.6400000000003</v>
      </c>
      <c r="H18">
        <v>2.4856099999999999</v>
      </c>
    </row>
    <row r="19" spans="1:8" x14ac:dyDescent="0.2">
      <c r="A19">
        <v>429</v>
      </c>
      <c r="B19">
        <v>47</v>
      </c>
      <c r="C19">
        <v>0.1822</v>
      </c>
      <c r="D19">
        <v>10</v>
      </c>
      <c r="E19">
        <v>3.1</v>
      </c>
      <c r="F19">
        <f>D19-E19</f>
        <v>6.9</v>
      </c>
      <c r="G19">
        <v>5592.38</v>
      </c>
      <c r="H19">
        <v>2.0145400000000002</v>
      </c>
    </row>
    <row r="20" spans="1:8" x14ac:dyDescent="0.2">
      <c r="A20">
        <v>432</v>
      </c>
      <c r="B20">
        <v>48</v>
      </c>
      <c r="C20">
        <v>0.19700000000000001</v>
      </c>
      <c r="D20">
        <v>10</v>
      </c>
      <c r="E20">
        <v>3.5</v>
      </c>
      <c r="F20">
        <f>D20-E20</f>
        <v>6.5</v>
      </c>
      <c r="G20">
        <v>5454.23</v>
      </c>
      <c r="H20">
        <v>2.12093</v>
      </c>
    </row>
    <row r="21" spans="1:8" x14ac:dyDescent="0.2">
      <c r="A21">
        <v>399</v>
      </c>
      <c r="B21">
        <v>49</v>
      </c>
      <c r="C21">
        <v>0.1996</v>
      </c>
      <c r="D21">
        <v>10</v>
      </c>
      <c r="E21">
        <v>5.5</v>
      </c>
      <c r="F21">
        <f>D21-E21</f>
        <v>4.5</v>
      </c>
      <c r="G21">
        <v>5339.1</v>
      </c>
      <c r="H21">
        <v>2.0950000000000002</v>
      </c>
    </row>
    <row r="22" spans="1:8" x14ac:dyDescent="0.2">
      <c r="A22">
        <v>401</v>
      </c>
      <c r="B22">
        <v>50</v>
      </c>
      <c r="C22">
        <v>0.1706</v>
      </c>
      <c r="D22">
        <v>10</v>
      </c>
      <c r="E22">
        <v>3</v>
      </c>
      <c r="F22">
        <f>D22-E22</f>
        <v>7</v>
      </c>
      <c r="G22">
        <v>5441.3</v>
      </c>
      <c r="H22">
        <v>1.8388</v>
      </c>
    </row>
    <row r="23" spans="1:8" x14ac:dyDescent="0.2">
      <c r="A23">
        <v>433</v>
      </c>
      <c r="B23">
        <v>51</v>
      </c>
      <c r="C23">
        <v>0.1888</v>
      </c>
      <c r="D23">
        <v>10</v>
      </c>
      <c r="E23">
        <v>3</v>
      </c>
      <c r="F23">
        <f>D23-E23</f>
        <v>7</v>
      </c>
      <c r="G23">
        <v>5230.97</v>
      </c>
      <c r="H23">
        <v>1.95438</v>
      </c>
    </row>
    <row r="24" spans="1:8" x14ac:dyDescent="0.2">
      <c r="A24">
        <v>434</v>
      </c>
      <c r="B24">
        <v>52</v>
      </c>
      <c r="C24">
        <v>0.19259999999999999</v>
      </c>
      <c r="D24">
        <v>10</v>
      </c>
      <c r="E24">
        <v>4.2</v>
      </c>
      <c r="F24">
        <f>D24-E24</f>
        <v>5.8</v>
      </c>
      <c r="G24">
        <v>5327.19</v>
      </c>
      <c r="H24">
        <v>2.0236499999999999</v>
      </c>
    </row>
    <row r="25" spans="1:8" x14ac:dyDescent="0.2">
      <c r="A25">
        <v>435</v>
      </c>
      <c r="B25">
        <v>53</v>
      </c>
      <c r="C25">
        <v>0.17330000000000001</v>
      </c>
      <c r="D25">
        <v>10</v>
      </c>
      <c r="E25">
        <v>2.7</v>
      </c>
      <c r="F25">
        <f>D25-E25</f>
        <v>7.3</v>
      </c>
      <c r="G25">
        <v>5524.73</v>
      </c>
      <c r="H25">
        <v>1.8967700000000001</v>
      </c>
    </row>
    <row r="26" spans="1:8" x14ac:dyDescent="0.2">
      <c r="A26">
        <v>436</v>
      </c>
      <c r="B26">
        <v>54</v>
      </c>
      <c r="C26">
        <v>0.25650000000000001</v>
      </c>
      <c r="D26">
        <v>10</v>
      </c>
      <c r="E26">
        <v>1.4</v>
      </c>
      <c r="F26">
        <f>D26-E26</f>
        <v>8.6</v>
      </c>
      <c r="G26">
        <v>5068.21</v>
      </c>
      <c r="H26">
        <v>2.56942</v>
      </c>
    </row>
    <row r="27" spans="1:8" x14ac:dyDescent="0.2">
      <c r="A27">
        <v>437</v>
      </c>
      <c r="B27">
        <v>55</v>
      </c>
      <c r="C27">
        <v>0.2089</v>
      </c>
      <c r="D27">
        <v>10</v>
      </c>
      <c r="E27">
        <v>2.4</v>
      </c>
      <c r="F27">
        <f>D27-E27</f>
        <v>7.6</v>
      </c>
      <c r="G27">
        <v>5361.76</v>
      </c>
      <c r="H27">
        <v>2.1806899999999998</v>
      </c>
    </row>
    <row r="28" spans="1:8" x14ac:dyDescent="0.2">
      <c r="A28">
        <v>438</v>
      </c>
      <c r="B28">
        <v>56</v>
      </c>
      <c r="C28">
        <v>0.1812</v>
      </c>
      <c r="D28">
        <v>10</v>
      </c>
      <c r="E28">
        <v>4.4000000000000004</v>
      </c>
      <c r="F28">
        <f>D28-E28</f>
        <v>5.6</v>
      </c>
      <c r="G28">
        <v>5020.22</v>
      </c>
      <c r="H28">
        <v>1.7967</v>
      </c>
    </row>
    <row r="29" spans="1:8" x14ac:dyDescent="0.2">
      <c r="A29">
        <v>439</v>
      </c>
      <c r="B29">
        <v>57</v>
      </c>
      <c r="C29">
        <v>0.2223</v>
      </c>
      <c r="D29">
        <v>10</v>
      </c>
      <c r="E29">
        <v>6</v>
      </c>
      <c r="F29">
        <f>D29-E29</f>
        <v>4</v>
      </c>
      <c r="G29">
        <v>5066.87</v>
      </c>
      <c r="H29">
        <v>2.2111000000000001</v>
      </c>
    </row>
    <row r="30" spans="1:8" x14ac:dyDescent="0.2">
      <c r="A30">
        <v>440</v>
      </c>
      <c r="B30">
        <v>58</v>
      </c>
      <c r="C30">
        <v>0.27300000000000002</v>
      </c>
      <c r="D30">
        <v>10</v>
      </c>
      <c r="E30">
        <v>2.6</v>
      </c>
      <c r="F30">
        <f>D30-E30</f>
        <v>7.4</v>
      </c>
      <c r="G30">
        <v>5125.76</v>
      </c>
      <c r="H30">
        <v>2.7572399999999999</v>
      </c>
    </row>
    <row r="31" spans="1:8" x14ac:dyDescent="0.2">
      <c r="A31">
        <v>395</v>
      </c>
      <c r="B31">
        <v>59</v>
      </c>
      <c r="C31">
        <v>0.187</v>
      </c>
      <c r="D31">
        <v>10</v>
      </c>
      <c r="E31">
        <v>2.8</v>
      </c>
      <c r="F31">
        <f>D31-E31</f>
        <v>7.2</v>
      </c>
      <c r="G31">
        <v>5279.02</v>
      </c>
      <c r="H31">
        <v>1.95448</v>
      </c>
    </row>
    <row r="32" spans="1:8" x14ac:dyDescent="0.2">
      <c r="A32">
        <v>441</v>
      </c>
      <c r="B32">
        <v>60</v>
      </c>
      <c r="C32">
        <v>0.21379999999999999</v>
      </c>
      <c r="D32">
        <v>10</v>
      </c>
      <c r="E32">
        <v>2</v>
      </c>
      <c r="F32">
        <f>D32-E32</f>
        <v>8</v>
      </c>
      <c r="G32">
        <v>5485.39</v>
      </c>
      <c r="H32">
        <v>2.3187799999999998</v>
      </c>
    </row>
    <row r="33" spans="1:8" x14ac:dyDescent="0.2">
      <c r="A33">
        <v>443</v>
      </c>
      <c r="B33">
        <v>62</v>
      </c>
      <c r="C33">
        <v>0.1507</v>
      </c>
      <c r="D33">
        <v>10</v>
      </c>
      <c r="E33">
        <v>2.8</v>
      </c>
      <c r="F33">
        <f>D33-E33</f>
        <v>7.2</v>
      </c>
      <c r="G33">
        <v>5000.3599999999997</v>
      </c>
      <c r="H33">
        <v>1.50014</v>
      </c>
    </row>
    <row r="34" spans="1:8" x14ac:dyDescent="0.2">
      <c r="A34">
        <v>451</v>
      </c>
      <c r="B34">
        <v>62</v>
      </c>
      <c r="C34">
        <v>0.2271</v>
      </c>
      <c r="D34">
        <v>10</v>
      </c>
      <c r="E34">
        <v>2</v>
      </c>
      <c r="F34">
        <f>D34-E34</f>
        <v>8</v>
      </c>
      <c r="H34">
        <v>2.59348</v>
      </c>
    </row>
    <row r="35" spans="1:8" x14ac:dyDescent="0.2">
      <c r="A35">
        <v>444</v>
      </c>
      <c r="B35">
        <v>63</v>
      </c>
      <c r="C35">
        <v>0.1176</v>
      </c>
      <c r="D35">
        <v>10</v>
      </c>
      <c r="E35">
        <v>3.2</v>
      </c>
      <c r="F35">
        <f>D35-E35</f>
        <v>6.8</v>
      </c>
      <c r="G35">
        <v>4887.53</v>
      </c>
      <c r="H35">
        <v>1.1506000000000001</v>
      </c>
    </row>
    <row r="36" spans="1:8" x14ac:dyDescent="0.2">
      <c r="A36">
        <v>445</v>
      </c>
      <c r="B36">
        <v>64</v>
      </c>
      <c r="C36">
        <v>0.16850000000000001</v>
      </c>
      <c r="D36">
        <v>10</v>
      </c>
      <c r="E36">
        <v>3</v>
      </c>
      <c r="F36">
        <f>D36-E36</f>
        <v>7</v>
      </c>
      <c r="G36">
        <v>5050.72</v>
      </c>
      <c r="H36">
        <v>1.6888799999999999</v>
      </c>
    </row>
    <row r="37" spans="1:8" x14ac:dyDescent="0.2">
      <c r="A37">
        <v>446</v>
      </c>
      <c r="B37">
        <v>65</v>
      </c>
      <c r="C37">
        <v>0.25240000000000001</v>
      </c>
      <c r="D37">
        <v>10</v>
      </c>
      <c r="E37">
        <v>2.4</v>
      </c>
      <c r="F37">
        <f>D37-E37</f>
        <v>7.6</v>
      </c>
      <c r="G37">
        <v>5668.12</v>
      </c>
      <c r="H37">
        <v>2.5244900000000001</v>
      </c>
    </row>
    <row r="38" spans="1:8" x14ac:dyDescent="0.2">
      <c r="A38">
        <v>447</v>
      </c>
      <c r="B38">
        <v>66</v>
      </c>
      <c r="C38">
        <v>0.214</v>
      </c>
      <c r="D38">
        <v>10</v>
      </c>
      <c r="E38">
        <v>3.1</v>
      </c>
      <c r="F38">
        <f>D38-E38</f>
        <v>6.9</v>
      </c>
      <c r="G38">
        <v>5573.29</v>
      </c>
      <c r="H38">
        <v>2.3216999999999999</v>
      </c>
    </row>
    <row r="39" spans="1:8" x14ac:dyDescent="0.2">
      <c r="A39">
        <v>448</v>
      </c>
      <c r="B39">
        <v>67</v>
      </c>
      <c r="C39">
        <v>0.2203</v>
      </c>
      <c r="D39">
        <v>10</v>
      </c>
      <c r="E39">
        <v>2.9</v>
      </c>
      <c r="F39">
        <f>D39-E39</f>
        <v>7.1</v>
      </c>
      <c r="G39">
        <v>5254.28</v>
      </c>
      <c r="H39">
        <v>2.2853300000000001</v>
      </c>
    </row>
    <row r="40" spans="1:8" x14ac:dyDescent="0.2">
      <c r="A40">
        <v>400</v>
      </c>
      <c r="B40">
        <v>68</v>
      </c>
      <c r="C40">
        <v>0.21079999999999999</v>
      </c>
      <c r="D40">
        <v>10</v>
      </c>
      <c r="E40">
        <v>3</v>
      </c>
      <c r="F40">
        <f>D40-E40</f>
        <v>7</v>
      </c>
      <c r="G40">
        <v>5613.01</v>
      </c>
      <c r="H40">
        <v>2.3345099999999999</v>
      </c>
    </row>
    <row r="41" spans="1:8" x14ac:dyDescent="0.2">
      <c r="A41">
        <v>396</v>
      </c>
      <c r="B41">
        <v>69</v>
      </c>
      <c r="C41">
        <v>0.1394</v>
      </c>
      <c r="D41">
        <v>10</v>
      </c>
      <c r="E41">
        <v>2.4</v>
      </c>
      <c r="F41">
        <f>D41-E41</f>
        <v>7.6</v>
      </c>
      <c r="G41">
        <v>5707.53</v>
      </c>
      <c r="H41">
        <v>1.58327</v>
      </c>
    </row>
    <row r="42" spans="1:8" x14ac:dyDescent="0.2">
      <c r="A42">
        <v>449</v>
      </c>
      <c r="B42">
        <v>70</v>
      </c>
      <c r="C42">
        <v>0.2142</v>
      </c>
      <c r="D42">
        <v>10</v>
      </c>
      <c r="E42">
        <v>2.4</v>
      </c>
      <c r="F42">
        <f>D42-E42</f>
        <v>7.6</v>
      </c>
      <c r="G42">
        <v>5006.42</v>
      </c>
      <c r="H42">
        <v>2.1221999999999999</v>
      </c>
    </row>
    <row r="43" spans="1:8" x14ac:dyDescent="0.2">
      <c r="A43">
        <v>450</v>
      </c>
      <c r="B43">
        <v>71</v>
      </c>
      <c r="C43">
        <v>0.19259999999999999</v>
      </c>
      <c r="D43">
        <v>10</v>
      </c>
      <c r="E43">
        <v>2.7</v>
      </c>
      <c r="F43">
        <f>D43-E43</f>
        <v>7.3</v>
      </c>
      <c r="G43">
        <v>5152.55</v>
      </c>
      <c r="H43">
        <v>1.9650799999999999</v>
      </c>
    </row>
  </sheetData>
  <sortState ref="A2:H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%moistureData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R. Spanjer</dc:creator>
  <cp:lastModifiedBy>Andrew R. Spanjer</cp:lastModifiedBy>
  <dcterms:created xsi:type="dcterms:W3CDTF">2016-11-07T21:29:40Z</dcterms:created>
  <dcterms:modified xsi:type="dcterms:W3CDTF">2016-11-08T17:19:49Z</dcterms:modified>
</cp:coreProperties>
</file>