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user10\OneDrive - sfu.ca\Working\SFU\Research\Modeling\conductivity_paper\dgsa_perm\"/>
    </mc:Choice>
  </mc:AlternateContent>
  <bookViews>
    <workbookView xWindow="0" yWindow="0" windowWidth="3060" windowHeight="9720" firstSheet="3" activeTab="10"/>
  </bookViews>
  <sheets>
    <sheet name="Sheet1" sheetId="1" r:id="rId1"/>
    <sheet name="PERM" sheetId="2" r:id="rId2"/>
    <sheet name="HYDCON" sheetId="3" r:id="rId3"/>
    <sheet name="SLOPE" sheetId="4" r:id="rId4"/>
    <sheet name="q" sheetId="5" r:id="rId5"/>
    <sheet name="q_min" sheetId="6" r:id="rId6"/>
    <sheet name="q_max" sheetId="7" r:id="rId7"/>
    <sheet name="AD_HP" sheetId="8" r:id="rId8"/>
    <sheet name="AD_HP_sand" sheetId="9" r:id="rId9"/>
    <sheet name="AD_HP_silt" sheetId="10" r:id="rId10"/>
    <sheet name="AD_HP_clay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5" l="1"/>
  <c r="B10" i="5" l="1"/>
  <c r="B11" i="5" s="1"/>
  <c r="B12" i="5" s="1"/>
  <c r="B14" i="5" s="1"/>
</calcChain>
</file>

<file path=xl/sharedStrings.xml><?xml version="1.0" encoding="utf-8"?>
<sst xmlns="http://schemas.openxmlformats.org/spreadsheetml/2006/main" count="36" uniqueCount="18">
  <si>
    <t>mean</t>
  </si>
  <si>
    <t>median</t>
  </si>
  <si>
    <t>geomean</t>
  </si>
  <si>
    <t>min</t>
  </si>
  <si>
    <t>max</t>
  </si>
  <si>
    <t>std</t>
  </si>
  <si>
    <t>f</t>
  </si>
  <si>
    <t>w</t>
  </si>
  <si>
    <t>t</t>
  </si>
  <si>
    <t>a</t>
  </si>
  <si>
    <t>m/s</t>
  </si>
  <si>
    <t>Submarine groundwater discharge rate</t>
  </si>
  <si>
    <t>m/year</t>
  </si>
  <si>
    <t>km/year</t>
  </si>
  <si>
    <r>
      <t>Globally, river deltas contain 847,936 km</t>
    </r>
    <r>
      <rPr>
        <sz val="10"/>
        <color rgb="FF222222"/>
        <rFont val="Times New Roman"/>
        <family val="1"/>
      </rPr>
      <t>2</t>
    </r>
    <r>
      <rPr>
        <sz val="14"/>
        <color rgb="FF222222"/>
        <rFont val="Times New Roman"/>
        <family val="1"/>
      </rPr>
      <t> of geomorphic area</t>
    </r>
  </si>
  <si>
    <t>km3/yr</t>
  </si>
  <si>
    <t>from edmound nature</t>
  </si>
  <si>
    <t>** is this in line with what Joeri predicted? He only used 15 deltas though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</si>
</sst>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rgb="FF222222"/>
      <name val="Times New Roman"/>
      <family val="1"/>
    </font>
    <font>
      <sz val="10"/>
      <color rgb="FF2222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4" sqref="A4:K4"/>
    </sheetView>
  </sheetViews>
  <sheetFormatPr defaultRowHeight="15" x14ac:dyDescent="0.25"/>
  <sheetData>
    <row r="1" spans="1:11" x14ac:dyDescent="0.25">
      <c r="A1">
        <v>0.27394571660233485</v>
      </c>
      <c r="B1">
        <v>0.21451229183187948</v>
      </c>
      <c r="C1">
        <v>0.1288914426410816</v>
      </c>
      <c r="D1">
        <v>5.0251256281407036E-3</v>
      </c>
      <c r="E1">
        <v>0.9834707879963962</v>
      </c>
      <c r="F1">
        <v>0.24965163131276022</v>
      </c>
      <c r="G1">
        <v>1.7528483786152498E-2</v>
      </c>
      <c r="H1">
        <v>2.3462357610765108E-2</v>
      </c>
      <c r="I1">
        <v>0.21451229183187948</v>
      </c>
      <c r="J1">
        <v>0.45624660913367232</v>
      </c>
      <c r="K1">
        <v>0.6433807385366348</v>
      </c>
    </row>
    <row r="2" spans="1:11" x14ac:dyDescent="0.25">
      <c r="A2">
        <v>0.30577630483029095</v>
      </c>
      <c r="B2">
        <v>5.3143841515934542E-2</v>
      </c>
      <c r="C2">
        <v>0</v>
      </c>
      <c r="D2">
        <v>0</v>
      </c>
      <c r="E2">
        <v>1</v>
      </c>
      <c r="F2">
        <v>0.41292033668367528</v>
      </c>
      <c r="G2">
        <v>5.3191489361702135E-3</v>
      </c>
      <c r="H2">
        <v>1.8199233716475097E-2</v>
      </c>
      <c r="I2">
        <v>5.3143841515934542E-2</v>
      </c>
      <c r="J2">
        <v>0.75379523501728651</v>
      </c>
      <c r="K2">
        <v>0.99550994227068634</v>
      </c>
    </row>
    <row r="3" spans="1:11" x14ac:dyDescent="0.25">
      <c r="A3">
        <v>0.51873136653431451</v>
      </c>
      <c r="B3">
        <v>0.56389357316844668</v>
      </c>
      <c r="C3">
        <v>0.3992411134869252</v>
      </c>
      <c r="D3">
        <v>2.3217848721204429E-2</v>
      </c>
      <c r="E3">
        <v>0.96146987300729536</v>
      </c>
      <c r="F3">
        <v>0.26713096861537983</v>
      </c>
      <c r="G3">
        <v>8.947912274850417E-2</v>
      </c>
      <c r="H3">
        <v>0.28185768146608448</v>
      </c>
      <c r="I3">
        <v>0.56389357316844668</v>
      </c>
      <c r="J3">
        <v>0.72170001673196116</v>
      </c>
      <c r="K3">
        <v>0.80214695819468385</v>
      </c>
    </row>
    <row r="4" spans="1:11" x14ac:dyDescent="0.25">
      <c r="A4">
        <v>0.39158453671013893</v>
      </c>
      <c r="B4">
        <v>0.32517831405447356</v>
      </c>
      <c r="C4">
        <v>0</v>
      </c>
      <c r="D4">
        <v>0</v>
      </c>
      <c r="E4">
        <v>1</v>
      </c>
      <c r="F4">
        <v>0.34267750754099202</v>
      </c>
      <c r="G4">
        <v>1.8199233716475097E-2</v>
      </c>
      <c r="H4">
        <v>4.5069281071485993E-2</v>
      </c>
      <c r="I4">
        <v>0.32517831405447356</v>
      </c>
      <c r="J4">
        <v>0.67025961519976807</v>
      </c>
      <c r="K4">
        <v>0.94328820703221061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A4" sqref="A4:K4"/>
    </sheetView>
  </sheetViews>
  <sheetFormatPr defaultRowHeight="15" x14ac:dyDescent="0.25"/>
  <sheetData>
    <row r="1" spans="1:11" x14ac:dyDescent="0.25">
      <c r="A1">
        <v>0.34087672859677898</v>
      </c>
      <c r="B1">
        <v>0.27572940044886179</v>
      </c>
      <c r="C1">
        <v>0</v>
      </c>
      <c r="D1">
        <v>0</v>
      </c>
      <c r="E1">
        <v>0.96581196581196582</v>
      </c>
      <c r="F1">
        <v>0.32967740878011748</v>
      </c>
      <c r="G1">
        <v>1.6582557746564446E-3</v>
      </c>
      <c r="H1">
        <v>1.2098715614203736E-2</v>
      </c>
      <c r="I1">
        <v>0.27572940044886179</v>
      </c>
      <c r="J1">
        <v>0.58722748947363401</v>
      </c>
      <c r="K1">
        <v>0.83950363791560534</v>
      </c>
    </row>
    <row r="2" spans="1:11" x14ac:dyDescent="0.25">
      <c r="A2">
        <v>2.8543993019000746E-2</v>
      </c>
      <c r="B2">
        <v>2.8118609406952966E-3</v>
      </c>
      <c r="C2">
        <v>0</v>
      </c>
      <c r="D2">
        <v>0</v>
      </c>
      <c r="E2">
        <v>0.871278609533643</v>
      </c>
      <c r="F2">
        <v>0.11973202051494027</v>
      </c>
      <c r="G2">
        <v>0</v>
      </c>
      <c r="H2">
        <v>0</v>
      </c>
      <c r="I2">
        <v>2.8118609406952966E-3</v>
      </c>
      <c r="J2">
        <v>1.6449172487476512E-2</v>
      </c>
      <c r="K2">
        <v>2.8051948051948047E-2</v>
      </c>
    </row>
    <row r="3" spans="1:11" x14ac:dyDescent="0.25">
      <c r="A3">
        <v>0.34186625110809832</v>
      </c>
      <c r="B3">
        <v>0.20541611624834874</v>
      </c>
      <c r="C3">
        <v>0</v>
      </c>
      <c r="D3">
        <v>0</v>
      </c>
      <c r="E3">
        <v>0.97678215127879553</v>
      </c>
      <c r="F3">
        <v>0.35182860188678738</v>
      </c>
      <c r="G3">
        <v>2.8625798835836699E-4</v>
      </c>
      <c r="H3">
        <v>7.8131232371858438E-3</v>
      </c>
      <c r="I3">
        <v>0.20541611624834874</v>
      </c>
      <c r="J3">
        <v>0.64651593857230283</v>
      </c>
      <c r="K3">
        <v>0.91037356838678607</v>
      </c>
    </row>
    <row r="4" spans="1:11" x14ac:dyDescent="0.25">
      <c r="A4">
        <v>0.1801427234789312</v>
      </c>
      <c r="B4">
        <v>1.2019531739076E-2</v>
      </c>
      <c r="C4">
        <v>0</v>
      </c>
      <c r="D4">
        <v>0</v>
      </c>
      <c r="E4">
        <v>0.97678215127879553</v>
      </c>
      <c r="F4">
        <v>0.29319943202028337</v>
      </c>
      <c r="G4">
        <v>0</v>
      </c>
      <c r="H4">
        <v>7.8771169751870812E-4</v>
      </c>
      <c r="I4">
        <v>1.2019531739076E-2</v>
      </c>
      <c r="J4">
        <v>0.2648275627844775</v>
      </c>
      <c r="K4">
        <v>0.72295673076923073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110" zoomScaleNormal="110" workbookViewId="0">
      <selection activeCell="A4" sqref="A4:K4"/>
    </sheetView>
  </sheetViews>
  <sheetFormatPr defaultRowHeight="15" x14ac:dyDescent="0.25"/>
  <sheetData>
    <row r="1" spans="1:12" x14ac:dyDescent="0.25">
      <c r="A1">
        <v>12.96015585335458</v>
      </c>
      <c r="B1">
        <v>1.553904844679078</v>
      </c>
      <c r="C1">
        <v>2.7229869393805228</v>
      </c>
      <c r="D1">
        <v>3.5273260517113929E-2</v>
      </c>
      <c r="E1">
        <v>82.261578495641601</v>
      </c>
      <c r="F1">
        <v>19.337747421875083</v>
      </c>
      <c r="G1">
        <v>0.1971934116345124</v>
      </c>
      <c r="H1">
        <v>0.59727912771336333</v>
      </c>
      <c r="I1">
        <v>1.553904844679078</v>
      </c>
      <c r="J1">
        <v>20.286598475681867</v>
      </c>
      <c r="K1">
        <v>34.26716534935867</v>
      </c>
      <c r="L1" t="s">
        <v>6</v>
      </c>
    </row>
    <row r="2" spans="1:12" x14ac:dyDescent="0.25">
      <c r="A2">
        <v>18.911055881922685</v>
      </c>
      <c r="B2">
        <v>20.070389265866382</v>
      </c>
      <c r="C2">
        <v>10.338397914617909</v>
      </c>
      <c r="D2">
        <v>0.35500799319842224</v>
      </c>
      <c r="E2">
        <v>82.261578495641601</v>
      </c>
      <c r="F2">
        <v>16.720967024881155</v>
      </c>
      <c r="G2">
        <v>1.3503116669179751</v>
      </c>
      <c r="H2">
        <v>2.4555940729329757</v>
      </c>
      <c r="I2">
        <v>20.070389265866382</v>
      </c>
      <c r="J2">
        <v>23.26971668758501</v>
      </c>
      <c r="K2">
        <v>37.635475310688541</v>
      </c>
      <c r="L2" t="s">
        <v>7</v>
      </c>
    </row>
    <row r="3" spans="1:12" x14ac:dyDescent="0.25">
      <c r="A3">
        <v>2.8650332967198628</v>
      </c>
      <c r="B3">
        <v>1.5351007930813805</v>
      </c>
      <c r="C3">
        <v>1.277513552682163</v>
      </c>
      <c r="D3">
        <v>3.5273260517113929E-2</v>
      </c>
      <c r="E3">
        <v>18.932563875465078</v>
      </c>
      <c r="F3">
        <v>3.906983330245938</v>
      </c>
      <c r="G3">
        <v>0.1971934116345124</v>
      </c>
      <c r="H3">
        <v>0.56051646339557137</v>
      </c>
      <c r="I3">
        <v>1.5351007930813805</v>
      </c>
      <c r="J3">
        <v>3.3659218980388532</v>
      </c>
      <c r="K3">
        <v>6.9909013911582036</v>
      </c>
      <c r="L3" t="s">
        <v>8</v>
      </c>
    </row>
    <row r="4" spans="1:12" x14ac:dyDescent="0.25">
      <c r="A4">
        <v>12.890062117263247</v>
      </c>
      <c r="B4">
        <v>3.9618764863603446</v>
      </c>
      <c r="C4">
        <v>4.2075956402158692</v>
      </c>
      <c r="D4">
        <v>3.5273260517113929E-2</v>
      </c>
      <c r="E4">
        <v>93.54231853933959</v>
      </c>
      <c r="F4">
        <v>17.625791218364302</v>
      </c>
      <c r="G4">
        <v>0.50918548002917408</v>
      </c>
      <c r="H4">
        <v>1.159373747208559</v>
      </c>
      <c r="I4">
        <v>3.9618764863603446</v>
      </c>
      <c r="J4">
        <v>20.286598475681867</v>
      </c>
      <c r="K4">
        <v>31.278900474383821</v>
      </c>
      <c r="L4" t="s">
        <v>9</v>
      </c>
    </row>
    <row r="5" spans="1:12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10</v>
      </c>
      <c r="H5">
        <v>25</v>
      </c>
      <c r="I5">
        <v>50</v>
      </c>
      <c r="J5">
        <v>75</v>
      </c>
      <c r="K5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4" sqref="A4:K4"/>
    </sheetView>
  </sheetViews>
  <sheetFormatPr defaultRowHeight="15" x14ac:dyDescent="0.25"/>
  <sheetData>
    <row r="1" spans="1:11" x14ac:dyDescent="0.25">
      <c r="A1">
        <v>6.9981354531087857E-5</v>
      </c>
      <c r="B1">
        <v>8.3906680655315509E-6</v>
      </c>
      <c r="C1">
        <v>1.4703396822113351E-5</v>
      </c>
      <c r="D1">
        <v>1.9046611612135568E-7</v>
      </c>
      <c r="E1">
        <v>4.4419039046515615E-4</v>
      </c>
      <c r="F1">
        <v>1.04418633037706E-4</v>
      </c>
      <c r="G1">
        <v>1.0647913657008449E-6</v>
      </c>
      <c r="H1">
        <v>3.2251465849237392E-6</v>
      </c>
      <c r="I1">
        <v>8.3906680655315509E-6</v>
      </c>
      <c r="J1">
        <v>1.0954217342911176E-4</v>
      </c>
      <c r="K1">
        <v>1.8503347291676635E-4</v>
      </c>
    </row>
    <row r="2" spans="1:11" x14ac:dyDescent="0.25">
      <c r="A2">
        <v>1.0211461352816065E-4</v>
      </c>
      <c r="B2">
        <v>1.0837470186964522E-4</v>
      </c>
      <c r="C2">
        <v>5.5824567075639497E-5</v>
      </c>
      <c r="D2">
        <v>1.9169476443420538E-6</v>
      </c>
      <c r="E2">
        <v>4.4419039046515615E-4</v>
      </c>
      <c r="F2">
        <v>9.0288722968402118E-5</v>
      </c>
      <c r="G2">
        <v>7.2913196846763709E-6</v>
      </c>
      <c r="H2">
        <v>1.3259547288385736E-5</v>
      </c>
      <c r="I2">
        <v>1.0837470186964522E-4</v>
      </c>
      <c r="J2">
        <v>1.2565020913157907E-4</v>
      </c>
      <c r="K2">
        <v>2.0322144042591333E-4</v>
      </c>
    </row>
    <row r="3" spans="1:11" x14ac:dyDescent="0.25">
      <c r="A3">
        <v>1.5470408932560922E-5</v>
      </c>
      <c r="B3">
        <v>8.2891312463472827E-6</v>
      </c>
      <c r="C3">
        <v>6.8982294549627882E-6</v>
      </c>
      <c r="D3">
        <v>1.9046611612135568E-7</v>
      </c>
      <c r="E3">
        <v>1.0223075090632069E-4</v>
      </c>
      <c r="F3">
        <v>2.1096658765119013E-5</v>
      </c>
      <c r="G3">
        <v>1.0647913657008449E-6</v>
      </c>
      <c r="H3">
        <v>3.026638089019793E-6</v>
      </c>
      <c r="I3">
        <v>8.2891312463472827E-6</v>
      </c>
      <c r="J3">
        <v>1.8175072609921617E-5</v>
      </c>
      <c r="K3">
        <v>3.7748986530886603E-5</v>
      </c>
    </row>
    <row r="4" spans="1:11" x14ac:dyDescent="0.25">
      <c r="A4">
        <v>6.9602867215709931E-5</v>
      </c>
      <c r="B4">
        <v>2.1393067038511122E-5</v>
      </c>
      <c r="C4">
        <v>2.271988435580333E-5</v>
      </c>
      <c r="D4">
        <v>1.9046611612135568E-7</v>
      </c>
      <c r="E4">
        <v>5.0510335148999707E-4</v>
      </c>
      <c r="F4">
        <v>9.5174530159995339E-5</v>
      </c>
      <c r="G4">
        <v>2.7494645900251012E-6</v>
      </c>
      <c r="H4">
        <v>6.2603062922608832E-6</v>
      </c>
      <c r="I4">
        <v>2.1393067038511122E-5</v>
      </c>
      <c r="J4">
        <v>1.0954217342911176E-4</v>
      </c>
      <c r="K4">
        <v>1.6889764661849724E-4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10</v>
      </c>
      <c r="H5">
        <v>25</v>
      </c>
      <c r="I5">
        <v>50</v>
      </c>
      <c r="J5">
        <v>75</v>
      </c>
      <c r="K5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4" sqref="A4:K4"/>
    </sheetView>
  </sheetViews>
  <sheetFormatPr defaultRowHeight="15" x14ac:dyDescent="0.25"/>
  <sheetData>
    <row r="1" spans="1:11" x14ac:dyDescent="0.25">
      <c r="A1">
        <v>8.7428024435367397E-4</v>
      </c>
      <c r="B1">
        <v>2.913221188980694E-4</v>
      </c>
      <c r="C1" s="3">
        <v>3.7418750099629724E-4</v>
      </c>
      <c r="D1">
        <v>4.8591914076947241E-5</v>
      </c>
      <c r="E1">
        <v>9.8639502818960827E-3</v>
      </c>
      <c r="F1">
        <v>1.7250026514871244E-3</v>
      </c>
      <c r="G1">
        <v>1.1000954046092457E-4</v>
      </c>
      <c r="H1">
        <v>1.6519609209938126E-4</v>
      </c>
      <c r="I1">
        <v>2.913221188980694E-4</v>
      </c>
      <c r="J1">
        <v>8.9377393173699523E-4</v>
      </c>
      <c r="K1">
        <v>1.8346708697081948E-3</v>
      </c>
    </row>
    <row r="2" spans="1:11" x14ac:dyDescent="0.25">
      <c r="A2">
        <v>2.7226511215605587E-4</v>
      </c>
      <c r="B2">
        <v>1.4076406308677041E-4</v>
      </c>
      <c r="C2" s="3">
        <v>1.6707081751756087E-4</v>
      </c>
      <c r="D2">
        <v>2.8433808397373358E-5</v>
      </c>
      <c r="E2">
        <v>3.2026927547410557E-3</v>
      </c>
      <c r="F2">
        <v>4.519517101984701E-4</v>
      </c>
      <c r="G2">
        <v>5.429400724174539E-5</v>
      </c>
      <c r="H2">
        <v>1.045198520465993E-4</v>
      </c>
      <c r="I2">
        <v>1.4076406308677041E-4</v>
      </c>
      <c r="J2">
        <v>2.7868057320586267E-4</v>
      </c>
      <c r="K2">
        <v>5.1505271118231269E-4</v>
      </c>
    </row>
    <row r="3" spans="1:11" x14ac:dyDescent="0.25">
      <c r="A3">
        <v>1.4031895790799773E-3</v>
      </c>
      <c r="B3">
        <v>1.413574607311098E-3</v>
      </c>
      <c r="C3" s="3">
        <v>8.717053513247208E-4</v>
      </c>
      <c r="D3">
        <v>9.8822661762795831E-5</v>
      </c>
      <c r="E3">
        <v>8.3833901223436483E-3</v>
      </c>
      <c r="F3">
        <v>1.3918613486526201E-3</v>
      </c>
      <c r="G3">
        <v>1.6418293232163913E-4</v>
      </c>
      <c r="H3">
        <v>3.4439784008560051E-4</v>
      </c>
      <c r="I3">
        <v>1.413574607311098E-3</v>
      </c>
      <c r="J3">
        <v>1.7170105189348688E-3</v>
      </c>
      <c r="K3">
        <v>2.2846544556963718E-3</v>
      </c>
    </row>
    <row r="4" spans="1:11" x14ac:dyDescent="0.25">
      <c r="A4">
        <v>8.5036071060945191E-4</v>
      </c>
      <c r="B4">
        <v>2.913221188980694E-4</v>
      </c>
      <c r="C4" s="3">
        <v>3.8851896372277804E-4</v>
      </c>
      <c r="D4">
        <v>2.8433808397373358E-5</v>
      </c>
      <c r="E4">
        <v>9.8639502818960827E-3</v>
      </c>
      <c r="F4">
        <v>1.3228925564946557E-3</v>
      </c>
      <c r="G4">
        <v>1.0198257886675778E-4</v>
      </c>
      <c r="H4">
        <v>1.4922222005576941E-4</v>
      </c>
      <c r="I4">
        <v>2.913221188980694E-4</v>
      </c>
      <c r="J4">
        <v>1.236672464178874E-3</v>
      </c>
      <c r="K4">
        <v>1.9197853326057997E-3</v>
      </c>
    </row>
    <row r="5" spans="1:11" x14ac:dyDescent="0.25">
      <c r="A5" t="s">
        <v>0</v>
      </c>
      <c r="B5" t="s">
        <v>1</v>
      </c>
      <c r="C5" s="3" t="s">
        <v>2</v>
      </c>
      <c r="D5" t="s">
        <v>3</v>
      </c>
      <c r="E5" t="s">
        <v>4</v>
      </c>
      <c r="F5" t="s">
        <v>5</v>
      </c>
      <c r="G5">
        <v>10</v>
      </c>
      <c r="H5">
        <v>25</v>
      </c>
      <c r="I5">
        <v>50</v>
      </c>
      <c r="J5">
        <v>75</v>
      </c>
      <c r="K5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4" sqref="A4:K4"/>
    </sheetView>
  </sheetViews>
  <sheetFormatPr defaultRowHeight="15" x14ac:dyDescent="0.25"/>
  <cols>
    <col min="1" max="3" width="12" bestFit="1" customWidth="1"/>
  </cols>
  <sheetData>
    <row r="1" spans="1:11" x14ac:dyDescent="0.25">
      <c r="A1">
        <v>2.6962526947816152E-8</v>
      </c>
      <c r="B1">
        <v>1.2213021695414343E-8</v>
      </c>
      <c r="C1">
        <v>5.5018273130234688E-9</v>
      </c>
      <c r="D1">
        <v>3.5688964088197485E-11</v>
      </c>
      <c r="E1">
        <v>1.5326653900854181E-7</v>
      </c>
      <c r="F1">
        <v>4.2120930036681094E-8</v>
      </c>
      <c r="G1">
        <v>3.8490619652993824E-10</v>
      </c>
      <c r="H1">
        <v>8.4643656790775029E-10</v>
      </c>
      <c r="I1">
        <v>1.2213021695414343E-8</v>
      </c>
      <c r="J1">
        <v>2.3196565981933131E-8</v>
      </c>
      <c r="K1">
        <v>1.0247002412019681E-7</v>
      </c>
    </row>
    <row r="2" spans="1:11" x14ac:dyDescent="0.25">
      <c r="A2">
        <v>2.2174682809914967E-8</v>
      </c>
      <c r="B2" s="2">
        <v>1.4094679546903015E-8</v>
      </c>
      <c r="C2">
        <v>9.3266560588909708E-9</v>
      </c>
      <c r="D2">
        <v>2.1634300762198896E-10</v>
      </c>
      <c r="E2">
        <v>1.3604325077215206E-7</v>
      </c>
      <c r="F2">
        <v>2.9607229042426215E-8</v>
      </c>
      <c r="G2">
        <v>7.0623195945712487E-10</v>
      </c>
      <c r="H2">
        <v>5.4681588891982098E-9</v>
      </c>
      <c r="I2">
        <v>1.4094679546903015E-8</v>
      </c>
      <c r="J2">
        <v>2.2421046003107976E-8</v>
      </c>
      <c r="K2">
        <v>5.1148470659714258E-8</v>
      </c>
    </row>
    <row r="3" spans="1:11" x14ac:dyDescent="0.25">
      <c r="A3">
        <v>1.9512778455385697E-8</v>
      </c>
      <c r="B3" s="2">
        <v>7.1628648944595386E-9</v>
      </c>
      <c r="C3">
        <v>6.0132235305568748E-9</v>
      </c>
      <c r="D3">
        <v>3.5688964088197485E-11</v>
      </c>
      <c r="E3">
        <v>1.5326653900854181E-7</v>
      </c>
      <c r="F3">
        <v>3.0895502703188E-8</v>
      </c>
      <c r="G3">
        <v>4.514851769705362E-10</v>
      </c>
      <c r="H3">
        <v>1.6588320012704894E-9</v>
      </c>
      <c r="I3">
        <v>7.1628648944595386E-9</v>
      </c>
      <c r="J3">
        <v>2.869135400003387E-8</v>
      </c>
      <c r="K3">
        <v>5.8527722348943789E-8</v>
      </c>
    </row>
    <row r="4" spans="1:11" x14ac:dyDescent="0.25">
      <c r="A4">
        <v>4.1878289973447237E-8</v>
      </c>
      <c r="B4">
        <v>1.272506300831883E-8</v>
      </c>
      <c r="C4">
        <v>8.8271059258181127E-9</v>
      </c>
      <c r="D4">
        <v>3.5688964088197485E-11</v>
      </c>
      <c r="E4">
        <v>2.7390317628672158E-6</v>
      </c>
      <c r="F4">
        <v>2.1293052909679239E-7</v>
      </c>
      <c r="G4">
        <v>5.8543738043424615E-10</v>
      </c>
      <c r="H4">
        <v>3.7966618815945024E-9</v>
      </c>
      <c r="I4">
        <v>1.272506300831883E-8</v>
      </c>
      <c r="J4">
        <v>2.8805226505197867E-8</v>
      </c>
      <c r="K4">
        <v>6.0294836412334672E-8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10</v>
      </c>
      <c r="H5">
        <v>25</v>
      </c>
      <c r="I5">
        <v>50</v>
      </c>
      <c r="J5">
        <v>75</v>
      </c>
      <c r="K5">
        <v>90</v>
      </c>
    </row>
    <row r="6" spans="1:11" x14ac:dyDescent="0.25">
      <c r="C6" t="s">
        <v>10</v>
      </c>
    </row>
    <row r="7" spans="1:11" x14ac:dyDescent="0.25">
      <c r="B7" s="2">
        <f>B2-B3</f>
        <v>6.9318146524434767E-9</v>
      </c>
    </row>
    <row r="9" spans="1:11" x14ac:dyDescent="0.25">
      <c r="A9" t="s">
        <v>11</v>
      </c>
    </row>
    <row r="10" spans="1:11" x14ac:dyDescent="0.25">
      <c r="A10" t="s">
        <v>12</v>
      </c>
      <c r="B10">
        <f>C4*60*60*24*365</f>
        <v>0.27837161247660003</v>
      </c>
    </row>
    <row r="11" spans="1:11" ht="18.75" x14ac:dyDescent="0.3">
      <c r="A11" t="s">
        <v>13</v>
      </c>
      <c r="B11">
        <f>B10/1000</f>
        <v>2.783716124766E-4</v>
      </c>
      <c r="D11" s="1" t="s">
        <v>14</v>
      </c>
    </row>
    <row r="12" spans="1:11" x14ac:dyDescent="0.25">
      <c r="A12" t="s">
        <v>15</v>
      </c>
      <c r="B12">
        <f>B11*D12</f>
        <v>236.04131159695831</v>
      </c>
      <c r="D12">
        <v>847936</v>
      </c>
      <c r="E12" t="s">
        <v>16</v>
      </c>
    </row>
    <row r="14" spans="1:11" x14ac:dyDescent="0.25">
      <c r="B14">
        <f>(B12/D14)*100</f>
        <v>48.270206870543618</v>
      </c>
      <c r="D14">
        <v>489</v>
      </c>
    </row>
    <row r="16" spans="1:11" x14ac:dyDescent="0.25">
      <c r="A16" t="s">
        <v>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4" sqref="A4:K4"/>
    </sheetView>
  </sheetViews>
  <sheetFormatPr defaultRowHeight="15" x14ac:dyDescent="0.25"/>
  <sheetData>
    <row r="1" spans="1:11" x14ac:dyDescent="0.25">
      <c r="A1">
        <v>6.3837736620913363E-11</v>
      </c>
      <c r="B1">
        <v>1.799143336762511E-12</v>
      </c>
      <c r="C1">
        <v>4.9776734286101673E-12</v>
      </c>
      <c r="D1">
        <v>3.2713877282429578E-13</v>
      </c>
      <c r="E1">
        <v>8.3951927059721093E-10</v>
      </c>
      <c r="F1">
        <v>1.5143202359147855E-10</v>
      </c>
      <c r="G1">
        <v>5.9270561697007948E-13</v>
      </c>
      <c r="H1">
        <v>1.118574096950536E-12</v>
      </c>
      <c r="I1">
        <v>1.799143336762511E-12</v>
      </c>
      <c r="J1">
        <v>4.2307714480505656E-11</v>
      </c>
      <c r="K1">
        <v>2.2206743129518831E-10</v>
      </c>
    </row>
    <row r="2" spans="1:11" x14ac:dyDescent="0.25">
      <c r="A2">
        <v>2.3105432510639701E-10</v>
      </c>
      <c r="B2">
        <v>8.0164220413249654E-11</v>
      </c>
      <c r="C2">
        <v>2.6818969214178616E-11</v>
      </c>
      <c r="D2">
        <v>2.9075418991989451E-13</v>
      </c>
      <c r="E2">
        <v>1.8862703710145545E-9</v>
      </c>
      <c r="F2">
        <v>4.1559427273085217E-10</v>
      </c>
      <c r="G2">
        <v>5.7051680286109379E-13</v>
      </c>
      <c r="H2">
        <v>1.3478741367458546E-12</v>
      </c>
      <c r="I2">
        <v>8.0164220413249654E-11</v>
      </c>
      <c r="J2">
        <v>2.5333594247700065E-10</v>
      </c>
      <c r="K2">
        <v>5.6919860053500566E-10</v>
      </c>
    </row>
    <row r="3" spans="1:11" x14ac:dyDescent="0.25">
      <c r="A3">
        <v>5.1141795667170655E-10</v>
      </c>
      <c r="B3">
        <v>6.9931974450469579E-12</v>
      </c>
      <c r="C3">
        <v>9.8587365715421707E-12</v>
      </c>
      <c r="D3">
        <v>2.0255522282520299E-13</v>
      </c>
      <c r="E3">
        <v>2.434253091352697E-8</v>
      </c>
      <c r="F3">
        <v>3.3062260057443496E-9</v>
      </c>
      <c r="G3">
        <v>4.725079996708607E-13</v>
      </c>
      <c r="H3">
        <v>1.2434416836731682E-12</v>
      </c>
      <c r="I3">
        <v>6.9931974450469579E-12</v>
      </c>
      <c r="J3">
        <v>8.3942871568868282E-11</v>
      </c>
      <c r="K3">
        <v>2.1166712894624489E-10</v>
      </c>
    </row>
    <row r="4" spans="1:11" x14ac:dyDescent="0.25">
      <c r="A4">
        <v>3.8118257776167039E-10</v>
      </c>
      <c r="B4">
        <v>4.1264960109587125E-11</v>
      </c>
      <c r="C4">
        <v>1.9742079864995571E-11</v>
      </c>
      <c r="D4">
        <v>2.0255522282520299E-13</v>
      </c>
      <c r="E4">
        <v>2.434253091352697E-8</v>
      </c>
      <c r="F4">
        <v>2.0929721319132748E-9</v>
      </c>
      <c r="G4">
        <v>5.9270561697007948E-13</v>
      </c>
      <c r="H4">
        <v>1.3478741367458546E-12</v>
      </c>
      <c r="I4">
        <v>4.1264960109587125E-11</v>
      </c>
      <c r="J4">
        <v>1.7890910407596217E-10</v>
      </c>
      <c r="K4">
        <v>6.0474275830459729E-10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4" sqref="A4:K4"/>
    </sheetView>
  </sheetViews>
  <sheetFormatPr defaultRowHeight="15" x14ac:dyDescent="0.25"/>
  <sheetData>
    <row r="1" spans="1:11" x14ac:dyDescent="0.25">
      <c r="A1">
        <v>5.3240258506413119E-5</v>
      </c>
      <c r="B1">
        <v>1.0072312373917589E-6</v>
      </c>
      <c r="C1">
        <v>7.2811313703451656E-7</v>
      </c>
      <c r="D1">
        <v>2.3677145690847174E-9</v>
      </c>
      <c r="E1">
        <v>2.379174653584636E-3</v>
      </c>
      <c r="F1">
        <v>3.2360160577097377E-4</v>
      </c>
      <c r="G1">
        <v>2.3193030424968574E-8</v>
      </c>
      <c r="H1">
        <v>7.9181979385740767E-8</v>
      </c>
      <c r="I1">
        <v>1.0072312373917589E-6</v>
      </c>
      <c r="J1">
        <v>2.0647415876403227E-6</v>
      </c>
      <c r="K1">
        <v>2.134029951787258E-5</v>
      </c>
    </row>
    <row r="2" spans="1:11" x14ac:dyDescent="0.25">
      <c r="A2">
        <v>7.8998963382344939E-6</v>
      </c>
      <c r="B2">
        <v>7.0781432731090409E-7</v>
      </c>
      <c r="C2">
        <v>4.8790238836804704E-7</v>
      </c>
      <c r="D2">
        <v>1.5394845218881159E-9</v>
      </c>
      <c r="E2">
        <v>2.9243757858234284E-4</v>
      </c>
      <c r="F2">
        <v>4.0024981576644423E-5</v>
      </c>
      <c r="G2">
        <v>3.9319950699556811E-9</v>
      </c>
      <c r="H2">
        <v>4.9071289803227069E-7</v>
      </c>
      <c r="I2">
        <v>7.0781432731090409E-7</v>
      </c>
      <c r="J2">
        <v>1.1534310072485129E-6</v>
      </c>
      <c r="K2">
        <v>4.4866047854653864E-6</v>
      </c>
    </row>
    <row r="3" spans="1:11" x14ac:dyDescent="0.25">
      <c r="A3">
        <v>4.2526147771591735E-5</v>
      </c>
      <c r="B3">
        <v>5.668076545171785E-6</v>
      </c>
      <c r="C3">
        <v>4.4301026853951684E-6</v>
      </c>
      <c r="D3">
        <v>6.4574997171302744E-9</v>
      </c>
      <c r="E3">
        <v>1.400404383474877E-4</v>
      </c>
      <c r="F3">
        <v>5.4937958571720216E-5</v>
      </c>
      <c r="G3">
        <v>3.1669386949531459E-8</v>
      </c>
      <c r="H3">
        <v>8.4146426060023969E-7</v>
      </c>
      <c r="I3">
        <v>5.668076545171785E-6</v>
      </c>
      <c r="J3">
        <v>1.0109469590421322E-4</v>
      </c>
      <c r="K3">
        <v>1.2831735280238564E-4</v>
      </c>
    </row>
    <row r="4" spans="1:11" x14ac:dyDescent="0.25">
      <c r="A4">
        <v>3.8823411834008225E-5</v>
      </c>
      <c r="B4">
        <v>1.1512652100408428E-6</v>
      </c>
      <c r="C4">
        <v>1.488687128347019E-6</v>
      </c>
      <c r="D4">
        <v>1.5394845218881159E-9</v>
      </c>
      <c r="E4">
        <v>2.379174653584636E-3</v>
      </c>
      <c r="F4">
        <v>1.9548152975240222E-4</v>
      </c>
      <c r="G4">
        <v>2.6623204651461525E-8</v>
      </c>
      <c r="H4">
        <v>6.1201341619989987E-7</v>
      </c>
      <c r="I4">
        <v>1.1512652100408428E-6</v>
      </c>
      <c r="J4">
        <v>9.1543382370470682E-6</v>
      </c>
      <c r="K4">
        <v>1.1314216579229227E-4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4" sqref="A4:K4"/>
    </sheetView>
  </sheetViews>
  <sheetFormatPr defaultRowHeight="15" x14ac:dyDescent="0.25"/>
  <sheetData>
    <row r="1" spans="1:11" x14ac:dyDescent="0.25">
      <c r="A1">
        <v>0.12815091289944272</v>
      </c>
      <c r="B1">
        <v>5.519532374699156E-3</v>
      </c>
      <c r="C1">
        <v>0</v>
      </c>
      <c r="D1">
        <v>0</v>
      </c>
      <c r="E1">
        <v>0.66340436075322096</v>
      </c>
      <c r="F1">
        <v>0.19029652640487249</v>
      </c>
      <c r="G1">
        <v>0</v>
      </c>
      <c r="H1">
        <v>0</v>
      </c>
      <c r="I1">
        <v>5.519532374699156E-3</v>
      </c>
      <c r="J1">
        <v>0.17644742024419061</v>
      </c>
      <c r="K1">
        <v>0.46259232735897865</v>
      </c>
    </row>
    <row r="2" spans="1:11" x14ac:dyDescent="0.25">
      <c r="A2">
        <v>0.13968925470638172</v>
      </c>
      <c r="B2">
        <v>0.10955747105709235</v>
      </c>
      <c r="C2">
        <v>0</v>
      </c>
      <c r="D2">
        <v>0</v>
      </c>
      <c r="E2">
        <v>0.66340436075322096</v>
      </c>
      <c r="F2">
        <v>0.15786062626971398</v>
      </c>
      <c r="G2">
        <v>0</v>
      </c>
      <c r="H2">
        <v>9.3561577378889732E-4</v>
      </c>
      <c r="I2">
        <v>0.10955747105709235</v>
      </c>
      <c r="J2">
        <v>0.17644742024419061</v>
      </c>
      <c r="K2">
        <v>0.39529134265428295</v>
      </c>
    </row>
    <row r="3" spans="1:11" x14ac:dyDescent="0.25">
      <c r="A3">
        <v>6.8066457290883689E-2</v>
      </c>
      <c r="B3">
        <v>1.5231493504314696E-3</v>
      </c>
      <c r="C3">
        <v>0</v>
      </c>
      <c r="D3">
        <v>0</v>
      </c>
      <c r="E3">
        <v>0.42115085536547436</v>
      </c>
      <c r="F3">
        <v>0.10531568718858088</v>
      </c>
      <c r="G3">
        <v>0</v>
      </c>
      <c r="H3">
        <v>0</v>
      </c>
      <c r="I3">
        <v>1.5231493504314696E-3</v>
      </c>
      <c r="J3">
        <v>0.12518473441710856</v>
      </c>
      <c r="K3">
        <v>0.27256548325271518</v>
      </c>
    </row>
    <row r="4" spans="1:11" x14ac:dyDescent="0.25">
      <c r="A4">
        <v>0.13205403234651375</v>
      </c>
      <c r="B4">
        <v>7.1972819727265547E-2</v>
      </c>
      <c r="C4">
        <v>0</v>
      </c>
      <c r="D4">
        <v>0</v>
      </c>
      <c r="E4">
        <v>0.66340436075322096</v>
      </c>
      <c r="F4">
        <v>0.16535542269397349</v>
      </c>
      <c r="G4">
        <v>0</v>
      </c>
      <c r="H4">
        <v>1.308929343602552E-4</v>
      </c>
      <c r="I4">
        <v>7.1972819727265547E-2</v>
      </c>
      <c r="J4">
        <v>0.21361899558539488</v>
      </c>
      <c r="K4">
        <v>0.40130904317734328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4" sqref="A4:K4"/>
    </sheetView>
  </sheetViews>
  <sheetFormatPr defaultRowHeight="15" x14ac:dyDescent="0.25"/>
  <sheetData>
    <row r="1" spans="1:11" x14ac:dyDescent="0.25">
      <c r="A1">
        <v>0.38515212014769223</v>
      </c>
      <c r="B1">
        <v>2.1853594893061833E-2</v>
      </c>
      <c r="C1">
        <v>0</v>
      </c>
      <c r="D1">
        <v>0</v>
      </c>
      <c r="E1">
        <v>0.98849084130329068</v>
      </c>
      <c r="F1">
        <v>0.44656220377569977</v>
      </c>
      <c r="G1">
        <v>2.9420417769932356E-5</v>
      </c>
      <c r="H1">
        <v>3.9928341261503669E-3</v>
      </c>
      <c r="I1">
        <v>2.1853594893061833E-2</v>
      </c>
      <c r="J1">
        <v>0.96145398786622549</v>
      </c>
      <c r="K1">
        <v>0.97045198447477155</v>
      </c>
    </row>
    <row r="2" spans="1:11" x14ac:dyDescent="0.25">
      <c r="A2">
        <v>0.6656531765608823</v>
      </c>
      <c r="B2">
        <v>0.94545454545454544</v>
      </c>
      <c r="C2">
        <v>0</v>
      </c>
      <c r="D2">
        <v>0</v>
      </c>
      <c r="E2">
        <v>1</v>
      </c>
      <c r="F2">
        <v>0.42878638263074031</v>
      </c>
      <c r="G2">
        <v>0</v>
      </c>
      <c r="H2">
        <v>4.2416007119523537E-3</v>
      </c>
      <c r="I2">
        <v>0.94545454545454544</v>
      </c>
      <c r="J2">
        <v>0.97061044509828465</v>
      </c>
      <c r="K2">
        <v>0.9878504672897197</v>
      </c>
    </row>
    <row r="3" spans="1:11" x14ac:dyDescent="0.25">
      <c r="A3">
        <v>0.13940238235758717</v>
      </c>
      <c r="B3">
        <v>2.1853594893061833E-2</v>
      </c>
      <c r="C3">
        <v>0</v>
      </c>
      <c r="D3">
        <v>0</v>
      </c>
      <c r="E3">
        <v>0.9119086460032626</v>
      </c>
      <c r="F3">
        <v>0.19430037692005983</v>
      </c>
      <c r="G3">
        <v>0</v>
      </c>
      <c r="H3">
        <v>1.201923076923077E-3</v>
      </c>
      <c r="I3">
        <v>2.1853594893061833E-2</v>
      </c>
      <c r="J3">
        <v>0.28952054641926861</v>
      </c>
      <c r="K3">
        <v>0.37997508785129452</v>
      </c>
    </row>
    <row r="4" spans="1:11" x14ac:dyDescent="0.25">
      <c r="A4">
        <v>0.42825698409644647</v>
      </c>
      <c r="B4">
        <v>0.32699184010268634</v>
      </c>
      <c r="C4">
        <v>0</v>
      </c>
      <c r="D4">
        <v>0</v>
      </c>
      <c r="E4">
        <v>1</v>
      </c>
      <c r="F4">
        <v>0.41931009223800153</v>
      </c>
      <c r="G4">
        <v>0</v>
      </c>
      <c r="H4">
        <v>3.12469680049647E-3</v>
      </c>
      <c r="I4">
        <v>0.32699184010268634</v>
      </c>
      <c r="J4">
        <v>0.94393941774830548</v>
      </c>
      <c r="K4">
        <v>0.97053649680731191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PERM</vt:lpstr>
      <vt:lpstr>HYDCON</vt:lpstr>
      <vt:lpstr>SLOPE</vt:lpstr>
      <vt:lpstr>q</vt:lpstr>
      <vt:lpstr>q_min</vt:lpstr>
      <vt:lpstr>q_max</vt:lpstr>
      <vt:lpstr>AD_HP</vt:lpstr>
      <vt:lpstr>AD_HP_sand</vt:lpstr>
      <vt:lpstr>AD_HP_silt</vt:lpstr>
      <vt:lpstr>AD_HP_clay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labuser10</dc:creator>
  <cp:lastModifiedBy>labuser10</cp:lastModifiedBy>
  <dcterms:created xsi:type="dcterms:W3CDTF">2022-04-23T19:20:36Z</dcterms:created>
  <dcterms:modified xsi:type="dcterms:W3CDTF">2023-04-14T20:15:54Z</dcterms:modified>
</cp:coreProperties>
</file>